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F:\政策経営部\財政課\旧スターオフィス\作業オフィス＞オフィス共用キャビネット２\063_財政状況資料集\令和４年度\06　R06.03.27～　ホームページ公表決裁（3月28日から公開）\"/>
    </mc:Choice>
  </mc:AlternateContent>
  <xr:revisionPtr revIDLastSave="0" documentId="13_ncr:1_{4692D21F-942B-4C33-9449-10A16CC2B176}"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CO34" i="10"/>
  <c r="CO35" i="10" s="1"/>
  <c r="CO36" i="10" s="1"/>
  <c r="CO37" i="10" s="1"/>
  <c r="CO38" i="10" s="1"/>
  <c r="BW34" i="10"/>
  <c r="BW35" i="10" s="1"/>
  <c r="BW36" i="10" s="1"/>
  <c r="BW37" i="10" s="1"/>
  <c r="BW38" i="10" s="1"/>
  <c r="BW39" i="10" s="1"/>
  <c r="BW40" i="10" s="1"/>
  <c r="BW41"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<sst xmlns="http://schemas.openxmlformats.org/spreadsheetml/2006/main" count="1091" uniqueCount="607">
  <si>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</si>
  <si>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</si>
  <si>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</si>
  <si>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</si>
  <si>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</si>
  <si>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</si>
  <si>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</si>
  <si>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</si>
  <si>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</si>
  <si>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</si>
  <si>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</si>
  <si>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</si>
  <si>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</si>
  <si>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</si>
  <si>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</si>
  <si>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</si>
  <si>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</si>
  <si>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</si>
  <si>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</si>
  <si>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</si>
  <si>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</si>
  <si>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</si>
  <si>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</si>
  <si>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</si>
  <si>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</si>
  <si>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</si>
  <si>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</si>
  <si>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</si>
  <si>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</si>
  <si>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</si>
  <si>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</si>
  <si>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</si>
  <si>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</si>
  <si>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</si>
  <si>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</si>
  <si>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</si>
  <si>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</si>
  <si>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</si>
  <si>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</si>
  <si>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</si>
  <si>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</si>
  <si>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</si>
  <si>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</si>
  <si>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</si>
  <si>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</si>
  <si>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</si>
  <si>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</si>
  <si>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</si>
  <si>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</si>
  <si>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</si>
  <si>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</si>
  <si>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</si>
  <si>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</si>
  <si>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</si>
  <si>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</si>
  <si>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</si>
  <si>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</si>
  <si>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</si>
  <si>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</si>
  <si>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</si>
  <si>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</si>
  <si>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</si>
  <si>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</si>
  <si>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</si>
  <si>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</si>
  <si>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</si>
  <si>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</si>
  <si>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</si>
  <si>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</si>
  <si>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</si>
  <si>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</si>
  <si>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</si>
  <si>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</si>
  <si>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</si>
  <si>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</si>
  <si>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</si>
  <si>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</si>
  <si>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</si>
  <si>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</si>
  <si>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</si>
  <si>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</si>
  <si>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</si>
  <si>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</si>
  <si>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</si>
  <si>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</si>
  <si>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</si>
  <si>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</si>
  <si>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</si>
  <si>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</si>
  <si>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</si>
  <si>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</si>
  <si>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</si>
  <si>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</si>
  <si>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</si>
  <si>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</si>
  <si>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</si>
  <si>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</si>
  <si>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</si>
  <si>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</si>
  <si>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</si>
  <si>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</si>
  <si>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</si>
  <si>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</si>
  <si>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</si>
  <si>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</si>
  <si>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</si>
  <si>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</si>
  <si>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</si>
  <si>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</si>
  <si>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</si>
  <si>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</si>
  <si>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</si>
  <si>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</si>
  <si>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</si>
  <si>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</si>
  <si>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</si>
  <si>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</si>
  <si>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</si>
  <si>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</si>
  <si>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</si>
  <si>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</si>
  <si>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</si>
  <si>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</si>
  <si>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</si>
  <si>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</si>
  <si>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</si>
  <si>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</si>
  <si>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</si>
  <si>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</si>
  <si>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</si>
  <si>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</si>
  <si>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</si>
  <si>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</si>
  <si>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</si>
  <si>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</si>
  <si>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</si>
  <si>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</si>
  <si>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</si>
  <si>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</si>
  <si>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</si>
  <si>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</si>
  <si>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</si>
  <si>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</si>
  <si>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</si>
  <si>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</si>
  <si>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</si>
  <si>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</si>
  <si>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</si>
  <si>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</si>
  <si>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</si>
  <si>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</si>
  <si>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</si>
  <si>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</si>
  <si>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</si>
  <si>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</si>
  <si>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</si>
  <si>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</si>
  <si>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</si>
  <si>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</si>
  <si>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</si>
  <si>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</si>
  <si>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</si>
  <si>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</si>
  <si>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</si>
  <si>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</si>
  <si>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</si>
  <si>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</si>
  <si>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</si>
  <si>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</si>
  <si>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</si>
  <si>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</si>
  <si>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</si>
  <si>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</si>
  <si>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</si>
  <si>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</si>
  <si>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</si>
  <si>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</si>
  <si>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</si>
  <si>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</si>
  <si>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</si>
  <si>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</si>
  <si>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</si>
  <si>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</si>
  <si>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</si>
  <si>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</si>
  <si>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</si>
  <si>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</si>
  <si>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</si>
  <si>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</si>
  <si>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</si>
  <si>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</si>
  <si>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</si>
  <si>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</si>
  <si>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</si>
  <si>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</si>
  <si>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</si>
  <si>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</si>
  <si>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</si>
  <si>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</si>
  <si>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</si>
  <si>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</si>
  <si>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</si>
  <si>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</si>
  <si>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</si>
  <si>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</si>
  <si>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</si>
  <si>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</si>
  <si>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</si>
  <si>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</si>
  <si>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</si>
  <si>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</si>
  <si>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</si>
  <si>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</si>
  <si>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</si>
  <si>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</si>
  <si>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</si>
  <si>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</si>
  <si>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</si>
  <si>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</si>
  <si>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</si>
  <si>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</si>
  <si>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</si>
  <si>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</si>
  <si>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</si>
  <si>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</si>
  <si>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</si>
  <si>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</si>
  <si>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</si>
  <si>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</si>
  <si>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</si>
  <si>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</si>
  <si>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</si>
  <si>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</si>
  <si>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</si>
  <si>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</si>
  <si>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</si>
  <si>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</si>
  <si>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</si>
  <si>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</si>
  <si>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</si>
  <si>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</si>
  <si>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</si>
  <si>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</si>
  <si>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</si>
  <si>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</si>
  <si>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</si>
  <si>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</si>
  <si>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</si>
  <si>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</si>
  <si>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</si>
  <si>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</si>
  <si>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</si>
  <si>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</si>
  <si>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</si>
  <si>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</si>
  <si>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</si>
  <si>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</si>
  <si>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</si>
  <si>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</si>
  <si>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</si>
  <si>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</si>
  <si>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</si>
  <si>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</si>
  <si>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</si>
  <si>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</si>
  <si>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</si>
  <si>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</si>
  <si>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</si>
  <si>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</si>
  <si>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</si>
  <si>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</si>
  <si>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</si>
  <si>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</si>
  <si>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</si>
  <si>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</si>
  <si>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</si>
  <si>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</si>
  <si>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</si>
  <si>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</si>
  <si>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</si>
  <si>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</si>
  <si>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</si>
  <si>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</si>
  <si>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</si>
  <si>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</si>
  <si>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</si>
  <si>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</si>
  <si>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</si>
  <si>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</si>
  <si>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</si>
  <si>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</si>
  <si>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</si>
  <si>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</si>
  <si>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</si>
  <si>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</si>
  <si>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</si>
  <si>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</si>
  <si>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</si>
  <si>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</si>
  <si>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</si>
  <si>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</si>
  <si>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</si>
  <si>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</si>
  <si>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</si>
  <si>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</si>
  <si>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</si>
  <si>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</si>
  <si>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</si>
  <si>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</si>
  <si>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</si>
  <si>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</si>
  <si>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</si>
  <si>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</si>
  <si>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</si>
  <si>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</si>
  <si>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</si>
  <si>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</si>
  <si>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</si>
  <si>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</si>
  <si>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</si>
  <si>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</si>
  <si>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</si>
  <si>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</si>
  <si>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</si>
  <si>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</si>
  <si>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</si>
  <si>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</si>
  <si>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</si>
  <si>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</si>
  <si>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</si>
  <si>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</si>
  <si>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</si>
  <si>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</si>
  <si>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</si>
  <si>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</si>
  <si>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</si>
  <si>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</si>
  <si>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</si>
  <si>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</si>
  <si>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</si>
  <si>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</si>
  <si>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</si>
  <si>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</si>
  <si>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</si>
  <si>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</si>
  <si>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</si>
  <si>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</si>
  <si>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</si>
  <si>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</si>
  <si>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</si>
  <si>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</si>
  <si>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</si>
  <si>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</si>
  <si>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</si>
  <si>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</si>
  <si>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</si>
  <si>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</si>
  <si>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</si>
  <si>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</si>
  <si>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</si>
  <si>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</si>
  <si>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</si>
  <si>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</si>
  <si>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</si>
  <si>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</si>
  <si>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</si>
  <si>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</si>
  <si>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</si>
  <si>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</si>
  <si>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</si>
  <si>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</si>
  <si>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</si>
  <si>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</si>
  <si>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</si>
  <si>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</si>
  <si>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</si>
  <si>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</si>
  <si>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</si>
  <si>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</si>
  <si>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</si>
  <si>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</si>
  <si>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</si>
  <si>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</si>
  <si>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</si>
  <si>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</si>
  <si>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</si>
  <si>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</si>
  <si>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</si>
  <si>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</si>
  <si>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</si>
  <si>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</si>
  <si>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</si>
  <si>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</si>
  <si>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</si>
  <si>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</si>
  <si>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</si>
  <si>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</si>
  <si>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</si>
  <si>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</si>
  <si>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</si>
  <si>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</si>
  <si>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</si>
  <si>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</si>
  <si>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</si>
  <si>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</si>
  <si>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</si>
  <si>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</si>
  <si>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</si>
  <si>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</si>
  <si>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</si>
  <si>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</si>
  <si>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</si>
  <si>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</si>
  <si>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</si>
  <si>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</si>
  <si>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</si>
  <si>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</si>
  <si>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</si>
  <si>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</si>
  <si>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</si>
  <si>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</si>
  <si>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</si>
  <si>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</si>
  <si>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</si>
  <si>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</si>
  <si>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</si>
  <si>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</si>
  <si>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</si>
  <si>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</si>
  <si>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</si>
  <si>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</si>
  <si>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</si>
  <si>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</si>
  <si>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</si>
  <si>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</si>
  <si>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</si>
  <si>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</si>
  <si>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</si>
  <si>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</si>
  <si>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</si>
  <si>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</si>
  <si>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</si>
  <si>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</si>
  <si>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</si>
  <si>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</si>
  <si>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</si>
  <si>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</si>
  <si>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</si>
  <si>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</si>
  <si>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</si>
  <si>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</si>
  <si>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</si>
  <si>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</si>
  <si>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</si>
  <si>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</si>
  <si>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</si>
  <si>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</si>
  <si>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</si>
  <si>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</si>
  <si>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</si>
  <si>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</si>
  <si>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</si>
  <si>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</si>
  <si>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</si>
  <si>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</si>
  <si>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</si>
  <si>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</si>
  <si>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</si>
  <si>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</si>
  <si>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</si>
  <si>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</si>
  <si>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</si>
  <si>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</si>
  <si>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</si>
  <si>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</si>
  <si>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</si>
  <si>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</si>
  <si>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</si>
  <si>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</si>
  <si>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</si>
  <si>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</si>
  <si>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</si>
  <si>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</si>
  <si>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競走事業会計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</si>
  <si>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</si>
  <si>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</si>
  <si>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</si>
  <si>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</si>
  <si>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</si>
  <si>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</si>
  <si>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</si>
  <si>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</si>
  <si>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</si>
  <si>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</si>
  <si>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</si>
  <si>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</si>
  <si>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</si>
  <si>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</si>
  <si>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</si>
  <si>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</si>
  <si>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</si>
  <si>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</si>
  <si>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</si>
  <si>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</si>
  <si>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</si>
  <si>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</si>
  <si>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</si>
  <si>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</si>
  <si>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</si>
  <si>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</si>
  <si>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</si>
  <si>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</si>
  <si>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</si>
  <si>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</si>
  <si>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</si>
  <si>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</si>
  <si>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</si>
  <si>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</si>
  <si>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</si>
  <si>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</si>
  <si>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</si>
  <si>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</si>
  <si>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</si>
  <si>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</si>
  <si>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</si>
  <si>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</si>
  <si>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</si>
  <si>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</si>
  <si>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</si>
  <si>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</si>
  <si>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</si>
  <si>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</si>
  <si>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</si>
  <si>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</si>
  <si>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</si>
  <si>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</si>
  <si>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</si>
  <si>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</si>
  <si>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</si>
  <si>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</si>
  <si>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</si>
  <si>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</si>
  <si>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</si>
  <si>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</si>
  <si>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</si>
  <si>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</si>
  <si>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</si>
  <si>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</si>
  <si>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</si>
  <si>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</si>
  <si>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</si>
  <si>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</si>
  <si>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</si>
  <si>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</si>
  <si>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</si>
  <si>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</si>
  <si>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</si>
  <si>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</si>
  <si>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</si>
  <si>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</si>
  <si>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</si>
  <si>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</si>
  <si>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</si>
  <si>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</si>
  <si>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</si>
  <si>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</si>
  <si>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</si>
  <si>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</si>
  <si>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</si>
  <si>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</si>
  <si>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0.21</t>
  </si>
  <si>
    <t>▲ 2.22</t>
  </si>
  <si>
    <t>▲ 2.54</t>
  </si>
  <si>
    <t>競走事業会計</t>
  </si>
  <si>
    <t>一般会計</t>
  </si>
  <si>
    <t>下水道事業会計</t>
  </si>
  <si>
    <t>介護保険特別会計</t>
  </si>
  <si>
    <t>公共用地特別会計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</si>
  <si>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</si>
  <si>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</si>
  <si>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</si>
  <si>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</si>
  <si>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</si>
  <si>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</si>
  <si>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</si>
  <si>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</si>
  <si>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</si>
  <si>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</si>
  <si>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東京たま広域資源循環組合</t>
    <rPh sb="0" eb="2">
      <t>トウキョウ</t>
    </rPh>
    <rPh sb="4" eb="6">
      <t>コウイキ</t>
    </rPh>
    <rPh sb="6" eb="8">
      <t>シゲン</t>
    </rPh>
    <rPh sb="8" eb="10">
      <t>ジュンカン</t>
    </rPh>
    <rPh sb="10" eb="12">
      <t>クミアイ</t>
    </rPh>
    <phoneticPr fontId="11"/>
  </si>
  <si>
    <t>多摩川衛生組合</t>
    <rPh sb="0" eb="3">
      <t>タマガワ</t>
    </rPh>
    <rPh sb="3" eb="5">
      <t>エイセイ</t>
    </rPh>
    <rPh sb="5" eb="7">
      <t>クミアイ</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</si>
  <si>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1"/>
  </si>
  <si>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1"/>
  </si>
  <si>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1"/>
  </si>
  <si>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11"/>
  </si>
  <si>
    <t>稲城・府中墓苑組合（一般会計）</t>
  </si>
  <si>
    <t>稲城・府中墓苑組合（墓地特別会計）</t>
  </si>
  <si>
    <t>府中市土地開発公社</t>
    <rPh sb="0" eb="3">
      <t>フチュウシ</t>
    </rPh>
    <rPh sb="3" eb="5">
      <t>トチ</t>
    </rPh>
    <rPh sb="5" eb="7">
      <t>カイハツ</t>
    </rPh>
    <rPh sb="7" eb="9">
      <t>コウシャ</t>
    </rPh>
    <phoneticPr fontId="2"/>
  </si>
  <si>
    <t>（公財）府中市勤労者福祉振興公社</t>
  </si>
  <si>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</si>
  <si>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</si>
  <si>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12"/>
  </si>
  <si>
    <t>○</t>
    <phoneticPr fontId="2"/>
  </si>
  <si>
    <t>公共施設整備基金</t>
    <rPh sb="0" eb="2">
      <t>コウキョウ</t>
    </rPh>
    <rPh sb="2" eb="4">
      <t>シセツ</t>
    </rPh>
    <rPh sb="4" eb="6">
      <t>セイビ</t>
    </rPh>
    <rPh sb="6" eb="8">
      <t>キキン</t>
    </rPh>
    <phoneticPr fontId="5"/>
  </si>
  <si>
    <t>学校施設改築基金</t>
    <rPh sb="0" eb="2">
      <t>ガッコウ</t>
    </rPh>
    <rPh sb="2" eb="4">
      <t>シセツ</t>
    </rPh>
    <rPh sb="4" eb="6">
      <t>カイチク</t>
    </rPh>
    <rPh sb="6" eb="8">
      <t>キキン</t>
    </rPh>
    <phoneticPr fontId="5"/>
  </si>
  <si>
    <t>庁舎建設基金</t>
    <rPh sb="0" eb="2">
      <t>チョウシャ</t>
    </rPh>
    <rPh sb="2" eb="4">
      <t>ケンセツ</t>
    </rPh>
    <rPh sb="4" eb="6">
      <t>キキン</t>
    </rPh>
    <phoneticPr fontId="5"/>
  </si>
  <si>
    <t>公共施設管理基金</t>
    <rPh sb="0" eb="2">
      <t>コウキョウ</t>
    </rPh>
    <rPh sb="2" eb="4">
      <t>シセツ</t>
    </rPh>
    <rPh sb="4" eb="6">
      <t>カンリ</t>
    </rPh>
    <rPh sb="6" eb="8">
      <t>キキン</t>
    </rPh>
    <phoneticPr fontId="5"/>
  </si>
  <si>
    <t>生活・環境基金</t>
    <rPh sb="0" eb="2">
      <t>セイカツ</t>
    </rPh>
    <rPh sb="3" eb="5">
      <t>カンキョウ</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</si>
</sst>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D1DD-4052-A231-41D2B9FA17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34821</c:v>
                </c:pt>
                <c:pt idx="1">
                  <c:v>34367</c:v>
                </c:pt>
                <c:pt idx="2">
                  <c:v>39791</c:v>
                </c:pt>
                <c:pt idx="3">
                  <c:v>53842</c:v>
                </c:pt>
                <c:pt idx="4">
                  <c:v>84042</c:v>
                </c:pt>
              </c:numCache>
            </c:numRef>
          </c:val>
          <c:smooth val="0"/>
          <c:extLst>
            <c:ext xmlns:c16="http://schemas.microsoft.com/office/drawing/2014/chart" uri="{C3380CC4-5D6E-409C-BE32-E72D297353CC}">
              <c16:uniqueId val="{00000001-D1DD-4052-A231-41D2B9FA17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6.38</c:v>
                </c:pt>
                <c:pt idx="1">
                  <c:v>4.59</c:v>
                </c:pt>
                <c:pt idx="2">
                  <c:v>6.81</c:v>
                </c:pt>
                <c:pt idx="3">
                  <c:v>8.23</c:v>
                </c:pt>
                <c:pt idx="4">
                  <c:v>5.12</c:v>
                </c:pt>
              </c:numCache>
            </c:numRef>
          </c:val>
          <c:extLst>
            <c:ext xmlns:c16="http://schemas.microsoft.com/office/drawing/2014/chart" uri="{C3380CC4-5D6E-409C-BE32-E72D297353CC}">
              <c16:uniqueId val="{00000000-63E7-4A67-A5E5-CD04A0872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c:v>
                </c:pt>
                <c:pt idx="1">
                  <c:v>14.56</c:v>
                </c:pt>
                <c:pt idx="2">
                  <c:v>14.67</c:v>
                </c:pt>
                <c:pt idx="3">
                  <c:v>14.87</c:v>
                </c:pt>
                <c:pt idx="4">
                  <c:v>13.84</c:v>
                </c:pt>
              </c:numCache>
            </c:numRef>
          </c:val>
          <c:extLst>
            <c:ext xmlns:c16="http://schemas.microsoft.com/office/drawing/2014/chart" uri="{C3380CC4-5D6E-409C-BE32-E72D297353CC}">
              <c16:uniqueId val="{00000001-63E7-4A67-A5E5-CD04A0872A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-0.21</c:v>
                </c:pt>
                <c:pt idx="1">
                  <c:v>-2.2200000000000002</c:v>
                </c:pt>
                <c:pt idx="2">
                  <c:v>2.71</c:v>
                </c:pt>
                <c:pt idx="3">
                  <c:v>0.62</c:v>
                </c:pt>
                <c:pt idx="4">
                  <c:v>-2.54</c:v>
                </c:pt>
              </c:numCache>
            </c:numRef>
          </c:val>
          <c:smooth val="0"/>
          <c:extLst>
            <c:ext xmlns:c16="http://schemas.microsoft.com/office/drawing/2014/chart" uri="{C3380CC4-5D6E-409C-BE32-E72D297353CC}">
              <c16:uniqueId val="{00000002-63E7-4A67-A5E5-CD04A0872A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0.68</c:v>
                </c:pt>
                <c:pt idx="4">
                  <c:v>0</c:v>
                </c:pt>
                <c:pt idx="5">
                  <c:v>0</c:v>
                </c:pt>
                <c:pt idx="6">
                  <c:v>0</c:v>
                </c:pt>
                <c:pt idx="7">
                  <c:v>0</c:v>
                </c:pt>
                <c:pt idx="8">
                  <c:v>0</c:v>
                </c:pt>
                <c:pt idx="9">
                  <c:v>0</c:v>
                </c:pt>
              </c:numCache>
            </c:numRef>
          </c:val>
          <c:extLst>
            <c:ext xmlns:c16="http://schemas.microsoft.com/office/drawing/2014/chart" uri="{C3380CC4-5D6E-409C-BE32-E72D297353CC}">
              <c16:uniqueId val="{00000000-1A4A-4341-AF1A-3CFB62E291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4A-4341-AF1A-3CFB62E291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4A-4341-AF1A-3CFB62E291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3-1A4A-4341-AF1A-3CFB62E2912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0.01</c:v>
                </c:pt>
                <c:pt idx="4">
                  <c:v>#N/A</c:v>
                </c:pt>
                <c:pt idx="5">
                  <c:v>0.28999999999999998</c:v>
                </c:pt>
                <c:pt idx="6">
                  <c:v>#N/A</c:v>
                </c:pt>
                <c:pt idx="7">
                  <c:v>0.35</c:v>
                </c:pt>
                <c:pt idx="8">
                  <c:v>#N/A</c:v>
                </c:pt>
                <c:pt idx="9">
                  <c:v>0.2</c:v>
                </c:pt>
              </c:numCache>
            </c:numRef>
          </c:val>
          <c:extLst>
            <c:ext xmlns:c16="http://schemas.microsoft.com/office/drawing/2014/chart" uri="{C3380CC4-5D6E-409C-BE32-E72D297353CC}">
              <c16:uniqueId val="{00000004-1A4A-4341-AF1A-3CFB62E2912F}"/>
            </c:ext>
          </c:extLst>
        </c:ser>
        <c:ser>
          <c:idx val="5"/>
          <c:order val="5"/>
          <c:tx>
            <c:strRef>
              <c:f>データシート!$A$32</c:f>
              <c:strCache>
                <c:ptCount val="1"/>
                <c:pt idx="0">
                  <c:v>公共用地特別会計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c:v>
                </c:pt>
                <c:pt idx="4">
                  <c:v>#N/A</c:v>
                </c:pt>
                <c:pt idx="5">
                  <c:v>0.35</c:v>
                </c:pt>
                <c:pt idx="6">
                  <c:v>#N/A</c:v>
                </c:pt>
                <c:pt idx="7">
                  <c:v>0.17</c:v>
                </c:pt>
                <c:pt idx="8">
                  <c:v>#N/A</c:v>
                </c:pt>
                <c:pt idx="9">
                  <c:v>0.25</c:v>
                </c:pt>
              </c:numCache>
            </c:numRef>
          </c:val>
          <c:extLst>
            <c:ext xmlns:c16="http://schemas.microsoft.com/office/drawing/2014/chart" uri="{C3380CC4-5D6E-409C-BE32-E72D297353CC}">
              <c16:uniqueId val="{00000005-1A4A-4341-AF1A-3CFB62E2912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0.94</c:v>
                </c:pt>
                <c:pt idx="2">
                  <c:v>#N/A</c:v>
                </c:pt>
                <c:pt idx="3">
                  <c:v>1.01</c:v>
                </c:pt>
                <c:pt idx="4">
                  <c:v>#N/A</c:v>
                </c:pt>
                <c:pt idx="5">
                  <c:v>1.96</c:v>
                </c:pt>
                <c:pt idx="6">
                  <c:v>#N/A</c:v>
                </c:pt>
                <c:pt idx="7">
                  <c:v>1.56</c:v>
                </c:pt>
                <c:pt idx="8">
                  <c:v>#N/A</c:v>
                </c:pt>
                <c:pt idx="9">
                  <c:v>1.47</c:v>
                </c:pt>
              </c:numCache>
            </c:numRef>
          </c:val>
          <c:extLst>
            <c:ext xmlns:c16="http://schemas.microsoft.com/office/drawing/2014/chart" uri="{C3380CC4-5D6E-409C-BE32-E72D297353CC}">
              <c16:uniqueId val="{00000006-1A4A-4341-AF1A-3CFB62E2912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0.73</c:v>
                </c:pt>
                <c:pt idx="6">
                  <c:v>#N/A</c:v>
                </c:pt>
                <c:pt idx="7">
                  <c:v>1.1599999999999999</c:v>
                </c:pt>
                <c:pt idx="8">
                  <c:v>#N/A</c:v>
                </c:pt>
                <c:pt idx="9">
                  <c:v>1.8</c:v>
                </c:pt>
              </c:numCache>
            </c:numRef>
          </c:val>
          <c:extLst>
            <c:ext xmlns:c16="http://schemas.microsoft.com/office/drawing/2014/chart" uri="{C3380CC4-5D6E-409C-BE32-E72D297353CC}">
              <c16:uniqueId val="{00000007-1A4A-4341-AF1A-3CFB62E291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6.27</c:v>
                </c:pt>
                <c:pt idx="2">
                  <c:v>#N/A</c:v>
                </c:pt>
                <c:pt idx="3">
                  <c:v>4.4800000000000004</c:v>
                </c:pt>
                <c:pt idx="4">
                  <c:v>#N/A</c:v>
                </c:pt>
                <c:pt idx="5">
                  <c:v>6.44</c:v>
                </c:pt>
                <c:pt idx="6">
                  <c:v>#N/A</c:v>
                </c:pt>
                <c:pt idx="7">
                  <c:v>8.0399999999999991</c:v>
                </c:pt>
                <c:pt idx="8">
                  <c:v>#N/A</c:v>
                </c:pt>
                <c:pt idx="9">
                  <c:v>4.8600000000000003</c:v>
                </c:pt>
              </c:numCache>
            </c:numRef>
          </c:val>
          <c:extLst>
            <c:ext xmlns:c16="http://schemas.microsoft.com/office/drawing/2014/chart" uri="{C3380CC4-5D6E-409C-BE32-E72D297353CC}">
              <c16:uniqueId val="{00000008-1A4A-4341-AF1A-3CFB62E2912F}"/>
            </c:ext>
          </c:extLst>
        </c:ser>
        <c:ser>
          <c:idx val="9"/>
          <c:order val="9"/>
          <c:tx>
            <c:strRef>
              <c:f>データシート!$A$36</c:f>
              <c:strCache>
                <c:ptCount val="1"/>
                <c:pt idx="0">
                  <c:v>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6.87</c:v>
                </c:pt>
                <c:pt idx="2">
                  <c:v>#N/A</c:v>
                </c:pt>
                <c:pt idx="3">
                  <c:v>7.32</c:v>
                </c:pt>
                <c:pt idx="4">
                  <c:v>#N/A</c:v>
                </c:pt>
                <c:pt idx="5">
                  <c:v>9.6199999999999992</c:v>
                </c:pt>
                <c:pt idx="6">
                  <c:v>#N/A</c:v>
                </c:pt>
                <c:pt idx="7">
                  <c:v>11.94</c:v>
                </c:pt>
                <c:pt idx="8">
                  <c:v>#N/A</c:v>
                </c:pt>
                <c:pt idx="9">
                  <c:v>15.49</c:v>
                </c:pt>
              </c:numCache>
            </c:numRef>
          </c:val>
          <c:extLst>
            <c:ext xmlns:c16="http://schemas.microsoft.com/office/drawing/2014/chart" uri="{C3380CC4-5D6E-409C-BE32-E72D297353CC}">
              <c16:uniqueId val="{00000009-1A4A-4341-AF1A-3CFB62E291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3830</c:v>
                </c:pt>
                <c:pt idx="5">
                  <c:v>3685</c:v>
                </c:pt>
                <c:pt idx="8">
                  <c:v>3552</c:v>
                </c:pt>
                <c:pt idx="11">
                  <c:v>3329</c:v>
                </c:pt>
                <c:pt idx="14">
                  <c:v>3144</c:v>
                </c:pt>
              </c:numCache>
            </c:numRef>
          </c:val>
          <c:extLst>
            <c:ext xmlns:c16="http://schemas.microsoft.com/office/drawing/2014/chart" uri="{C3380CC4-5D6E-409C-BE32-E72D297353CC}">
              <c16:uniqueId val="{00000000-6394-4298-834A-DA881D9732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94-4298-834A-DA881D9732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1031</c:v>
                </c:pt>
                <c:pt idx="3">
                  <c:v>691</c:v>
                </c:pt>
                <c:pt idx="6">
                  <c:v>863</c:v>
                </c:pt>
                <c:pt idx="9">
                  <c:v>1154</c:v>
                </c:pt>
                <c:pt idx="12">
                  <c:v>352</c:v>
                </c:pt>
              </c:numCache>
            </c:numRef>
          </c:val>
          <c:extLst>
            <c:ext xmlns:c16="http://schemas.microsoft.com/office/drawing/2014/chart" uri="{C3380CC4-5D6E-409C-BE32-E72D297353CC}">
              <c16:uniqueId val="{00000002-6394-4298-834A-DA881D9732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101</c:v>
                </c:pt>
                <c:pt idx="3">
                  <c:v>102</c:v>
                </c:pt>
                <c:pt idx="6">
                  <c:v>68</c:v>
                </c:pt>
                <c:pt idx="9">
                  <c:v>44</c:v>
                </c:pt>
                <c:pt idx="12">
                  <c:v>40</c:v>
                </c:pt>
              </c:numCache>
            </c:numRef>
          </c:val>
          <c:extLst>
            <c:ext xmlns:c16="http://schemas.microsoft.com/office/drawing/2014/chart" uri="{C3380CC4-5D6E-409C-BE32-E72D297353CC}">
              <c16:uniqueId val="{00000003-6394-4298-834A-DA881D9732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c:v>
                </c:pt>
                <c:pt idx="3">
                  <c:v>257</c:v>
                </c:pt>
                <c:pt idx="6">
                  <c:v>348</c:v>
                </c:pt>
                <c:pt idx="9">
                  <c:v>340</c:v>
                </c:pt>
                <c:pt idx="12">
                  <c:v>335</c:v>
                </c:pt>
              </c:numCache>
            </c:numRef>
          </c:val>
          <c:extLst>
            <c:ext xmlns:c16="http://schemas.microsoft.com/office/drawing/2014/chart" uri="{C3380CC4-5D6E-409C-BE32-E72D297353CC}">
              <c16:uniqueId val="{00000004-6394-4298-834A-DA881D9732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94-4298-834A-DA881D9732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94-4298-834A-DA881D9732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4136</c:v>
                </c:pt>
                <c:pt idx="3">
                  <c:v>4036</c:v>
                </c:pt>
                <c:pt idx="6">
                  <c:v>3969</c:v>
                </c:pt>
                <c:pt idx="9">
                  <c:v>3766</c:v>
                </c:pt>
                <c:pt idx="12">
                  <c:v>3518</c:v>
                </c:pt>
              </c:numCache>
            </c:numRef>
          </c:val>
          <c:extLst>
            <c:ext xmlns:c16="http://schemas.microsoft.com/office/drawing/2014/chart" uri="{C3380CC4-5D6E-409C-BE32-E72D297353CC}">
              <c16:uniqueId val="{00000007-6394-4298-834A-DA881D9732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1704</c:v>
                </c:pt>
                <c:pt idx="2">
                  <c:v>#N/A</c:v>
                </c:pt>
                <c:pt idx="3">
                  <c:v>#N/A</c:v>
                </c:pt>
                <c:pt idx="4">
                  <c:v>1401</c:v>
                </c:pt>
                <c:pt idx="5">
                  <c:v>#N/A</c:v>
                </c:pt>
                <c:pt idx="6">
                  <c:v>#N/A</c:v>
                </c:pt>
                <c:pt idx="7">
                  <c:v>1696</c:v>
                </c:pt>
                <c:pt idx="8">
                  <c:v>#N/A</c:v>
                </c:pt>
                <c:pt idx="9">
                  <c:v>#N/A</c:v>
                </c:pt>
                <c:pt idx="10">
                  <c:v>1975</c:v>
                </c:pt>
                <c:pt idx="11">
                  <c:v>#N/A</c:v>
                </c:pt>
                <c:pt idx="12">
                  <c:v>#N/A</c:v>
                </c:pt>
                <c:pt idx="13">
                  <c:v>1101</c:v>
                </c:pt>
                <c:pt idx="14">
                  <c:v>#N/A</c:v>
                </c:pt>
              </c:numCache>
            </c:numRef>
          </c:val>
          <c:smooth val="0"/>
          <c:extLst>
            <c:ext xmlns:c16="http://schemas.microsoft.com/office/drawing/2014/chart" uri="{C3380CC4-5D6E-409C-BE32-E72D297353CC}">
              <c16:uniqueId val="{00000008-6394-4298-834A-DA881D9732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16555</c:v>
                </c:pt>
                <c:pt idx="5">
                  <c:v>14444</c:v>
                </c:pt>
                <c:pt idx="8">
                  <c:v>12535</c:v>
                </c:pt>
                <c:pt idx="11">
                  <c:v>10820</c:v>
                </c:pt>
                <c:pt idx="14">
                  <c:v>9179</c:v>
                </c:pt>
              </c:numCache>
            </c:numRef>
          </c:val>
          <c:extLst>
            <c:ext xmlns:c16="http://schemas.microsoft.com/office/drawing/2014/chart" uri="{C3380CC4-5D6E-409C-BE32-E72D297353CC}">
              <c16:uniqueId val="{00000000-FA6D-466F-AFF2-D0FF724CF7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18909</c:v>
                </c:pt>
                <c:pt idx="5">
                  <c:v>17642</c:v>
                </c:pt>
                <c:pt idx="8">
                  <c:v>16506</c:v>
                </c:pt>
                <c:pt idx="11">
                  <c:v>15891</c:v>
                </c:pt>
                <c:pt idx="14">
                  <c:v>15981</c:v>
                </c:pt>
              </c:numCache>
            </c:numRef>
          </c:val>
          <c:extLst>
            <c:ext xmlns:c16="http://schemas.microsoft.com/office/drawing/2014/chart" uri="{C3380CC4-5D6E-409C-BE32-E72D297353CC}">
              <c16:uniqueId val="{00000001-FA6D-466F-AFF2-D0FF724CF7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54062</c:v>
                </c:pt>
                <c:pt idx="5">
                  <c:v>60567</c:v>
                </c:pt>
                <c:pt idx="8">
                  <c:v>62730</c:v>
                </c:pt>
                <c:pt idx="11">
                  <c:v>67757</c:v>
                </c:pt>
                <c:pt idx="14">
                  <c:v>69345</c:v>
                </c:pt>
              </c:numCache>
            </c:numRef>
          </c:val>
          <c:extLst>
            <c:ext xmlns:c16="http://schemas.microsoft.com/office/drawing/2014/chart" uri="{C3380CC4-5D6E-409C-BE32-E72D297353CC}">
              <c16:uniqueId val="{00000002-FA6D-466F-AFF2-D0FF724CF7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6D-466F-AFF2-D0FF724CF7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6D-466F-AFF2-D0FF724CF7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6D-466F-AFF2-D0FF724CF7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8203</c:v>
                </c:pt>
                <c:pt idx="3">
                  <c:v>8227</c:v>
                </c:pt>
                <c:pt idx="6">
                  <c:v>8370</c:v>
                </c:pt>
                <c:pt idx="9">
                  <c:v>8622</c:v>
                </c:pt>
                <c:pt idx="12">
                  <c:v>8808</c:v>
                </c:pt>
              </c:numCache>
            </c:numRef>
          </c:val>
          <c:extLst>
            <c:ext xmlns:c16="http://schemas.microsoft.com/office/drawing/2014/chart" uri="{C3380CC4-5D6E-409C-BE32-E72D297353CC}">
              <c16:uniqueId val="{00000006-FA6D-466F-AFF2-D0FF724CF7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594</c:v>
                </c:pt>
                <c:pt idx="3">
                  <c:v>511</c:v>
                </c:pt>
                <c:pt idx="6">
                  <c:v>449</c:v>
                </c:pt>
                <c:pt idx="9">
                  <c:v>407</c:v>
                </c:pt>
                <c:pt idx="12">
                  <c:v>365</c:v>
                </c:pt>
              </c:numCache>
            </c:numRef>
          </c:val>
          <c:extLst>
            <c:ext xmlns:c16="http://schemas.microsoft.com/office/drawing/2014/chart" uri="{C3380CC4-5D6E-409C-BE32-E72D297353CC}">
              <c16:uniqueId val="{00000007-FA6D-466F-AFF2-D0FF724CF7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4239</c:v>
                </c:pt>
                <c:pt idx="3">
                  <c:v>3615</c:v>
                </c:pt>
                <c:pt idx="6">
                  <c:v>3595</c:v>
                </c:pt>
                <c:pt idx="9">
                  <c:v>4230</c:v>
                </c:pt>
                <c:pt idx="12">
                  <c:v>4588</c:v>
                </c:pt>
              </c:numCache>
            </c:numRef>
          </c:val>
          <c:extLst>
            <c:ext xmlns:c16="http://schemas.microsoft.com/office/drawing/2014/chart" uri="{C3380CC4-5D6E-409C-BE32-E72D297353CC}">
              <c16:uniqueId val="{00000008-FA6D-466F-AFF2-D0FF724CF7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3509</c:v>
                </c:pt>
                <c:pt idx="3">
                  <c:v>3281</c:v>
                </c:pt>
                <c:pt idx="6">
                  <c:v>2365</c:v>
                </c:pt>
                <c:pt idx="9">
                  <c:v>1232</c:v>
                </c:pt>
                <c:pt idx="12">
                  <c:v>2723</c:v>
                </c:pt>
              </c:numCache>
            </c:numRef>
          </c:val>
          <c:extLst>
            <c:ext xmlns:c16="http://schemas.microsoft.com/office/drawing/2014/chart" uri="{C3380CC4-5D6E-409C-BE32-E72D297353CC}">
              <c16:uniqueId val="{00000009-FA6D-466F-AFF2-D0FF724CF7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42279</c:v>
                </c:pt>
                <c:pt idx="3">
                  <c:v>40438</c:v>
                </c:pt>
                <c:pt idx="6">
                  <c:v>38539</c:v>
                </c:pt>
                <c:pt idx="9">
                  <c:v>37542</c:v>
                </c:pt>
                <c:pt idx="12">
                  <c:v>40804</c:v>
                </c:pt>
              </c:numCache>
            </c:numRef>
          </c:val>
          <c:extLst>
            <c:ext xmlns:c16="http://schemas.microsoft.com/office/drawing/2014/chart" uri="{C3380CC4-5D6E-409C-BE32-E72D297353CC}">
              <c16:uniqueId val="{0000000A-FA6D-466F-AFF2-D0FF724CF7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6D-466F-AFF2-D0FF724CF7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8259</c:v>
                </c:pt>
                <c:pt idx="1">
                  <c:v>8000</c:v>
                </c:pt>
                <c:pt idx="2">
                  <c:v>8000</c:v>
                </c:pt>
              </c:numCache>
            </c:numRef>
          </c:val>
          <c:extLst>
            <c:ext xmlns:c16="http://schemas.microsoft.com/office/drawing/2014/chart" uri="{C3380CC4-5D6E-409C-BE32-E72D297353CC}">
              <c16:uniqueId val="{00000000-ABB9-45AB-8BAD-770C2F5733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BB9-45AB-8BAD-770C2F5733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49974</c:v>
                </c:pt>
                <c:pt idx="1">
                  <c:v>54518</c:v>
                </c:pt>
                <c:pt idx="2">
                  <c:v>56677</c:v>
                </c:pt>
              </c:numCache>
            </c:numRef>
          </c:val>
          <c:extLst>
            <c:ext xmlns:c16="http://schemas.microsoft.com/office/drawing/2014/chart" uri="{C3380CC4-5D6E-409C-BE32-E72D297353CC}">
              <c16:uniqueId val="{00000002-ABB9-45AB-8BAD-770C2F5733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主な要因として、公債費に準ずる債務負担行為に係る経費が減少したことにより、実質公債費比率の分子全体が減少した。</a:t>
          </a: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今後も引き続き計画に基づく借入れ・返済を行い、目標値としている実質公債費比率８％以下の維持を目指す。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本市は利用していない。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前年度と比較して、将来負担額（</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）については、一般会計等に係る地方債の現在高や債務負担行為に基づく支出予定額等が増加したものの、充当可能財源等（</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）において充当可能基金が増加したことにより、将来負担比率の分子の額はマイナスとなっている。</a:t>
          </a: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今後も引き続きマイナスを維持するため、計画的に取り組んでいく</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今後の施設保全に備えるため、公共施設整備基金に７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８，７８５</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万７千円積立てたこと等により、基金全体としては２１億５，９００万円の増となった。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第７次府中市総合計画前期基本計画の計画期間である令和４年度から令和７年度までの基金の積立と活用の方針を定め、多様化する市民ニーズや新たな行政需要、公共施設の老朽化対策等に的確に対応していくため、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公共施設整備基金：公共施設の用地取得や新築、改築等の財源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学校施設改築基金：学校施設の改築のための財源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公共施設管理基金：公共施設の管理に要する経費の財源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生活・環境基金：総合計画に掲げる基本目標「安全で快適に暮らせる持続可能なまち（生活・環境）」に係る事業の財源</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公共施設整備基金：：小学校や中学校の校舎等整備事業費などの財源として、９億８，５０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千円を取崩した一方で、今後、公共施設の老朽化対策が本格化してくることを踏まえ７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８，７５７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万７千円を積み立てたことにより増加。</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学校施設改築基金：今後の学校施設の改築に向けて１５億円を積み立てた一方、校舎等改築事業費の財源として４４億６，３１７万４千円を取崩したことにより減少。</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庁舎建設基金：庁舎の建設工事のため、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２億５，０００万円を積み立てた一方で、</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３，３７９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公共施設整備基金：将来の公共施設の新築、改築及び改修事業のため、財政調整基金の保有額が８０億円を超える場合に財源が生じた際は可能な限り積立予定。</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学校施設改築基金：各学校施設の改築の進捗に合わせ、計画的に積立てと活用を行う。</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庁舎建設基金：庁舎建設事業の進捗に合わせ、計画的に積立てと活用を行う。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財政調整基金の残高は、標準財政規模の１５パーセント程度である８０億円を基本額とし、引き続き維持していくこととする。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259,924
254,259
29.43
132,911,238
129,780,300
2,957,573
57,818,577
40,804,460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令和４年度の基準財政需要額は前年度と比べて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602,537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千円の減少となり、減少額が最大の費目は「包括算定経費」で要因は単位費用の減だった。一方、基準財政収入額は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2,935,451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り、増加額が最大の費目は「市町村民税（法人税割）」で要因は推計基準税額算出のために現事業年度分調定額に乗じる率αの増だった。財政力指数のうち、とりわけ基準財政需要額については本市の裁量はないが、市税の課税標準額の増加等により、結果的に高い水準を維持できたと捉え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94545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646486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94545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6411242"/>
          <a:ext cx="8128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54328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127250" y="641124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40922</xdr:rowOff>
    </xdr:from>
    <xdr:to>
      <xdr:col>11</xdr:col>
      <xdr:colOff>31750</xdr:colOff>
      <xdr:row>38</xdr:row>
      <xdr:rowOff>54328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6411242"/>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43745</xdr:rowOff>
    </xdr:from>
    <xdr:to>
      <xdr:col>23</xdr:col>
      <xdr:colOff>184150</xdr:colOff>
      <xdr:row>38</xdr:row>
      <xdr:rowOff>145345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4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60272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2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4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19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161572</xdr:rowOff>
    </xdr:from>
    <xdr:to>
      <xdr:col>15</xdr:col>
      <xdr:colOff>133350</xdr:colOff>
      <xdr:row>38</xdr:row>
      <xdr:rowOff>91722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364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101899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1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3528</xdr:rowOff>
    </xdr:from>
    <xdr:to>
      <xdr:col>11</xdr:col>
      <xdr:colOff>82550</xdr:colOff>
      <xdr:row>38</xdr:row>
      <xdr:rowOff>105128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63738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115305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15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161572</xdr:rowOff>
    </xdr:from>
    <xdr:to>
      <xdr:col>7</xdr:col>
      <xdr:colOff>31750</xdr:colOff>
      <xdr:row>38</xdr:row>
      <xdr:rowOff>91722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63642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101899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1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個人市民税の営業所得や雑所得の増及び法人市民税の増に伴い市民税全体で増となったことなどにより、分母の経常一般財源は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2,923,122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千円の増となった。分子の経常的経費充当一般財源では、生活保護費の減などにより扶助費が減となった一方、電気・ガスの価格高騰による公共施設の光熱費の増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による物件費の増のほか、給与改定及び勧奨退職者の増などにより人件費が増となったことなどから、前年度と比べて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1,142,390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千円の増となった。引き続き、経常一般財源や経常経費充当特定財源の確保に加え、経常的経費の抑制にも努めていく。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60</xdr:row>
      <xdr:rowOff>113877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752850" y="9999133"/>
          <a:ext cx="762000" cy="17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60</xdr:row>
      <xdr:rowOff>113877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940050" y="1017227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61</xdr:row>
      <xdr:rowOff>95250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0172277"/>
          <a:ext cx="812800" cy="1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61</xdr:row>
      <xdr:rowOff>95250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33500" y="10075756"/>
          <a:ext cx="793750" cy="24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99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74100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979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1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9894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1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98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270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004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0287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や事務事業の見直しを徹底してきた結果、東京都内自治体との比較では、昨年度に引き続き、平均を下回っている状況であるが、一方で、類似団体との比較では平均を上回ってい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今後も行政サービスの水準を維持するとともに、多様化する市民ニーズに対応しながら、適正な人件費及び物件費等となるよう努めていく。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79226</xdr:rowOff>
    </xdr:from>
    <xdr:to>
      <xdr:col>23</xdr:col>
      <xdr:colOff>133350</xdr:colOff>
      <xdr:row>84</xdr:row>
      <xdr:rowOff>128611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4160986"/>
          <a:ext cx="762000" cy="4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84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116030</xdr:rowOff>
    </xdr:from>
    <xdr:to>
      <xdr:col>19</xdr:col>
      <xdr:colOff>133350</xdr:colOff>
      <xdr:row>84</xdr:row>
      <xdr:rowOff>79226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4030150"/>
          <a:ext cx="812800" cy="13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37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68280</xdr:rowOff>
    </xdr:from>
    <xdr:to>
      <xdr:col>15</xdr:col>
      <xdr:colOff>82550</xdr:colOff>
      <xdr:row>83</xdr:row>
      <xdr:rowOff>116030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982400"/>
          <a:ext cx="812800" cy="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58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1158</xdr:rowOff>
    </xdr:from>
    <xdr:to>
      <xdr:col>11</xdr:col>
      <xdr:colOff>31750</xdr:colOff>
      <xdr:row>83</xdr:row>
      <xdr:rowOff>68280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33500" y="13915278"/>
          <a:ext cx="79375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4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43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77811</xdr:rowOff>
    </xdr:from>
    <xdr:to>
      <xdr:col>23</xdr:col>
      <xdr:colOff>184150</xdr:colOff>
      <xdr:row>85</xdr:row>
      <xdr:rowOff>7961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4159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49888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413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28426</xdr:rowOff>
    </xdr:from>
    <xdr:to>
      <xdr:col>19</xdr:col>
      <xdr:colOff>184150</xdr:colOff>
      <xdr:row>84</xdr:row>
      <xdr:rowOff>130026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41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114803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419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65230</xdr:rowOff>
    </xdr:from>
    <xdr:to>
      <xdr:col>15</xdr:col>
      <xdr:colOff>133350</xdr:colOff>
      <xdr:row>83</xdr:row>
      <xdr:rowOff>166830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9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151607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40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17480</xdr:rowOff>
    </xdr:from>
    <xdr:to>
      <xdr:col>11</xdr:col>
      <xdr:colOff>82550</xdr:colOff>
      <xdr:row>83</xdr:row>
      <xdr:rowOff>119080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931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103857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401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121808</xdr:rowOff>
    </xdr:from>
    <xdr:to>
      <xdr:col>7</xdr:col>
      <xdr:colOff>31750</xdr:colOff>
      <xdr:row>83</xdr:row>
      <xdr:rowOff>51958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8682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36735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95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前から、国や東京都に準じた給与構造改革等を実施してきており、平成２８年度からは更なる職務給化を図るため、東京都に準じた給料表への切替を実施し、一時的に指数が上昇することとなった。令和３年度には経験年数階層の変動が主な要因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ポイント増加したが、その後はほぼ横ばいが続いており、国の水準を下回る状況となっている。今後も引き続き給与の適正化に努めていく。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62441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712950" y="14124094"/>
          <a:ext cx="762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42334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903960" y="14027361"/>
          <a:ext cx="808990" cy="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85</xdr:row>
      <xdr:rowOff>11641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106400" y="14027361"/>
          <a:ext cx="79756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71966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293600" y="14261041"/>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433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27960" y="140934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394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5960" y="140771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384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3976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21405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398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2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79647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9946277"/>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55517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903960" y="994627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55517</xdr:rowOff>
    </xdr:from>
    <xdr:to>
      <xdr:col>72</xdr:col>
      <xdr:colOff>203200</xdr:colOff>
      <xdr:row>59</xdr:row>
      <xdr:rowOff>69306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106400" y="9946277"/>
          <a:ext cx="79756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69306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293600" y="996006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991960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121574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98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4717</xdr:rowOff>
    </xdr:from>
    <xdr:to>
      <xdr:col>77</xdr:col>
      <xdr:colOff>95250</xdr:colOff>
      <xdr:row>59</xdr:row>
      <xdr:rowOff>106317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98954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116494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967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4717</xdr:rowOff>
    </xdr:from>
    <xdr:to>
      <xdr:col>73</xdr:col>
      <xdr:colOff>44450</xdr:colOff>
      <xdr:row>59</xdr:row>
      <xdr:rowOff>106317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98954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116494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96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18506</xdr:rowOff>
    </xdr:from>
    <xdr:to>
      <xdr:col>68</xdr:col>
      <xdr:colOff>203200</xdr:colOff>
      <xdr:row>59</xdr:row>
      <xdr:rowOff>120106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99092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130283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96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18506</xdr:rowOff>
    </xdr:from>
    <xdr:to>
      <xdr:col>64</xdr:col>
      <xdr:colOff>152400</xdr:colOff>
      <xdr:row>59</xdr:row>
      <xdr:rowOff>120106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130283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96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ポイント減となり、この減少に影響を与えた要因は「元利償還金」の減少（△</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518,254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千円）で純粋な影響度としては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0.98321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ポイント引き下げる効果があった。また、「準公債費債務負担」の減少（</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△339,627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千円）で純粋な影響度としては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0.64433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ポイント引き下げる効果があった。要因としては、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の支払いが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月までの半年分のみであったことが大きい。今後も市債の計画的な借入れを行いながら、健全財政の維持に努めていく。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39</xdr:row>
      <xdr:rowOff>149074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712950" y="6652562"/>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39</xdr:row>
      <xdr:rowOff>149074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903960" y="6664053"/>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126093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106400" y="6629582"/>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126093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2293600" y="6629582"/>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427960" y="66017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80329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563850" y="64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665960" y="66362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370050" y="640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868400" y="66132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5572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055600" y="657878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63500" y="63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242800" y="661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9507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適正な後年度負担となるよう財政の健全性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259,924
254,259
29.43
132,911,238
129,780,300
2,957,573
57,818,577
40,804,460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早い段階から組織改正など組織・機構の見直しや、事務事業、施設管理の見直しによる委託化などを実施し、職員数の適正化を図ってきた。そのため、類似団体と比較して人件費に係る経常収支比率は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今後も、民間活力の積極的な活用を図るとともに、各種事務事業の質と量に応じた適正な定員管理や職務給化を推進し、現在の水準を維持していく。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7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0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3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102870</xdr:rowOff>
    </xdr:from>
    <xdr:to>
      <xdr:col>6</xdr:col>
      <xdr:colOff>171450</xdr:colOff>
      <xdr:row>34</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令和４年度の物件費充当一般財源は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15,460,938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978,837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千円増加となり、経常収支比率を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押し上げた。その要因としては、電気・ガスの価格高騰による公共施設の光熱費の増や物価高騰による小中学校の給食材料賄費の増のほか、コロナ禍により休止していたプール施設の再開に伴う管理運営費の増などによるものである。今後も、民営化を推し進める中で、人件費と一体で効果を検討しながら、公共施設の最適化による管理コストの削減等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167005</xdr:rowOff>
    </xdr:from>
    <xdr:to>
      <xdr:col>82</xdr:col>
      <xdr:colOff>107950</xdr:colOff>
      <xdr:row>19</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531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144145</xdr:rowOff>
    </xdr:from>
    <xdr:to>
      <xdr:col>78</xdr:col>
      <xdr:colOff>69850</xdr:colOff>
      <xdr:row>18</xdr:row>
      <xdr:rowOff>167005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30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144145</xdr:rowOff>
    </xdr:from>
    <xdr:to>
      <xdr:col>73</xdr:col>
      <xdr:colOff>180975</xdr:colOff>
      <xdr:row>19</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2302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132715</xdr:rowOff>
    </xdr:from>
    <xdr:to>
      <xdr:col>69</xdr:col>
      <xdr:colOff>92075</xdr:colOff>
      <xdr:row>19</xdr:row>
      <xdr:rowOff>18415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2188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139065</xdr:rowOff>
    </xdr:from>
    <xdr:to>
      <xdr:col>82</xdr:col>
      <xdr:colOff>158750</xdr:colOff>
      <xdr:row>19</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111142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9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116205</xdr:rowOff>
    </xdr:from>
    <xdr:to>
      <xdr:col>78</xdr:col>
      <xdr:colOff>120650</xdr:colOff>
      <xdr:row>19</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31132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93345</xdr:rowOff>
    </xdr:from>
    <xdr:to>
      <xdr:col>74</xdr:col>
      <xdr:colOff>31750</xdr:colOff>
      <xdr:row>19</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6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139065</xdr:rowOff>
    </xdr:from>
    <xdr:to>
      <xdr:col>69</xdr:col>
      <xdr:colOff>142875</xdr:colOff>
      <xdr:row>19</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53992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81915</xdr:rowOff>
    </xdr:from>
    <xdr:to>
      <xdr:col>65</xdr:col>
      <xdr:colOff>53975</xdr:colOff>
      <xdr:row>19</xdr:row>
      <xdr:rowOff>12065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168292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令和４年度の扶助費充当一般財源は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8,491,132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216,313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千円減少となり、経常収支比率を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主な要因としては、生活保護費の減少などが挙げられる。扶助費は年々増加傾向にあり、義務的経費のため止むを得ない部分もあるが、今後も資格審査の適正化を図ることにより抑制を図るとともに、市独自の給付事業等についても他市の状況を把握しながら適正化に努めていく。</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044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8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繰出金については、令和４年度の充当一般財源は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5,512,626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265,963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ったが、経常収支比率は前年度と同率であった。医療費の増などに伴い、国民健康保険特別会計への繰出金が増加傾向にあることから、引き続き、予防事業の促進や給付適正化の取組を継続し、抑制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56</xdr:row>
      <xdr:rowOff>139700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4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4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79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58</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令和４年度の補助費等充当一般財源は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6,530,403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千円増加となったが、経常収支比率は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ポイント改善した。しかしながら、依然として類似団体との比較では高い水準のままであるとともに、全国平均を上回っていることから、今後も清掃事業関連の負担金抑制や団体補助金の適正化等に努める。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80736</xdr:rowOff>
    </xdr:from>
    <xdr:to>
      <xdr:col>82</xdr:col>
      <xdr:colOff>107950</xdr:colOff>
      <xdr:row>37</xdr:row>
      <xdr:rowOff>124278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243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124278</xdr:rowOff>
    </xdr:from>
    <xdr:to>
      <xdr:col>78</xdr:col>
      <xdr:colOff>69850</xdr:colOff>
      <xdr:row>37</xdr:row>
      <xdr:rowOff>167822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467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37</xdr:row>
      <xdr:rowOff>167822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15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36</xdr:row>
      <xdr:rowOff>154214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2013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73478</xdr:rowOff>
    </xdr:from>
    <xdr:to>
      <xdr:col>78</xdr:col>
      <xdr:colOff>120650</xdr:colOff>
      <xdr:row>38</xdr:row>
      <xdr:rowOff>3628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159855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117022</xdr:rowOff>
    </xdr:from>
    <xdr:to>
      <xdr:col>74</xdr:col>
      <xdr:colOff>31750</xdr:colOff>
      <xdr:row>38</xdr:row>
      <xdr:rowOff>47172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31949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18341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令和４年度の公債費充当一般財源は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3,433,686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243,642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千円減少となり経常収支比率が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なお、全国平均や東京都平均と比較しても低く、類似団体内の順位も２位となっている。この結果については、過去に借り入れた市債の償還が着実に進んでいることの現れと認識している。今後も、大規模な投資的事業を除いて、償還額を上回らないよう計画的な借入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133531</xdr:rowOff>
    </xdr:from>
    <xdr:to>
      <xdr:col>24</xdr:col>
      <xdr:colOff>25400</xdr:colOff>
      <xdr:row>75</xdr:row>
      <xdr:rowOff>7801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208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7801</xdr:rowOff>
    </xdr:from>
    <xdr:to>
      <xdr:col>19</xdr:col>
      <xdr:colOff>187325</xdr:colOff>
      <xdr:row>75</xdr:row>
      <xdr:rowOff>7801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66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7801</xdr:rowOff>
    </xdr:from>
    <xdr:to>
      <xdr:col>15</xdr:col>
      <xdr:colOff>98425</xdr:colOff>
      <xdr:row>75</xdr:row>
      <xdr:rowOff>14333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665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14333</xdr:rowOff>
    </xdr:from>
    <xdr:to>
      <xdr:col>11</xdr:col>
      <xdr:colOff>9525</xdr:colOff>
      <xdr:row>75</xdr:row>
      <xdr:rowOff>27396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73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82731</xdr:rowOff>
    </xdr:from>
    <xdr:to>
      <xdr:col>24</xdr:col>
      <xdr:colOff>76200</xdr:colOff>
      <xdr:row>75</xdr:row>
      <xdr:rowOff>12881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99258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128451</xdr:rowOff>
    </xdr:from>
    <xdr:to>
      <xdr:col>15</xdr:col>
      <xdr:colOff>149225</xdr:colOff>
      <xdr:row>75</xdr:row>
      <xdr:rowOff>58601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68778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134983</xdr:rowOff>
    </xdr:from>
    <xdr:to>
      <xdr:col>11</xdr:col>
      <xdr:colOff>60325</xdr:colOff>
      <xdr:row>75</xdr:row>
      <xdr:rowOff>65133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75310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148046</xdr:rowOff>
    </xdr:from>
    <xdr:to>
      <xdr:col>6</xdr:col>
      <xdr:colOff>171450</xdr:colOff>
      <xdr:row>75</xdr:row>
      <xdr:rowOff>78196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88373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今後も扶助費や繰出金などの社会保障経費の抑制を図るとともに、公共施設やインフラの老朽化に伴い物件費及び維持補修費が増加傾向であることや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物価高騰の影響による物件費の増加も懸念されることから、公共施設やインフラの最適化による管理コストの削減等を進めていくとともに、節電対策なども行っていく。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1814</xdr:rowOff>
    </xdr:from>
    <xdr:to>
      <xdr:col>82</xdr:col>
      <xdr:colOff>107950</xdr:colOff>
      <xdr:row>76</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320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76</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9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78</xdr:row>
      <xdr:rowOff>18143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95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1814</xdr:rowOff>
    </xdr:from>
    <xdr:to>
      <xdr:col>69</xdr:col>
      <xdr:colOff>92075</xdr:colOff>
      <xdr:row>78</xdr:row>
      <xdr:rowOff>18143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32014"/>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122465</xdr:rowOff>
    </xdr:from>
    <xdr:to>
      <xdr:col>82</xdr:col>
      <xdr:colOff>158750</xdr:colOff>
      <xdr:row>76</xdr:row>
      <xdr:rowOff>52614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138992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79120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93476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83299</xdr:rowOff>
    </xdr:from>
    <xdr:to>
      <xdr:col>29</xdr:col>
      <xdr:colOff>127000</xdr:colOff>
      <xdr:row>20</xdr:row>
      <xdr:rowOff>123647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559924"/>
          <a:ext cx="6477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117704</xdr:rowOff>
    </xdr:from>
    <xdr:to>
      <xdr:col>26</xdr:col>
      <xdr:colOff>50800</xdr:colOff>
      <xdr:row>20</xdr:row>
      <xdr:rowOff>123647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594329"/>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117704</xdr:rowOff>
    </xdr:from>
    <xdr:to>
      <xdr:col>22</xdr:col>
      <xdr:colOff>114300</xdr:colOff>
      <xdr:row>20</xdr:row>
      <xdr:rowOff>139649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94329"/>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139649</xdr:rowOff>
    </xdr:from>
    <xdr:to>
      <xdr:col>18</xdr:col>
      <xdr:colOff>177800</xdr:colOff>
      <xdr:row>21</xdr:row>
      <xdr:rowOff>127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616274"/>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32499</xdr:rowOff>
    </xdr:from>
    <xdr:to>
      <xdr:col>29</xdr:col>
      <xdr:colOff>177800</xdr:colOff>
      <xdr:row>20</xdr:row>
      <xdr:rowOff>134099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50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112526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41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72847</xdr:rowOff>
    </xdr:from>
    <xdr:to>
      <xdr:col>26</xdr:col>
      <xdr:colOff>101600</xdr:colOff>
      <xdr:row>21</xdr:row>
      <xdr:rowOff>2997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549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159224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635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66904</xdr:rowOff>
    </xdr:from>
    <xdr:to>
      <xdr:col>22</xdr:col>
      <xdr:colOff>165100</xdr:colOff>
      <xdr:row>20</xdr:row>
      <xdr:rowOff>168504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54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153281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6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88849</xdr:rowOff>
    </xdr:from>
    <xdr:to>
      <xdr:col>19</xdr:col>
      <xdr:colOff>38100</xdr:colOff>
      <xdr:row>21</xdr:row>
      <xdr:rowOff>18999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6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3776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5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120777</xdr:rowOff>
    </xdr:from>
    <xdr:to>
      <xdr:col>15</xdr:col>
      <xdr:colOff>101600</xdr:colOff>
      <xdr:row>21</xdr:row>
      <xdr:rowOff>50927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9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35704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275857</xdr:rowOff>
    </xdr:from>
    <xdr:to>
      <xdr:col>29</xdr:col>
      <xdr:colOff>127000</xdr:colOff>
      <xdr:row>36</xdr:row>
      <xdr:rowOff>60934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86207"/>
          <a:ext cx="647700" cy="127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275857</xdr:rowOff>
    </xdr:from>
    <xdr:to>
      <xdr:col>26</xdr:col>
      <xdr:colOff>50800</xdr:colOff>
      <xdr:row>35</xdr:row>
      <xdr:rowOff>316700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86207"/>
          <a:ext cx="698500" cy="4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316700</xdr:rowOff>
    </xdr:from>
    <xdr:to>
      <xdr:col>22</xdr:col>
      <xdr:colOff>114300</xdr:colOff>
      <xdr:row>36</xdr:row>
      <xdr:rowOff>16929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27050"/>
          <a:ext cx="6985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315405</xdr:rowOff>
    </xdr:from>
    <xdr:to>
      <xdr:col>18</xdr:col>
      <xdr:colOff>177800</xdr:colOff>
      <xdr:row>36</xdr:row>
      <xdr:rowOff>16929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5755"/>
          <a:ext cx="6985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10134</xdr:rowOff>
    </xdr:from>
    <xdr:to>
      <xdr:col>29</xdr:col>
      <xdr:colOff>177800</xdr:colOff>
      <xdr:row>36</xdr:row>
      <xdr:rowOff>111734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6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325111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225057</xdr:rowOff>
    </xdr:from>
    <xdr:to>
      <xdr:col>26</xdr:col>
      <xdr:colOff>101600</xdr:colOff>
      <xdr:row>35</xdr:row>
      <xdr:rowOff>326657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336834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04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265900</xdr:rowOff>
    </xdr:from>
    <xdr:to>
      <xdr:col>22</xdr:col>
      <xdr:colOff>165100</xdr:colOff>
      <xdr:row>36</xdr:row>
      <xdr:rowOff>24600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7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34777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309029</xdr:rowOff>
    </xdr:from>
    <xdr:to>
      <xdr:col>19</xdr:col>
      <xdr:colOff>38100</xdr:colOff>
      <xdr:row>36</xdr:row>
      <xdr:rowOff>67729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52506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0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264605</xdr:rowOff>
    </xdr:from>
    <xdr:to>
      <xdr:col>15</xdr:col>
      <xdr:colOff>101600</xdr:colOff>
      <xdr:row>36</xdr:row>
      <xdr:rowOff>23305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259,924
254,259
29.43
132,911,238
129,780,300
2,957,573
57,818,577
40,804,460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159000</xdr:rowOff>
    </xdr:from>
    <xdr:to>
      <xdr:col>24</xdr:col>
      <xdr:colOff>63500</xdr:colOff>
      <xdr:row>38</xdr:row>
      <xdr:rowOff>38691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02650"/>
          <a:ext cx="8382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12990</xdr:rowOff>
    </xdr:from>
    <xdr:to>
      <xdr:col>19</xdr:col>
      <xdr:colOff>177800</xdr:colOff>
      <xdr:row>38</xdr:row>
      <xdr:rowOff>38691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28090"/>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12990</xdr:rowOff>
    </xdr:from>
    <xdr:to>
      <xdr:col>15</xdr:col>
      <xdr:colOff>50800</xdr:colOff>
      <xdr:row>38</xdr:row>
      <xdr:rowOff>143848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28090"/>
          <a:ext cx="8890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143848</xdr:rowOff>
    </xdr:from>
    <xdr:to>
      <xdr:col>10</xdr:col>
      <xdr:colOff>114300</xdr:colOff>
      <xdr:row>39</xdr:row>
      <xdr:rowOff>3487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5894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108200</xdr:rowOff>
    </xdr:from>
    <xdr:to>
      <xdr:col>24</xdr:col>
      <xdr:colOff>114300</xdr:colOff>
      <xdr:row>38</xdr:row>
      <xdr:rowOff>38350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23127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159341</xdr:rowOff>
    </xdr:from>
    <xdr:to>
      <xdr:col>20</xdr:col>
      <xdr:colOff>38100</xdr:colOff>
      <xdr:row>38</xdr:row>
      <xdr:rowOff>89491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80618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133640</xdr:rowOff>
    </xdr:from>
    <xdr:to>
      <xdr:col>15</xdr:col>
      <xdr:colOff>101600</xdr:colOff>
      <xdr:row>38</xdr:row>
      <xdr:rowOff>63790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54917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93048</xdr:rowOff>
    </xdr:from>
    <xdr:to>
      <xdr:col>10</xdr:col>
      <xdr:colOff>165100</xdr:colOff>
      <xdr:row>39</xdr:row>
      <xdr:rowOff>23198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14325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124137</xdr:rowOff>
    </xdr:from>
    <xdr:to>
      <xdr:col>6</xdr:col>
      <xdr:colOff>38100</xdr:colOff>
      <xdr:row>39</xdr:row>
      <xdr:rowOff>54287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45414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106115</xdr:rowOff>
    </xdr:from>
    <xdr:to>
      <xdr:col>24</xdr:col>
      <xdr:colOff>63500</xdr:colOff>
      <xdr:row>53</xdr:row>
      <xdr:rowOff>150463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92965"/>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150463</xdr:rowOff>
    </xdr:from>
    <xdr:to>
      <xdr:col>19</xdr:col>
      <xdr:colOff>177800</xdr:colOff>
      <xdr:row>54</xdr:row>
      <xdr:rowOff>169628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37313"/>
          <a:ext cx="889000" cy="19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144938</xdr:rowOff>
    </xdr:from>
    <xdr:to>
      <xdr:col>15</xdr:col>
      <xdr:colOff>50800</xdr:colOff>
      <xdr:row>54</xdr:row>
      <xdr:rowOff>169628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403238"/>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144938</xdr:rowOff>
    </xdr:from>
    <xdr:to>
      <xdr:col>10</xdr:col>
      <xdr:colOff>114300</xdr:colOff>
      <xdr:row>55</xdr:row>
      <xdr:rowOff>54756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03238"/>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55315</xdr:rowOff>
    </xdr:from>
    <xdr:to>
      <xdr:col>24</xdr:col>
      <xdr:colOff>114300</xdr:colOff>
      <xdr:row>53</xdr:row>
      <xdr:rowOff>156915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4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78192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99663</xdr:rowOff>
    </xdr:from>
    <xdr:to>
      <xdr:col>20</xdr:col>
      <xdr:colOff>38100</xdr:colOff>
      <xdr:row>54</xdr:row>
      <xdr:rowOff>29813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46340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118828</xdr:rowOff>
    </xdr:from>
    <xdr:to>
      <xdr:col>15</xdr:col>
      <xdr:colOff>101600</xdr:colOff>
      <xdr:row>55</xdr:row>
      <xdr:rowOff>48978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65505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94138</xdr:rowOff>
    </xdr:from>
    <xdr:to>
      <xdr:col>10</xdr:col>
      <xdr:colOff>165100</xdr:colOff>
      <xdr:row>55</xdr:row>
      <xdr:rowOff>24288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40815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3956</xdr:rowOff>
    </xdr:from>
    <xdr:to>
      <xdr:col>6</xdr:col>
      <xdr:colOff>38100</xdr:colOff>
      <xdr:row>55</xdr:row>
      <xdr:rowOff>105556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122083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109434</xdr:rowOff>
    </xdr:from>
    <xdr:to>
      <xdr:col>24</xdr:col>
      <xdr:colOff>63500</xdr:colOff>
      <xdr:row>75</xdr:row>
      <xdr:rowOff>131745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68184"/>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131745</xdr:rowOff>
    </xdr:from>
    <xdr:to>
      <xdr:col>19</xdr:col>
      <xdr:colOff>177800</xdr:colOff>
      <xdr:row>75</xdr:row>
      <xdr:rowOff>155428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90495"/>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155428</xdr:rowOff>
    </xdr:from>
    <xdr:to>
      <xdr:col>15</xdr:col>
      <xdr:colOff>50800</xdr:colOff>
      <xdr:row>76</xdr:row>
      <xdr:rowOff>14427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14178"/>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14427</xdr:rowOff>
    </xdr:from>
    <xdr:to>
      <xdr:col>10</xdr:col>
      <xdr:colOff>114300</xdr:colOff>
      <xdr:row>76</xdr:row>
      <xdr:rowOff>29240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4462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58634</xdr:rowOff>
    </xdr:from>
    <xdr:to>
      <xdr:col>24</xdr:col>
      <xdr:colOff>114300</xdr:colOff>
      <xdr:row>75</xdr:row>
      <xdr:rowOff>160234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81511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80945</xdr:rowOff>
    </xdr:from>
    <xdr:to>
      <xdr:col>20</xdr:col>
      <xdr:colOff>38100</xdr:colOff>
      <xdr:row>76</xdr:row>
      <xdr:rowOff>11094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39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27622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1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104628</xdr:rowOff>
    </xdr:from>
    <xdr:to>
      <xdr:col>15</xdr:col>
      <xdr:colOff>101600</xdr:colOff>
      <xdr:row>76</xdr:row>
      <xdr:rowOff>34778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51305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3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135077</xdr:rowOff>
    </xdr:from>
    <xdr:to>
      <xdr:col>10</xdr:col>
      <xdr:colOff>165100</xdr:colOff>
      <xdr:row>76</xdr:row>
      <xdr:rowOff>65227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81754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6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149890</xdr:rowOff>
    </xdr:from>
    <xdr:to>
      <xdr:col>6</xdr:col>
      <xdr:colOff>38100</xdr:colOff>
      <xdr:row>76</xdr:row>
      <xdr:rowOff>80040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96568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76860</xdr:rowOff>
    </xdr:from>
    <xdr:to>
      <xdr:col>24</xdr:col>
      <xdr:colOff>63500</xdr:colOff>
      <xdr:row>96</xdr:row>
      <xdr:rowOff>54242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64610"/>
          <a:ext cx="838200" cy="1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76860</xdr:rowOff>
    </xdr:from>
    <xdr:to>
      <xdr:col>19</xdr:col>
      <xdr:colOff>177800</xdr:colOff>
      <xdr:row>96</xdr:row>
      <xdr:rowOff>162713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64610"/>
          <a:ext cx="889000" cy="2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162713</xdr:rowOff>
    </xdr:from>
    <xdr:to>
      <xdr:col>15</xdr:col>
      <xdr:colOff>50800</xdr:colOff>
      <xdr:row>97</xdr:row>
      <xdr:rowOff>61658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1913"/>
          <a:ext cx="88900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61658</xdr:rowOff>
    </xdr:from>
    <xdr:to>
      <xdr:col>10</xdr:col>
      <xdr:colOff>114300</xdr:colOff>
      <xdr:row>97</xdr:row>
      <xdr:rowOff>125985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2308"/>
          <a:ext cx="889000" cy="6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3442</xdr:rowOff>
    </xdr:from>
    <xdr:to>
      <xdr:col>24</xdr:col>
      <xdr:colOff>114300</xdr:colOff>
      <xdr:row>96</xdr:row>
      <xdr:rowOff>105042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26319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1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26060</xdr:rowOff>
    </xdr:from>
    <xdr:to>
      <xdr:col>20</xdr:col>
      <xdr:colOff>38100</xdr:colOff>
      <xdr:row>95</xdr:row>
      <xdr:rowOff>127660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144187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8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111913</xdr:rowOff>
    </xdr:from>
    <xdr:to>
      <xdr:col>15</xdr:col>
      <xdr:colOff>101600</xdr:colOff>
      <xdr:row>97</xdr:row>
      <xdr:rowOff>42063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58590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10858</xdr:rowOff>
    </xdr:from>
    <xdr:to>
      <xdr:col>10</xdr:col>
      <xdr:colOff>165100</xdr:colOff>
      <xdr:row>97</xdr:row>
      <xdr:rowOff>112458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128985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41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75185</xdr:rowOff>
    </xdr:from>
    <xdr:to>
      <xdr:col>6</xdr:col>
      <xdr:colOff>38100</xdr:colOff>
      <xdr:row>98</xdr:row>
      <xdr:rowOff>5335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21862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51667</xdr:rowOff>
    </xdr:from>
    <xdr:to>
      <xdr:col>55</xdr:col>
      <xdr:colOff>0</xdr:colOff>
      <xdr:row>36</xdr:row>
      <xdr:rowOff>134344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23867"/>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154406</xdr:rowOff>
    </xdr:from>
    <xdr:to>
      <xdr:col>50</xdr:col>
      <xdr:colOff>114300</xdr:colOff>
      <xdr:row>36</xdr:row>
      <xdr:rowOff>134344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26456"/>
          <a:ext cx="889000" cy="118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154406</xdr:rowOff>
    </xdr:from>
    <xdr:to>
      <xdr:col>45</xdr:col>
      <xdr:colOff>177800</xdr:colOff>
      <xdr:row>37</xdr:row>
      <xdr:rowOff>60082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26456"/>
          <a:ext cx="889000" cy="127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60082</xdr:rowOff>
    </xdr:from>
    <xdr:to>
      <xdr:col>41</xdr:col>
      <xdr:colOff>50800</xdr:colOff>
      <xdr:row>37</xdr:row>
      <xdr:rowOff>73972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03732"/>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867</xdr:rowOff>
    </xdr:from>
    <xdr:to>
      <xdr:col>55</xdr:col>
      <xdr:colOff>50800</xdr:colOff>
      <xdr:row>36</xdr:row>
      <xdr:rowOff>102467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23744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83544</xdr:rowOff>
    </xdr:from>
    <xdr:to>
      <xdr:col>50</xdr:col>
      <xdr:colOff>165100</xdr:colOff>
      <xdr:row>37</xdr:row>
      <xdr:rowOff>13694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30221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103606</xdr:rowOff>
    </xdr:from>
    <xdr:to>
      <xdr:col>46</xdr:col>
      <xdr:colOff>38100</xdr:colOff>
      <xdr:row>30</xdr:row>
      <xdr:rowOff>33756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50283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8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9282</xdr:rowOff>
    </xdr:from>
    <xdr:to>
      <xdr:col>41</xdr:col>
      <xdr:colOff>101600</xdr:colOff>
      <xdr:row>37</xdr:row>
      <xdr:rowOff>110882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127409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23172</xdr:rowOff>
    </xdr:from>
    <xdr:to>
      <xdr:col>36</xdr:col>
      <xdr:colOff>165100</xdr:colOff>
      <xdr:row>37</xdr:row>
      <xdr:rowOff>124772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141299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47300</xdr:rowOff>
    </xdr:from>
    <xdr:to>
      <xdr:col>55</xdr:col>
      <xdr:colOff>0</xdr:colOff>
      <xdr:row>54</xdr:row>
      <xdr:rowOff>51872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8619800"/>
          <a:ext cx="838200" cy="6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51872</xdr:rowOff>
    </xdr:from>
    <xdr:to>
      <xdr:col>50</xdr:col>
      <xdr:colOff>114300</xdr:colOff>
      <xdr:row>56</xdr:row>
      <xdr:rowOff>30178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310172"/>
          <a:ext cx="889000" cy="3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30178</xdr:rowOff>
    </xdr:from>
    <xdr:to>
      <xdr:col>45</xdr:col>
      <xdr:colOff>177800</xdr:colOff>
      <xdr:row>56</xdr:row>
      <xdr:rowOff>154170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31378"/>
          <a:ext cx="889000" cy="12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143792</xdr:rowOff>
    </xdr:from>
    <xdr:to>
      <xdr:col>41</xdr:col>
      <xdr:colOff>50800</xdr:colOff>
      <xdr:row>56</xdr:row>
      <xdr:rowOff>154170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44992"/>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167950</xdr:rowOff>
    </xdr:from>
    <xdr:to>
      <xdr:col>55</xdr:col>
      <xdr:colOff>50800</xdr:colOff>
      <xdr:row>50</xdr:row>
      <xdr:rowOff>98100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5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120977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5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1072</xdr:rowOff>
    </xdr:from>
    <xdr:to>
      <xdr:col>50</xdr:col>
      <xdr:colOff>165100</xdr:colOff>
      <xdr:row>54</xdr:row>
      <xdr:rowOff>102672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119199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0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150828</xdr:rowOff>
    </xdr:from>
    <xdr:to>
      <xdr:col>46</xdr:col>
      <xdr:colOff>38100</xdr:colOff>
      <xdr:row>56</xdr:row>
      <xdr:rowOff>80978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97505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103370</xdr:rowOff>
    </xdr:from>
    <xdr:to>
      <xdr:col>41</xdr:col>
      <xdr:colOff>101600</xdr:colOff>
      <xdr:row>57</xdr:row>
      <xdr:rowOff>33520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24647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92992</xdr:rowOff>
    </xdr:from>
    <xdr:to>
      <xdr:col>36</xdr:col>
      <xdr:colOff>165100</xdr:colOff>
      <xdr:row>57</xdr:row>
      <xdr:rowOff>23142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39669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6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167406</xdr:rowOff>
    </xdr:from>
    <xdr:to>
      <xdr:col>55</xdr:col>
      <xdr:colOff>0</xdr:colOff>
      <xdr:row>77</xdr:row>
      <xdr:rowOff>69383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683256"/>
          <a:ext cx="838200" cy="5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167406</xdr:rowOff>
    </xdr:from>
    <xdr:to>
      <xdr:col>50</xdr:col>
      <xdr:colOff>114300</xdr:colOff>
      <xdr:row>75</xdr:row>
      <xdr:rowOff>163199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683256"/>
          <a:ext cx="889000" cy="33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163110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319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163199</xdr:rowOff>
    </xdr:from>
    <xdr:to>
      <xdr:col>45</xdr:col>
      <xdr:colOff>177800</xdr:colOff>
      <xdr:row>76</xdr:row>
      <xdr:rowOff>28051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21949"/>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28051</xdr:rowOff>
    </xdr:from>
    <xdr:to>
      <xdr:col>41</xdr:col>
      <xdr:colOff>50800</xdr:colOff>
      <xdr:row>77</xdr:row>
      <xdr:rowOff>55804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58251"/>
          <a:ext cx="889000" cy="19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18583</xdr:rowOff>
    </xdr:from>
    <xdr:to>
      <xdr:col>55</xdr:col>
      <xdr:colOff>50800</xdr:colOff>
      <xdr:row>77</xdr:row>
      <xdr:rowOff>120183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168460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9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116606</xdr:rowOff>
    </xdr:from>
    <xdr:to>
      <xdr:col>50</xdr:col>
      <xdr:colOff>165100</xdr:colOff>
      <xdr:row>74</xdr:row>
      <xdr:rowOff>46756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6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63283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40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112400</xdr:rowOff>
    </xdr:from>
    <xdr:to>
      <xdr:col>46</xdr:col>
      <xdr:colOff>38100</xdr:colOff>
      <xdr:row>76</xdr:row>
      <xdr:rowOff>42549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711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59077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148701</xdr:rowOff>
    </xdr:from>
    <xdr:to>
      <xdr:col>41</xdr:col>
      <xdr:colOff>101600</xdr:colOff>
      <xdr:row>76</xdr:row>
      <xdr:rowOff>78851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69978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10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5004</xdr:rowOff>
    </xdr:from>
    <xdr:to>
      <xdr:col>36</xdr:col>
      <xdr:colOff>165100</xdr:colOff>
      <xdr:row>77</xdr:row>
      <xdr:rowOff>106604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97731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2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32372</xdr:rowOff>
    </xdr:from>
    <xdr:to>
      <xdr:col>55</xdr:col>
      <xdr:colOff>0</xdr:colOff>
      <xdr:row>95</xdr:row>
      <xdr:rowOff>168714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634322"/>
          <a:ext cx="838200" cy="8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168714</xdr:rowOff>
    </xdr:from>
    <xdr:to>
      <xdr:col>50</xdr:col>
      <xdr:colOff>114300</xdr:colOff>
      <xdr:row>97</xdr:row>
      <xdr:rowOff>7322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56464"/>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7322</xdr:rowOff>
    </xdr:from>
    <xdr:to>
      <xdr:col>45</xdr:col>
      <xdr:colOff>177800</xdr:colOff>
      <xdr:row>97</xdr:row>
      <xdr:rowOff>86016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37972"/>
          <a:ext cx="889000" cy="7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82989</xdr:rowOff>
    </xdr:from>
    <xdr:to>
      <xdr:col>41</xdr:col>
      <xdr:colOff>50800</xdr:colOff>
      <xdr:row>97</xdr:row>
      <xdr:rowOff>86016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1363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153022</xdr:rowOff>
    </xdr:from>
    <xdr:to>
      <xdr:col>55</xdr:col>
      <xdr:colOff>50800</xdr:colOff>
      <xdr:row>91</xdr:row>
      <xdr:rowOff>83172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5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106049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5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117914</xdr:rowOff>
    </xdr:from>
    <xdr:to>
      <xdr:col>50</xdr:col>
      <xdr:colOff>165100</xdr:colOff>
      <xdr:row>96</xdr:row>
      <xdr:rowOff>48064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64591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18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127972</xdr:rowOff>
    </xdr:from>
    <xdr:to>
      <xdr:col>46</xdr:col>
      <xdr:colOff>38100</xdr:colOff>
      <xdr:row>97</xdr:row>
      <xdr:rowOff>58122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49249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35216</xdr:rowOff>
    </xdr:from>
    <xdr:to>
      <xdr:col>41</xdr:col>
      <xdr:colOff>101600</xdr:colOff>
      <xdr:row>97</xdr:row>
      <xdr:rowOff>136816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127943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32189</xdr:rowOff>
    </xdr:from>
    <xdr:to>
      <xdr:col>36</xdr:col>
      <xdr:colOff>165100</xdr:colOff>
      <xdr:row>97</xdr:row>
      <xdr:rowOff>133789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124916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2083</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120210</xdr:rowOff>
    </xdr:from>
    <xdr:ext cx="469744"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2083</xdr:rowOff>
    </xdr:from>
    <xdr:to>
      <xdr:col>86</xdr:col>
      <xdr:colOff>25400</xdr:colOff>
      <xdr:row>31</xdr:row>
      <xdr:rowOff>2083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106782</xdr:rowOff>
    </xdr:from>
    <xdr:to>
      <xdr:col>85</xdr:col>
      <xdr:colOff>127000</xdr:colOff>
      <xdr:row>38</xdr:row>
      <xdr:rowOff>106782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21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137837</xdr:rowOff>
    </xdr:from>
    <xdr:ext cx="378565"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10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114960</xdr:rowOff>
    </xdr:from>
    <xdr:to>
      <xdr:col>85</xdr:col>
      <xdr:colOff>177800</xdr:colOff>
      <xdr:row>38</xdr:row>
      <xdr:rowOff>45110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127813</xdr:rowOff>
    </xdr:from>
    <xdr:to>
      <xdr:col>81</xdr:col>
      <xdr:colOff>50800</xdr:colOff>
      <xdr:row>38</xdr:row>
      <xdr:rowOff>106782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271313"/>
          <a:ext cx="889000" cy="135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145136</xdr:rowOff>
    </xdr:from>
    <xdr:to>
      <xdr:col>81</xdr:col>
      <xdr:colOff>101600</xdr:colOff>
      <xdr:row>38</xdr:row>
      <xdr:rowOff>75285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91813</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2017" y="62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127813</xdr:rowOff>
    </xdr:from>
    <xdr:to>
      <xdr:col>76</xdr:col>
      <xdr:colOff>114300</xdr:colOff>
      <xdr:row>36</xdr:row>
      <xdr:rowOff>46431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271313"/>
          <a:ext cx="889000" cy="9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96215</xdr:rowOff>
    </xdr:from>
    <xdr:to>
      <xdr:col>76</xdr:col>
      <xdr:colOff>165100</xdr:colOff>
      <xdr:row>37</xdr:row>
      <xdr:rowOff>26365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17492</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36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46431</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218631"/>
          <a:ext cx="889000" cy="4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16205</xdr:rowOff>
    </xdr:from>
    <xdr:to>
      <xdr:col>72</xdr:col>
      <xdr:colOff>38100</xdr:colOff>
      <xdr:row>37</xdr:row>
      <xdr:rowOff>117805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3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108932</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66497</xdr:rowOff>
    </xdr:from>
    <xdr:to>
      <xdr:col>67</xdr:col>
      <xdr:colOff>101600</xdr:colOff>
      <xdr:row>37</xdr:row>
      <xdr:rowOff>168097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1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13174</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1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55982</xdr:rowOff>
    </xdr:from>
    <xdr:to>
      <xdr:col>85</xdr:col>
      <xdr:colOff>177800</xdr:colOff>
      <xdr:row>38</xdr:row>
      <xdr:rowOff>157582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142359</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60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55982</xdr:rowOff>
    </xdr:from>
    <xdr:to>
      <xdr:col>81</xdr:col>
      <xdr:colOff>101600</xdr:colOff>
      <xdr:row>38</xdr:row>
      <xdr:rowOff>157582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148709</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663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77013</xdr:rowOff>
    </xdr:from>
    <xdr:to>
      <xdr:col>76</xdr:col>
      <xdr:colOff>165100</xdr:colOff>
      <xdr:row>31</xdr:row>
      <xdr:rowOff>7163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2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23690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499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167081</xdr:rowOff>
    </xdr:from>
    <xdr:to>
      <xdr:col>72</xdr:col>
      <xdr:colOff>38100</xdr:colOff>
      <xdr:row>36</xdr:row>
      <xdr:rowOff>97231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113758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5943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111658</xdr:rowOff>
    </xdr:from>
    <xdr:to>
      <xdr:col>85</xdr:col>
      <xdr:colOff>127000</xdr:colOff>
      <xdr:row>77</xdr:row>
      <xdr:rowOff>129490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13308"/>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96780</xdr:rowOff>
    </xdr:from>
    <xdr:to>
      <xdr:col>81</xdr:col>
      <xdr:colOff>50800</xdr:colOff>
      <xdr:row>77</xdr:row>
      <xdr:rowOff>111658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98430"/>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90075</xdr:rowOff>
    </xdr:from>
    <xdr:to>
      <xdr:col>76</xdr:col>
      <xdr:colOff>114300</xdr:colOff>
      <xdr:row>77</xdr:row>
      <xdr:rowOff>96780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9172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84322</xdr:rowOff>
    </xdr:from>
    <xdr:to>
      <xdr:col>71</xdr:col>
      <xdr:colOff>177800</xdr:colOff>
      <xdr:row>77</xdr:row>
      <xdr:rowOff>90075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8597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78690</xdr:rowOff>
    </xdr:from>
    <xdr:to>
      <xdr:col>85</xdr:col>
      <xdr:colOff>177800</xdr:colOff>
      <xdr:row>78</xdr:row>
      <xdr:rowOff>8840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165067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60858</xdr:rowOff>
    </xdr:from>
    <xdr:to>
      <xdr:col>81</xdr:col>
      <xdr:colOff>101600</xdr:colOff>
      <xdr:row>77</xdr:row>
      <xdr:rowOff>162458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153585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45980</xdr:rowOff>
    </xdr:from>
    <xdr:to>
      <xdr:col>76</xdr:col>
      <xdr:colOff>165100</xdr:colOff>
      <xdr:row>77</xdr:row>
      <xdr:rowOff>147580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138707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39275</xdr:rowOff>
    </xdr:from>
    <xdr:to>
      <xdr:col>72</xdr:col>
      <xdr:colOff>38100</xdr:colOff>
      <xdr:row>77</xdr:row>
      <xdr:rowOff>140875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132002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33522</xdr:rowOff>
    </xdr:from>
    <xdr:to>
      <xdr:col>67</xdr:col>
      <xdr:colOff>101600</xdr:colOff>
      <xdr:row>77</xdr:row>
      <xdr:rowOff>135122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126249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96331</xdr:rowOff>
    </xdr:from>
    <xdr:to>
      <xdr:col>85</xdr:col>
      <xdr:colOff>126364</xdr:colOff>
      <xdr:row>99</xdr:row>
      <xdr:rowOff>72524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384081"/>
          <a:ext cx="1269" cy="661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76351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72524</xdr:rowOff>
    </xdr:from>
    <xdr:to>
      <xdr:col>86</xdr:col>
      <xdr:colOff>25400</xdr:colOff>
      <xdr:row>99</xdr:row>
      <xdr:rowOff>72524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4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43008</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615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96331</xdr:rowOff>
    </xdr:from>
    <xdr:to>
      <xdr:col>86</xdr:col>
      <xdr:colOff>25400</xdr:colOff>
      <xdr:row>95</xdr:row>
      <xdr:rowOff>96331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3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110847</xdr:rowOff>
    </xdr:from>
    <xdr:to>
      <xdr:col>85</xdr:col>
      <xdr:colOff>127000</xdr:colOff>
      <xdr:row>96</xdr:row>
      <xdr:rowOff>9463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541347"/>
          <a:ext cx="838200" cy="9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136952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6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158525</xdr:rowOff>
    </xdr:from>
    <xdr:to>
      <xdr:col>85</xdr:col>
      <xdr:colOff>177800</xdr:colOff>
      <xdr:row>98</xdr:row>
      <xdr:rowOff>88675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8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110847</xdr:rowOff>
    </xdr:from>
    <xdr:to>
      <xdr:col>81</xdr:col>
      <xdr:colOff>50800</xdr:colOff>
      <xdr:row>97</xdr:row>
      <xdr:rowOff>115729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541347"/>
          <a:ext cx="889000" cy="120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121589</xdr:rowOff>
    </xdr:from>
    <xdr:to>
      <xdr:col>81</xdr:col>
      <xdr:colOff>101600</xdr:colOff>
      <xdr:row>98</xdr:row>
      <xdr:rowOff>51739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42866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6001</xdr:rowOff>
    </xdr:from>
    <xdr:to>
      <xdr:col>76</xdr:col>
      <xdr:colOff>114300</xdr:colOff>
      <xdr:row>97</xdr:row>
      <xdr:rowOff>115729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63665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76212</xdr:rowOff>
    </xdr:from>
    <xdr:to>
      <xdr:col>76</xdr:col>
      <xdr:colOff>165100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6001</xdr:rowOff>
    </xdr:from>
    <xdr:to>
      <xdr:col>71</xdr:col>
      <xdr:colOff>177800</xdr:colOff>
      <xdr:row>97</xdr:row>
      <xdr:rowOff>72524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36651"/>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81079</xdr:rowOff>
    </xdr:from>
    <xdr:to>
      <xdr:col>72</xdr:col>
      <xdr:colOff>38100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81193</xdr:rowOff>
    </xdr:from>
    <xdr:to>
      <xdr:col>67</xdr:col>
      <xdr:colOff>101600</xdr:colOff>
      <xdr:row>99</xdr:row>
      <xdr:rowOff>11343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2470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130113</xdr:rowOff>
    </xdr:from>
    <xdr:to>
      <xdr:col>85</xdr:col>
      <xdr:colOff>177800</xdr:colOff>
      <xdr:row>96</xdr:row>
      <xdr:rowOff>60263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4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45040</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3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60047</xdr:rowOff>
    </xdr:from>
    <xdr:to>
      <xdr:col>81</xdr:col>
      <xdr:colOff>101600</xdr:colOff>
      <xdr:row>90</xdr:row>
      <xdr:rowOff>161647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4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6724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52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64929</xdr:rowOff>
    </xdr:from>
    <xdr:to>
      <xdr:col>76</xdr:col>
      <xdr:colOff>165100</xdr:colOff>
      <xdr:row>97</xdr:row>
      <xdr:rowOff>166529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47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126651</xdr:rowOff>
    </xdr:from>
    <xdr:to>
      <xdr:col>72</xdr:col>
      <xdr:colOff>38100</xdr:colOff>
      <xdr:row>97</xdr:row>
      <xdr:rowOff>56801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73328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3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21724</xdr:rowOff>
    </xdr:from>
    <xdr:to>
      <xdr:col>67</xdr:col>
      <xdr:colOff>101600</xdr:colOff>
      <xdr:row>97</xdr:row>
      <xdr:rowOff>123324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139851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33020</xdr:rowOff>
    </xdr:from>
    <xdr:to>
      <xdr:col>116</xdr:col>
      <xdr:colOff>63500</xdr:colOff>
      <xdr:row>59</xdr:row>
      <xdr:rowOff>34163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4857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33020</xdr:rowOff>
    </xdr:from>
    <xdr:to>
      <xdr:col>111</xdr:col>
      <xdr:colOff>177800</xdr:colOff>
      <xdr:row>59</xdr:row>
      <xdr:rowOff>35433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85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27813</xdr:rowOff>
    </xdr:from>
    <xdr:to>
      <xdr:col>107</xdr:col>
      <xdr:colOff>50800</xdr:colOff>
      <xdr:row>59</xdr:row>
      <xdr:rowOff>35433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4336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27813</xdr:rowOff>
    </xdr:from>
    <xdr:to>
      <xdr:col>102</xdr:col>
      <xdr:colOff>114300</xdr:colOff>
      <xdr:row>59</xdr:row>
      <xdr:rowOff>29464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3363"/>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154813</xdr:rowOff>
    </xdr:from>
    <xdr:to>
      <xdr:col>116</xdr:col>
      <xdr:colOff>114300</xdr:colOff>
      <xdr:row>59</xdr:row>
      <xdr:rowOff>84963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69740</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153670</xdr:rowOff>
    </xdr:from>
    <xdr:to>
      <xdr:col>112</xdr:col>
      <xdr:colOff>38100</xdr:colOff>
      <xdr:row>59</xdr:row>
      <xdr:rowOff>83820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74947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90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156083</xdr:rowOff>
    </xdr:from>
    <xdr:to>
      <xdr:col>107</xdr:col>
      <xdr:colOff>101600</xdr:colOff>
      <xdr:row>59</xdr:row>
      <xdr:rowOff>86233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77360</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192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148463</xdr:rowOff>
    </xdr:from>
    <xdr:to>
      <xdr:col>102</xdr:col>
      <xdr:colOff>165100</xdr:colOff>
      <xdr:row>59</xdr:row>
      <xdr:rowOff>78613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69740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150114</xdr:rowOff>
    </xdr:from>
    <xdr:to>
      <xdr:col>98</xdr:col>
      <xdr:colOff>38100</xdr:colOff>
      <xdr:row>59</xdr:row>
      <xdr:rowOff>80264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71391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8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5421</xdr:rowOff>
    </xdr:from>
    <xdr:to>
      <xdr:col>116</xdr:col>
      <xdr:colOff>63500</xdr:colOff>
      <xdr:row>74</xdr:row>
      <xdr:rowOff>124658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92721"/>
          <a:ext cx="838200" cy="1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87533</xdr:rowOff>
    </xdr:from>
    <xdr:to>
      <xdr:col>111</xdr:col>
      <xdr:colOff>177800</xdr:colOff>
      <xdr:row>74</xdr:row>
      <xdr:rowOff>124658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74833"/>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123835</xdr:rowOff>
    </xdr:from>
    <xdr:to>
      <xdr:col>107</xdr:col>
      <xdr:colOff>50800</xdr:colOff>
      <xdr:row>74</xdr:row>
      <xdr:rowOff>87533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39685"/>
          <a:ext cx="889000" cy="1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119949</xdr:rowOff>
    </xdr:from>
    <xdr:to>
      <xdr:col>102</xdr:col>
      <xdr:colOff>114300</xdr:colOff>
      <xdr:row>73</xdr:row>
      <xdr:rowOff>123835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6357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126071</xdr:rowOff>
    </xdr:from>
    <xdr:to>
      <xdr:col>116</xdr:col>
      <xdr:colOff>114300</xdr:colOff>
      <xdr:row>74</xdr:row>
      <xdr:rowOff>56221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148948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73858</xdr:rowOff>
    </xdr:from>
    <xdr:to>
      <xdr:col>112</xdr:col>
      <xdr:colOff>38100</xdr:colOff>
      <xdr:row>75</xdr:row>
      <xdr:rowOff>4008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20535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3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36733</xdr:rowOff>
    </xdr:from>
    <xdr:to>
      <xdr:col>107</xdr:col>
      <xdr:colOff>101600</xdr:colOff>
      <xdr:row>74</xdr:row>
      <xdr:rowOff>138333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154860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9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73035</xdr:rowOff>
    </xdr:from>
    <xdr:to>
      <xdr:col>102</xdr:col>
      <xdr:colOff>165100</xdr:colOff>
      <xdr:row>74</xdr:row>
      <xdr:rowOff>3185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19712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69149</xdr:rowOff>
    </xdr:from>
    <xdr:to>
      <xdr:col>98</xdr:col>
      <xdr:colOff>38100</xdr:colOff>
      <xdr:row>73</xdr:row>
      <xdr:rowOff>170749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15826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前年度からの変動という観点で分析すると、大きく増加している性質別経費としては、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30,200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円／人増加の「普通建設事業費」が挙げられる。特に「普通建設事業費（うち更新整備）」が増加している要因としては、庁舎建設事業や学校改築事業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の進捗により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、事業費が増加していることが挙げられる。また、減少している性質別経費としては、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56,791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円／人減少の「積立金」及び</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円／人減少の「扶助費」が挙げられる。「積立金」については、令和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行った学校施設改築基金への積み替えが皆減となったこと、「扶助費」については、子育て世帯臨時特別給付金や住民税非課税世帯等臨時特別給付金の減などがそれぞれ要因となっている。次に、他団体との比較という観点で分析すると、類似団体中の順位では「人件費」が３５位と低くなっている。過去の推移を見ても同様の傾向が続いており、これは、本市が早い段階から組織改正など組織・機構の見直しや、事務事業、施設管理における民営化などを実施し、職員数の適正化を図ってきた結果と捉えているが、その影響で類似団体中の順位では「物件費」が３位と高くなっていることからも読み取れる。しかし、「物件費」は年々増加傾向であるため、今後も公共施設の最適化による管理コストの削減や民営化後の委託料の適正化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259,924
254,259
29.43
132,911,238
129,780,300
2,957,573
57,818,577
40,804,460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142443</xdr:rowOff>
    </xdr:from>
    <xdr:to>
      <xdr:col>24</xdr:col>
      <xdr:colOff>63500</xdr:colOff>
      <xdr:row>37</xdr:row>
      <xdr:rowOff>25857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14643"/>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100381</xdr:rowOff>
    </xdr:from>
    <xdr:to>
      <xdr:col>19</xdr:col>
      <xdr:colOff>177800</xdr:colOff>
      <xdr:row>37</xdr:row>
      <xdr:rowOff>25857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72581"/>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xdr:rowOff>
    </xdr:from>
    <xdr:to>
      <xdr:col>15</xdr:col>
      <xdr:colOff>50800</xdr:colOff>
      <xdr:row>36</xdr:row>
      <xdr:rowOff>100381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3825"/>
          <a:ext cx="8890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xdr:rowOff>
    </xdr:from>
    <xdr:to>
      <xdr:col>10</xdr:col>
      <xdr:colOff>114300</xdr:colOff>
      <xdr:row>36</xdr:row>
      <xdr:rowOff>3454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738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91643</xdr:rowOff>
    </xdr:from>
    <xdr:to>
      <xdr:col>24</xdr:col>
      <xdr:colOff>114300</xdr:colOff>
      <xdr:row>37</xdr:row>
      <xdr:rowOff>21793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146507</xdr:rowOff>
    </xdr:from>
    <xdr:to>
      <xdr:col>20</xdr:col>
      <xdr:colOff>38100</xdr:colOff>
      <xdr:row>37</xdr:row>
      <xdr:rowOff>76657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67784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1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49581</xdr:rowOff>
    </xdr:from>
    <xdr:to>
      <xdr:col>15</xdr:col>
      <xdr:colOff>101600</xdr:colOff>
      <xdr:row>36</xdr:row>
      <xdr:rowOff>151181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142308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1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122275</xdr:rowOff>
    </xdr:from>
    <xdr:to>
      <xdr:col>10</xdr:col>
      <xdr:colOff>165100</xdr:colOff>
      <xdr:row>36</xdr:row>
      <xdr:rowOff>52425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68952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124104</xdr:rowOff>
    </xdr:from>
    <xdr:to>
      <xdr:col>6</xdr:col>
      <xdr:colOff>38100</xdr:colOff>
      <xdr:row>36</xdr:row>
      <xdr:rowOff>54254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45381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97115</xdr:rowOff>
    </xdr:from>
    <xdr:to>
      <xdr:col>24</xdr:col>
      <xdr:colOff>63500</xdr:colOff>
      <xdr:row>54</xdr:row>
      <xdr:rowOff>165957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55415"/>
          <a:ext cx="838200" cy="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137479</xdr:rowOff>
    </xdr:from>
    <xdr:to>
      <xdr:col>19</xdr:col>
      <xdr:colOff>177800</xdr:colOff>
      <xdr:row>54</xdr:row>
      <xdr:rowOff>165957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38529"/>
          <a:ext cx="889000" cy="88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137479</xdr:rowOff>
    </xdr:from>
    <xdr:to>
      <xdr:col>15</xdr:col>
      <xdr:colOff>50800</xdr:colOff>
      <xdr:row>55</xdr:row>
      <xdr:rowOff>153307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38529"/>
          <a:ext cx="889000" cy="10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153307</xdr:rowOff>
    </xdr:from>
    <xdr:to>
      <xdr:col>10</xdr:col>
      <xdr:colOff>114300</xdr:colOff>
      <xdr:row>56</xdr:row>
      <xdr:rowOff>406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83057"/>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46315</xdr:rowOff>
    </xdr:from>
    <xdr:to>
      <xdr:col>24</xdr:col>
      <xdr:colOff>114300</xdr:colOff>
      <xdr:row>54</xdr:row>
      <xdr:rowOff>147915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170792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115157</xdr:rowOff>
    </xdr:from>
    <xdr:to>
      <xdr:col>20</xdr:col>
      <xdr:colOff>38100</xdr:colOff>
      <xdr:row>55</xdr:row>
      <xdr:rowOff>45307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61834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86679</xdr:rowOff>
    </xdr:from>
    <xdr:to>
      <xdr:col>15</xdr:col>
      <xdr:colOff>101600</xdr:colOff>
      <xdr:row>50</xdr:row>
      <xdr:rowOff>16829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4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33356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26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102507</xdr:rowOff>
    </xdr:from>
    <xdr:to>
      <xdr:col>10</xdr:col>
      <xdr:colOff>165100</xdr:colOff>
      <xdr:row>56</xdr:row>
      <xdr:rowOff>32657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49184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121056</xdr:rowOff>
    </xdr:from>
    <xdr:to>
      <xdr:col>6</xdr:col>
      <xdr:colOff>38100</xdr:colOff>
      <xdr:row>56</xdr:row>
      <xdr:rowOff>51206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67733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149247</xdr:rowOff>
    </xdr:from>
    <xdr:to>
      <xdr:col>24</xdr:col>
      <xdr:colOff>63500</xdr:colOff>
      <xdr:row>72</xdr:row>
      <xdr:rowOff>156529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93647"/>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149247</xdr:rowOff>
    </xdr:from>
    <xdr:to>
      <xdr:col>19</xdr:col>
      <xdr:colOff>177800</xdr:colOff>
      <xdr:row>74</xdr:row>
      <xdr:rowOff>63707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93647"/>
          <a:ext cx="889000" cy="2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63707</xdr:rowOff>
    </xdr:from>
    <xdr:to>
      <xdr:col>15</xdr:col>
      <xdr:colOff>50800</xdr:colOff>
      <xdr:row>74</xdr:row>
      <xdr:rowOff>119235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51007"/>
          <a:ext cx="8890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119235</xdr:rowOff>
    </xdr:from>
    <xdr:to>
      <xdr:col>10</xdr:col>
      <xdr:colOff>114300</xdr:colOff>
      <xdr:row>75</xdr:row>
      <xdr:rowOff>5686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06535"/>
          <a:ext cx="8890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105729</xdr:rowOff>
    </xdr:from>
    <xdr:to>
      <xdr:col>24</xdr:col>
      <xdr:colOff>114300</xdr:colOff>
      <xdr:row>73</xdr:row>
      <xdr:rowOff>35879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128606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0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98447</xdr:rowOff>
    </xdr:from>
    <xdr:to>
      <xdr:col>20</xdr:col>
      <xdr:colOff>38100</xdr:colOff>
      <xdr:row>73</xdr:row>
      <xdr:rowOff>28597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4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45124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1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12907</xdr:rowOff>
    </xdr:from>
    <xdr:to>
      <xdr:col>15</xdr:col>
      <xdr:colOff>101600</xdr:colOff>
      <xdr:row>74</xdr:row>
      <xdr:rowOff>114507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131034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7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68435</xdr:rowOff>
    </xdr:from>
    <xdr:to>
      <xdr:col>10</xdr:col>
      <xdr:colOff>165100</xdr:colOff>
      <xdr:row>74</xdr:row>
      <xdr:rowOff>170035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126336</xdr:rowOff>
    </xdr:from>
    <xdr:to>
      <xdr:col>6</xdr:col>
      <xdr:colOff>38100</xdr:colOff>
      <xdr:row>75</xdr:row>
      <xdr:rowOff>56486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73013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8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127355</xdr:rowOff>
    </xdr:from>
    <xdr:to>
      <xdr:col>24</xdr:col>
      <xdr:colOff>63500</xdr:colOff>
      <xdr:row>97</xdr:row>
      <xdr:rowOff>142329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58005"/>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127355</xdr:rowOff>
    </xdr:from>
    <xdr:to>
      <xdr:col>19</xdr:col>
      <xdr:colOff>177800</xdr:colOff>
      <xdr:row>98</xdr:row>
      <xdr:rowOff>127260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8005"/>
          <a:ext cx="889000" cy="1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127260</xdr:rowOff>
    </xdr:from>
    <xdr:to>
      <xdr:col>15</xdr:col>
      <xdr:colOff>50800</xdr:colOff>
      <xdr:row>98</xdr:row>
      <xdr:rowOff>140805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9360"/>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140805</xdr:rowOff>
    </xdr:from>
    <xdr:to>
      <xdr:col>10</xdr:col>
      <xdr:colOff>114300</xdr:colOff>
      <xdr:row>98</xdr:row>
      <xdr:rowOff>164809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290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91529</xdr:rowOff>
    </xdr:from>
    <xdr:to>
      <xdr:col>24</xdr:col>
      <xdr:colOff>114300</xdr:colOff>
      <xdr:row>98</xdr:row>
      <xdr:rowOff>21679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6456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76555</xdr:rowOff>
    </xdr:from>
    <xdr:to>
      <xdr:col>20</xdr:col>
      <xdr:colOff>38100</xdr:colOff>
      <xdr:row>98</xdr:row>
      <xdr:rowOff>6705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169282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76460</xdr:rowOff>
    </xdr:from>
    <xdr:to>
      <xdr:col>15</xdr:col>
      <xdr:colOff>101600</xdr:colOff>
      <xdr:row>99</xdr:row>
      <xdr:rowOff>6610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169187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90005</xdr:rowOff>
    </xdr:from>
    <xdr:to>
      <xdr:col>10</xdr:col>
      <xdr:colOff>165100</xdr:colOff>
      <xdr:row>99</xdr:row>
      <xdr:rowOff>20155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114009</xdr:rowOff>
    </xdr:from>
    <xdr:to>
      <xdr:col>6</xdr:col>
      <xdr:colOff>38100</xdr:colOff>
      <xdr:row>99</xdr:row>
      <xdr:rowOff>44159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35286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167513</xdr:rowOff>
    </xdr:from>
    <xdr:to>
      <xdr:col>55</xdr:col>
      <xdr:colOff>0</xdr:colOff>
      <xdr:row>34</xdr:row>
      <xdr:rowOff>10541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82536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10541</xdr:rowOff>
    </xdr:from>
    <xdr:to>
      <xdr:col>50</xdr:col>
      <xdr:colOff>114300</xdr:colOff>
      <xdr:row>34</xdr:row>
      <xdr:rowOff>71120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839841"/>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38354</xdr:rowOff>
    </xdr:from>
    <xdr:to>
      <xdr:col>45</xdr:col>
      <xdr:colOff>177800</xdr:colOff>
      <xdr:row>34</xdr:row>
      <xdr:rowOff>71120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86765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38354</xdr:rowOff>
    </xdr:from>
    <xdr:to>
      <xdr:col>41</xdr:col>
      <xdr:colOff>50800</xdr:colOff>
      <xdr:row>34</xdr:row>
      <xdr:rowOff>48260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86765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124477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116713</xdr:rowOff>
    </xdr:from>
    <xdr:to>
      <xdr:col>55</xdr:col>
      <xdr:colOff>50800</xdr:colOff>
      <xdr:row>34</xdr:row>
      <xdr:rowOff>46863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7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139590</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6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131191</xdr:rowOff>
    </xdr:from>
    <xdr:to>
      <xdr:col>50</xdr:col>
      <xdr:colOff>165100</xdr:colOff>
      <xdr:row>34</xdr:row>
      <xdr:rowOff>61341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77868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20320</xdr:rowOff>
    </xdr:from>
    <xdr:to>
      <xdr:col>46</xdr:col>
      <xdr:colOff>38100</xdr:colOff>
      <xdr:row>34</xdr:row>
      <xdr:rowOff>121920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138447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159004</xdr:rowOff>
    </xdr:from>
    <xdr:to>
      <xdr:col>41</xdr:col>
      <xdr:colOff>101600</xdr:colOff>
      <xdr:row>34</xdr:row>
      <xdr:rowOff>89154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105681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168910</xdr:rowOff>
    </xdr:from>
    <xdr:to>
      <xdr:col>36</xdr:col>
      <xdr:colOff>165100</xdr:colOff>
      <xdr:row>34</xdr:row>
      <xdr:rowOff>99060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115587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162103</xdr:rowOff>
    </xdr:from>
    <xdr:to>
      <xdr:col>55</xdr:col>
      <xdr:colOff>0</xdr:colOff>
      <xdr:row>58</xdr:row>
      <xdr:rowOff>883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4753"/>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155587</xdr:rowOff>
    </xdr:from>
    <xdr:to>
      <xdr:col>50</xdr:col>
      <xdr:colOff>114300</xdr:colOff>
      <xdr:row>57</xdr:row>
      <xdr:rowOff>162103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28237"/>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155587</xdr:rowOff>
    </xdr:from>
    <xdr:to>
      <xdr:col>45</xdr:col>
      <xdr:colOff>177800</xdr:colOff>
      <xdr:row>57</xdr:row>
      <xdr:rowOff>161760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2823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161760</xdr:rowOff>
    </xdr:from>
    <xdr:to>
      <xdr:col>41</xdr:col>
      <xdr:colOff>50800</xdr:colOff>
      <xdr:row>58</xdr:row>
      <xdr:rowOff>197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34410"/>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121533</xdr:rowOff>
    </xdr:from>
    <xdr:to>
      <xdr:col>55</xdr:col>
      <xdr:colOff>50800</xdr:colOff>
      <xdr:row>58</xdr:row>
      <xdr:rowOff>51683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36460</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0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111303</xdr:rowOff>
    </xdr:from>
    <xdr:to>
      <xdr:col>50</xdr:col>
      <xdr:colOff>165100</xdr:colOff>
      <xdr:row>58</xdr:row>
      <xdr:rowOff>41453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32580</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6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104787</xdr:rowOff>
    </xdr:from>
    <xdr:to>
      <xdr:col>46</xdr:col>
      <xdr:colOff>38100</xdr:colOff>
      <xdr:row>58</xdr:row>
      <xdr:rowOff>34937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26064</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110960</xdr:rowOff>
    </xdr:from>
    <xdr:to>
      <xdr:col>41</xdr:col>
      <xdr:colOff>101600</xdr:colOff>
      <xdr:row>58</xdr:row>
      <xdr:rowOff>41110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32237</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7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120847</xdr:rowOff>
    </xdr:from>
    <xdr:to>
      <xdr:col>36</xdr:col>
      <xdr:colOff>165100</xdr:colOff>
      <xdr:row>58</xdr:row>
      <xdr:rowOff>50997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42124</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8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88311</xdr:rowOff>
    </xdr:from>
    <xdr:to>
      <xdr:col>55</xdr:col>
      <xdr:colOff>0</xdr:colOff>
      <xdr:row>77</xdr:row>
      <xdr:rowOff>111080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89961"/>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137643</xdr:rowOff>
    </xdr:from>
    <xdr:to>
      <xdr:col>50</xdr:col>
      <xdr:colOff>114300</xdr:colOff>
      <xdr:row>77</xdr:row>
      <xdr:rowOff>111080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996393"/>
          <a:ext cx="889000" cy="3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137643</xdr:rowOff>
    </xdr:from>
    <xdr:to>
      <xdr:col>45</xdr:col>
      <xdr:colOff>177800</xdr:colOff>
      <xdr:row>78</xdr:row>
      <xdr:rowOff>18497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996393"/>
          <a:ext cx="889000" cy="39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18497</xdr:rowOff>
    </xdr:from>
    <xdr:to>
      <xdr:col>41</xdr:col>
      <xdr:colOff>50800</xdr:colOff>
      <xdr:row>78</xdr:row>
      <xdr:rowOff>62616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1597"/>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37511</xdr:rowOff>
    </xdr:from>
    <xdr:to>
      <xdr:col>55</xdr:col>
      <xdr:colOff>50800</xdr:colOff>
      <xdr:row>77</xdr:row>
      <xdr:rowOff>139111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15938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1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60280</xdr:rowOff>
    </xdr:from>
    <xdr:to>
      <xdr:col>50</xdr:col>
      <xdr:colOff>165100</xdr:colOff>
      <xdr:row>77</xdr:row>
      <xdr:rowOff>161880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153007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86843</xdr:rowOff>
    </xdr:from>
    <xdr:to>
      <xdr:col>46</xdr:col>
      <xdr:colOff>38100</xdr:colOff>
      <xdr:row>76</xdr:row>
      <xdr:rowOff>16993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33520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139147</xdr:rowOff>
    </xdr:from>
    <xdr:to>
      <xdr:col>41</xdr:col>
      <xdr:colOff>101600</xdr:colOff>
      <xdr:row>78</xdr:row>
      <xdr:rowOff>69297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60424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11816</xdr:rowOff>
    </xdr:from>
    <xdr:to>
      <xdr:col>36</xdr:col>
      <xdr:colOff>165100</xdr:colOff>
      <xdr:row>78</xdr:row>
      <xdr:rowOff>113416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104543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7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122593</xdr:rowOff>
    </xdr:from>
    <xdr:to>
      <xdr:col>55</xdr:col>
      <xdr:colOff>0</xdr:colOff>
      <xdr:row>97</xdr:row>
      <xdr:rowOff>134023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532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98704</xdr:rowOff>
    </xdr:from>
    <xdr:to>
      <xdr:col>50</xdr:col>
      <xdr:colOff>114300</xdr:colOff>
      <xdr:row>97</xdr:row>
      <xdr:rowOff>122593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57904"/>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98704</xdr:rowOff>
    </xdr:from>
    <xdr:to>
      <xdr:col>45</xdr:col>
      <xdr:colOff>177800</xdr:colOff>
      <xdr:row>96</xdr:row>
      <xdr:rowOff>162027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57904"/>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162027</xdr:rowOff>
    </xdr:from>
    <xdr:to>
      <xdr:col>41</xdr:col>
      <xdr:colOff>50800</xdr:colOff>
      <xdr:row>97</xdr:row>
      <xdr:rowOff>26733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21227"/>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83223</xdr:rowOff>
    </xdr:from>
    <xdr:to>
      <xdr:col>55</xdr:col>
      <xdr:colOff>50800</xdr:colOff>
      <xdr:row>98</xdr:row>
      <xdr:rowOff>13373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61650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71793</xdr:rowOff>
    </xdr:from>
    <xdr:to>
      <xdr:col>50</xdr:col>
      <xdr:colOff>165100</xdr:colOff>
      <xdr:row>98</xdr:row>
      <xdr:rowOff>1943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47904</xdr:rowOff>
    </xdr:from>
    <xdr:to>
      <xdr:col>46</xdr:col>
      <xdr:colOff>38100</xdr:colOff>
      <xdr:row>96</xdr:row>
      <xdr:rowOff>149504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140631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111227</xdr:rowOff>
    </xdr:from>
    <xdr:to>
      <xdr:col>41</xdr:col>
      <xdr:colOff>101600</xdr:colOff>
      <xdr:row>97</xdr:row>
      <xdr:rowOff>41377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32504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147383</xdr:rowOff>
    </xdr:from>
    <xdr:to>
      <xdr:col>36</xdr:col>
      <xdr:colOff>165100</xdr:colOff>
      <xdr:row>97</xdr:row>
      <xdr:rowOff>77533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68660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9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157552</xdr:rowOff>
    </xdr:from>
    <xdr:to>
      <xdr:col>85</xdr:col>
      <xdr:colOff>127000</xdr:colOff>
      <xdr:row>37</xdr:row>
      <xdr:rowOff>160710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01202"/>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160710</xdr:rowOff>
    </xdr:from>
    <xdr:to>
      <xdr:col>81</xdr:col>
      <xdr:colOff>50800</xdr:colOff>
      <xdr:row>37</xdr:row>
      <xdr:rowOff>162342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0436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162342</xdr:rowOff>
    </xdr:from>
    <xdr:to>
      <xdr:col>76</xdr:col>
      <xdr:colOff>114300</xdr:colOff>
      <xdr:row>38</xdr:row>
      <xdr:rowOff>21808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5992"/>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21808</xdr:rowOff>
    </xdr:from>
    <xdr:to>
      <xdr:col>71</xdr:col>
      <xdr:colOff>177800</xdr:colOff>
      <xdr:row>38</xdr:row>
      <xdr:rowOff>23876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690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106752</xdr:rowOff>
    </xdr:from>
    <xdr:to>
      <xdr:col>85</xdr:col>
      <xdr:colOff>177800</xdr:colOff>
      <xdr:row>38</xdr:row>
      <xdr:rowOff>36902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85179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109910</xdr:rowOff>
    </xdr:from>
    <xdr:to>
      <xdr:col>81</xdr:col>
      <xdr:colOff>101600</xdr:colOff>
      <xdr:row>38</xdr:row>
      <xdr:rowOff>40060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31187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111542</xdr:rowOff>
    </xdr:from>
    <xdr:to>
      <xdr:col>76</xdr:col>
      <xdr:colOff>165100</xdr:colOff>
      <xdr:row>38</xdr:row>
      <xdr:rowOff>41692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32819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142458</xdr:rowOff>
    </xdr:from>
    <xdr:to>
      <xdr:col>72</xdr:col>
      <xdr:colOff>38100</xdr:colOff>
      <xdr:row>38</xdr:row>
      <xdr:rowOff>72608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63735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144526</xdr:rowOff>
    </xdr:from>
    <xdr:to>
      <xdr:col>67</xdr:col>
      <xdr:colOff>101600</xdr:colOff>
      <xdr:row>38</xdr:row>
      <xdr:rowOff>74676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65803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169037</xdr:rowOff>
    </xdr:from>
    <xdr:to>
      <xdr:col>85</xdr:col>
      <xdr:colOff>126364</xdr:colOff>
      <xdr:row>59</xdr:row>
      <xdr:rowOff>103353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255887"/>
          <a:ext cx="1269" cy="96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107180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103353</xdr:rowOff>
    </xdr:from>
    <xdr:to>
      <xdr:col>86</xdr:col>
      <xdr:colOff>25400</xdr:colOff>
      <xdr:row>59</xdr:row>
      <xdr:rowOff>103353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1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115714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903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169037</xdr:rowOff>
    </xdr:from>
    <xdr:to>
      <xdr:col>86</xdr:col>
      <xdr:colOff>25400</xdr:colOff>
      <xdr:row>53</xdr:row>
      <xdr:rowOff>169037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25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143764</xdr:rowOff>
    </xdr:from>
    <xdr:to>
      <xdr:col>85</xdr:col>
      <xdr:colOff>127000</xdr:colOff>
      <xdr:row>53</xdr:row>
      <xdr:rowOff>169037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887714"/>
          <a:ext cx="838200" cy="3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114228</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88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135801</xdr:rowOff>
    </xdr:from>
    <xdr:to>
      <xdr:col>85</xdr:col>
      <xdr:colOff>177800</xdr:colOff>
      <xdr:row>58</xdr:row>
      <xdr:rowOff>65951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143764</xdr:rowOff>
    </xdr:from>
    <xdr:to>
      <xdr:col>81</xdr:col>
      <xdr:colOff>50800</xdr:colOff>
      <xdr:row>56</xdr:row>
      <xdr:rowOff>165430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887714"/>
          <a:ext cx="889000" cy="87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108064</xdr:rowOff>
    </xdr:from>
    <xdr:to>
      <xdr:col>81</xdr:col>
      <xdr:colOff>101600</xdr:colOff>
      <xdr:row>58</xdr:row>
      <xdr:rowOff>38214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29341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9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165430</xdr:rowOff>
    </xdr:from>
    <xdr:to>
      <xdr:col>76</xdr:col>
      <xdr:colOff>114300</xdr:colOff>
      <xdr:row>57</xdr:row>
      <xdr:rowOff>112713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66630"/>
          <a:ext cx="889000" cy="1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113144</xdr:rowOff>
    </xdr:from>
    <xdr:to>
      <xdr:col>76</xdr:col>
      <xdr:colOff>165100</xdr:colOff>
      <xdr:row>58</xdr:row>
      <xdr:rowOff>43294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34421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112713</xdr:rowOff>
    </xdr:from>
    <xdr:to>
      <xdr:col>71</xdr:col>
      <xdr:colOff>177800</xdr:colOff>
      <xdr:row>58</xdr:row>
      <xdr:rowOff>2781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85363"/>
          <a:ext cx="889000" cy="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33401</xdr:rowOff>
    </xdr:from>
    <xdr:to>
      <xdr:col>72</xdr:col>
      <xdr:colOff>38100</xdr:colOff>
      <xdr:row>58</xdr:row>
      <xdr:rowOff>135001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126128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70256</xdr:rowOff>
    </xdr:from>
    <xdr:to>
      <xdr:col>67</xdr:col>
      <xdr:colOff>101600</xdr:colOff>
      <xdr:row>59</xdr:row>
      <xdr:rowOff>406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162983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118237</xdr:rowOff>
    </xdr:from>
    <xdr:to>
      <xdr:col>85</xdr:col>
      <xdr:colOff>177800</xdr:colOff>
      <xdr:row>54</xdr:row>
      <xdr:rowOff>48387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71264</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5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92964</xdr:rowOff>
    </xdr:from>
    <xdr:to>
      <xdr:col>81</xdr:col>
      <xdr:colOff>101600</xdr:colOff>
      <xdr:row>52</xdr:row>
      <xdr:rowOff>23114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8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39641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61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114630</xdr:rowOff>
    </xdr:from>
    <xdr:to>
      <xdr:col>76</xdr:col>
      <xdr:colOff>165100</xdr:colOff>
      <xdr:row>57</xdr:row>
      <xdr:rowOff>44780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61307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61913</xdr:rowOff>
    </xdr:from>
    <xdr:to>
      <xdr:col>72</xdr:col>
      <xdr:colOff>38100</xdr:colOff>
      <xdr:row>57</xdr:row>
      <xdr:rowOff>163513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6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123431</xdr:rowOff>
    </xdr:from>
    <xdr:to>
      <xdr:col>67</xdr:col>
      <xdr:colOff>101600</xdr:colOff>
      <xdr:row>58</xdr:row>
      <xdr:rowOff>53581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70108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67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2083</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75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120210</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5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2083</xdr:rowOff>
    </xdr:from>
    <xdr:to>
      <xdr:col>86</xdr:col>
      <xdr:colOff>25400</xdr:colOff>
      <xdr:row>71</xdr:row>
      <xdr:rowOff>2083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106781</xdr:rowOff>
    </xdr:from>
    <xdr:to>
      <xdr:col>85</xdr:col>
      <xdr:colOff>127000</xdr:colOff>
      <xdr:row>78</xdr:row>
      <xdr:rowOff>106781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79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137837</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68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114960</xdr:rowOff>
    </xdr:from>
    <xdr:to>
      <xdr:col>85</xdr:col>
      <xdr:colOff>177800</xdr:colOff>
      <xdr:row>78</xdr:row>
      <xdr:rowOff>45110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127813</xdr:rowOff>
    </xdr:from>
    <xdr:to>
      <xdr:col>81</xdr:col>
      <xdr:colOff>50800</xdr:colOff>
      <xdr:row>78</xdr:row>
      <xdr:rowOff>106781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129313"/>
          <a:ext cx="889000" cy="135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145135</xdr:rowOff>
    </xdr:from>
    <xdr:to>
      <xdr:col>81</xdr:col>
      <xdr:colOff>101600</xdr:colOff>
      <xdr:row>78</xdr:row>
      <xdr:rowOff>75285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91812</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12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127813</xdr:rowOff>
    </xdr:from>
    <xdr:to>
      <xdr:col>76</xdr:col>
      <xdr:colOff>114300</xdr:colOff>
      <xdr:row>76</xdr:row>
      <xdr:rowOff>46431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129313"/>
          <a:ext cx="889000" cy="9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96216</xdr:rowOff>
    </xdr:from>
    <xdr:to>
      <xdr:col>76</xdr:col>
      <xdr:colOff>165100</xdr:colOff>
      <xdr:row>77</xdr:row>
      <xdr:rowOff>26366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17493</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21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46431</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076631"/>
          <a:ext cx="889000" cy="4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16205</xdr:rowOff>
    </xdr:from>
    <xdr:to>
      <xdr:col>72</xdr:col>
      <xdr:colOff>38100</xdr:colOff>
      <xdr:row>77</xdr:row>
      <xdr:rowOff>117805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108932</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10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66497</xdr:rowOff>
    </xdr:from>
    <xdr:to>
      <xdr:col>67</xdr:col>
      <xdr:colOff>101600</xdr:colOff>
      <xdr:row>77</xdr:row>
      <xdr:rowOff>168097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04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55981</xdr:rowOff>
    </xdr:from>
    <xdr:to>
      <xdr:col>85</xdr:col>
      <xdr:colOff>177800</xdr:colOff>
      <xdr:row>78</xdr:row>
      <xdr:rowOff>157581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142358</xdr:rowOff>
    </xdr:from>
    <xdr:ext cx="313932"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4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55981</xdr:rowOff>
    </xdr:from>
    <xdr:to>
      <xdr:col>81</xdr:col>
      <xdr:colOff>101600</xdr:colOff>
      <xdr:row>78</xdr:row>
      <xdr:rowOff>157581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148708</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521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77013</xdr:rowOff>
    </xdr:from>
    <xdr:to>
      <xdr:col>76</xdr:col>
      <xdr:colOff>165100</xdr:colOff>
      <xdr:row>71</xdr:row>
      <xdr:rowOff>7163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0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23690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185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167081</xdr:rowOff>
    </xdr:from>
    <xdr:to>
      <xdr:col>72</xdr:col>
      <xdr:colOff>38100</xdr:colOff>
      <xdr:row>76</xdr:row>
      <xdr:rowOff>97231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0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113758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280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111658</xdr:rowOff>
    </xdr:from>
    <xdr:to>
      <xdr:col>85</xdr:col>
      <xdr:colOff>127000</xdr:colOff>
      <xdr:row>97</xdr:row>
      <xdr:rowOff>129490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42308"/>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96780</xdr:rowOff>
    </xdr:from>
    <xdr:to>
      <xdr:col>81</xdr:col>
      <xdr:colOff>50800</xdr:colOff>
      <xdr:row>97</xdr:row>
      <xdr:rowOff>111658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27430"/>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89942</xdr:rowOff>
    </xdr:from>
    <xdr:to>
      <xdr:col>76</xdr:col>
      <xdr:colOff>114300</xdr:colOff>
      <xdr:row>97</xdr:row>
      <xdr:rowOff>96780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20592"/>
          <a:ext cx="8890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84322</xdr:rowOff>
    </xdr:from>
    <xdr:to>
      <xdr:col>71</xdr:col>
      <xdr:colOff>177800</xdr:colOff>
      <xdr:row>97</xdr:row>
      <xdr:rowOff>89942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14972"/>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78690</xdr:rowOff>
    </xdr:from>
    <xdr:to>
      <xdr:col>85</xdr:col>
      <xdr:colOff>177800</xdr:colOff>
      <xdr:row>98</xdr:row>
      <xdr:rowOff>8840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165067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60858</xdr:rowOff>
    </xdr:from>
    <xdr:to>
      <xdr:col>81</xdr:col>
      <xdr:colOff>101600</xdr:colOff>
      <xdr:row>97</xdr:row>
      <xdr:rowOff>162458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153585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45980</xdr:rowOff>
    </xdr:from>
    <xdr:to>
      <xdr:col>76</xdr:col>
      <xdr:colOff>165100</xdr:colOff>
      <xdr:row>97</xdr:row>
      <xdr:rowOff>147580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138707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6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39142</xdr:rowOff>
    </xdr:from>
    <xdr:to>
      <xdr:col>72</xdr:col>
      <xdr:colOff>38100</xdr:colOff>
      <xdr:row>97</xdr:row>
      <xdr:rowOff>140742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131869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33522</xdr:rowOff>
    </xdr:from>
    <xdr:to>
      <xdr:col>67</xdr:col>
      <xdr:colOff>101600</xdr:colOff>
      <xdr:row>97</xdr:row>
      <xdr:rowOff>135122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126249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前年度からの変動という観点で分析すると、減少しているものとして、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28,990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円／人減少の「教育費」が挙げられる。これは、令和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年度に行った学校施設改築基金への積み替えが皆減となったことが要因となっているが、学校改築事業が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本格化している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令和２年度以前と比較すると増加傾向にある。次に、他団体との比較という観点で分析すると、類似団体中の順位では「総務費」及び「教育費」が１位、「民生費」及び「労働費」が３位と高くなっている。まず、「総務費」については、基金積立の額が大きく寄与しているもの、「教育費」については、学校の改築に係る事業費が増加していることが要因と捉えている。「教育費」は、学校改築事業が進んでいくことに伴い、今後も類似団体内において高い順位で推移していくことが見込まれる。次に「民生費」については、国民健康保険の繰出金が増加傾向にあることが要因と捉えている。続いて、「労働費」については、委託料が類似団体と比較し大きな金額となっており、高齢者の就労促進を図り、シルバー人材センターへの委託を積極的に行っている結果と捉え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令和３年度に策定した「基金の積立てと活用の方針」において標準財政規模の約１５％にあたる基本額を８０億円と定め、当該方針に沿って適切に残高を維持できたと捉えている。また、実質収支比率は５．１２％で前年度比３．１１ポイント減となった。３％～５％程度が望ましいとされていることから、是正が必要なほど過大な水準とは認識していないものの、今後も不用額等に留意しながら適切な執行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すべての会計において赤字はないため、今後も引き続き健全財政に努めていく。令和４年度の一般会計における標準財政規模比は実質収支額の増大比率が減少しており、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132911238</v>
      </c>
      <c r="BO4" s="358"/>
      <c r="BP4" s="358"/>
      <c r="BQ4" s="358"/>
      <c r="BR4" s="358"/>
      <c r="BS4" s="358"/>
      <c r="BT4" s="358"/>
      <c r="BU4" s="359"/>
      <c r="BV4" s="357">
        <v>140931324</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5.0999999999999996</v>
      </c>
      <c r="CU4" s="364"/>
      <c r="CV4" s="364"/>
      <c r="CW4" s="364"/>
      <c r="CX4" s="364"/>
      <c r="CY4" s="364"/>
      <c r="CZ4" s="364"/>
      <c r="DA4" s="365"/>
      <c r="DB4" s="363">
        <v>8.1999999999999993</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129780300</v>
      </c>
      <c r="BO5" s="395"/>
      <c r="BP5" s="395"/>
      <c r="BQ5" s="395"/>
      <c r="BR5" s="395"/>
      <c r="BS5" s="395"/>
      <c r="BT5" s="395"/>
      <c r="BU5" s="396"/>
      <c r="BV5" s="394">
        <v>136428463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82.9</v>
      </c>
      <c r="CU5" s="392"/>
      <c r="CV5" s="392"/>
      <c r="CW5" s="392"/>
      <c r="CX5" s="392"/>
      <c r="CY5" s="392"/>
      <c r="CZ5" s="392"/>
      <c r="DA5" s="393"/>
      <c r="DB5" s="391">
        <v>85.1</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3130938</v>
      </c>
      <c r="BO6" s="395"/>
      <c r="BP6" s="395"/>
      <c r="BQ6" s="395"/>
      <c r="BR6" s="395"/>
      <c r="BS6" s="395"/>
      <c r="BT6" s="395"/>
      <c r="BU6" s="396"/>
      <c r="BV6" s="394">
        <v>4502861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82.9</v>
      </c>
      <c r="CU6" s="432"/>
      <c r="CV6" s="432"/>
      <c r="CW6" s="432"/>
      <c r="CX6" s="432"/>
      <c r="CY6" s="432"/>
      <c r="CZ6" s="432"/>
      <c r="DA6" s="433"/>
      <c r="DB6" s="431">
        <v>85.1</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173365</v>
      </c>
      <c r="BO7" s="395"/>
      <c r="BP7" s="395"/>
      <c r="BQ7" s="395"/>
      <c r="BR7" s="395"/>
      <c r="BS7" s="395"/>
      <c r="BT7" s="395"/>
      <c r="BU7" s="396"/>
      <c r="BV7" s="394">
        <v>76478</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57818577</v>
      </c>
      <c r="CU7" s="395"/>
      <c r="CV7" s="395"/>
      <c r="CW7" s="395"/>
      <c r="CX7" s="395"/>
      <c r="CY7" s="395"/>
      <c r="CZ7" s="395"/>
      <c r="DA7" s="396"/>
      <c r="DB7" s="394">
        <v>53804102</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2957573</v>
      </c>
      <c r="BO8" s="395"/>
      <c r="BP8" s="395"/>
      <c r="BQ8" s="395"/>
      <c r="BR8" s="395"/>
      <c r="BS8" s="395"/>
      <c r="BT8" s="395"/>
      <c r="BU8" s="396"/>
      <c r="BV8" s="394">
        <v>4426383</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1.18</v>
      </c>
      <c r="CU8" s="435"/>
      <c r="CV8" s="435"/>
      <c r="CW8" s="435"/>
      <c r="CX8" s="435"/>
      <c r="CY8" s="435"/>
      <c r="CZ8" s="435"/>
      <c r="DA8" s="436"/>
      <c r="DB8" s="434">
        <v>1.18</v>
      </c>
      <c r="DC8" s="435"/>
      <c r="DD8" s="435"/>
      <c r="DE8" s="435"/>
      <c r="DF8" s="435"/>
      <c r="DG8" s="435"/>
      <c r="DH8" s="435"/>
      <c r="DI8" s="436"/>
    </row>
    <row r="9" spans="1:119" ht="18.75" customHeight="1" thickBot="1" x14ac:dyDescent="0.25">
      <c r="A9" s="175"/>
      <c r="B9" s="388" t="s">
        <v>115</v>
      </c>
      <c r="C9" s="389"/>
      <c r="D9" s="389"/>
      <c r="E9" s="389"/>
      <c r="F9" s="389"/>
      <c r="G9" s="389"/>
      <c r="H9" s="389"/>
      <c r="I9" s="389"/>
      <c r="J9" s="389"/>
      <c r="K9" s="437"/>
      <c r="L9" s="438" t="s">
        <v>116</v>
      </c>
      <c r="M9" s="439"/>
      <c r="N9" s="439"/>
      <c r="O9" s="439"/>
      <c r="P9" s="439"/>
      <c r="Q9" s="440"/>
      <c r="R9" s="441">
        <v>262790</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119</v>
      </c>
      <c r="AV9" s="427"/>
      <c r="AW9" s="427"/>
      <c r="AX9" s="427"/>
      <c r="AY9" s="428" t="s">
        <v>120</v>
      </c>
      <c r="AZ9" s="429"/>
      <c r="BA9" s="429"/>
      <c r="BB9" s="429"/>
      <c r="BC9" s="429"/>
      <c r="BD9" s="429"/>
      <c r="BE9" s="429"/>
      <c r="BF9" s="429"/>
      <c r="BG9" s="429"/>
      <c r="BH9" s="429"/>
      <c r="BI9" s="429"/>
      <c r="BJ9" s="429"/>
      <c r="BK9" s="429"/>
      <c r="BL9" s="429"/>
      <c r="BM9" s="430"/>
      <c r="BN9" s="394">
        <v>-1468810</v>
      </c>
      <c r="BO9" s="395"/>
      <c r="BP9" s="395"/>
      <c r="BQ9" s="395"/>
      <c r="BR9" s="395"/>
      <c r="BS9" s="395"/>
      <c r="BT9" s="395"/>
      <c r="BU9" s="396"/>
      <c r="BV9" s="394">
        <v>593645</v>
      </c>
      <c r="BW9" s="395"/>
      <c r="BX9" s="395"/>
      <c r="BY9" s="395"/>
      <c r="BZ9" s="395"/>
      <c r="CA9" s="395"/>
      <c r="CB9" s="395"/>
      <c r="CC9" s="396"/>
      <c r="CD9" s="397" t="s">
        <v>121</v>
      </c>
      <c r="CE9" s="398"/>
      <c r="CF9" s="398"/>
      <c r="CG9" s="398"/>
      <c r="CH9" s="398"/>
      <c r="CI9" s="398"/>
      <c r="CJ9" s="398"/>
      <c r="CK9" s="398"/>
      <c r="CL9" s="398"/>
      <c r="CM9" s="398"/>
      <c r="CN9" s="398"/>
      <c r="CO9" s="398"/>
      <c r="CP9" s="398"/>
      <c r="CQ9" s="398"/>
      <c r="CR9" s="398"/>
      <c r="CS9" s="399"/>
      <c r="CT9" s="391">
        <v>4.4000000000000004</v>
      </c>
      <c r="CU9" s="392"/>
      <c r="CV9" s="392"/>
      <c r="CW9" s="392"/>
      <c r="CX9" s="392"/>
      <c r="CY9" s="392"/>
      <c r="CZ9" s="392"/>
      <c r="DA9" s="393"/>
      <c r="DB9" s="391">
        <v>4.9000000000000004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122</v>
      </c>
      <c r="M10" s="424"/>
      <c r="N10" s="424"/>
      <c r="O10" s="424"/>
      <c r="P10" s="424"/>
      <c r="Q10" s="425"/>
      <c r="R10" s="445">
        <v>260274</v>
      </c>
      <c r="S10" s="446"/>
      <c r="T10" s="446"/>
      <c r="U10" s="446"/>
      <c r="V10" s="447"/>
      <c r="W10" s="382"/>
      <c r="X10" s="383"/>
      <c r="Y10" s="383"/>
      <c r="Z10" s="383"/>
      <c r="AA10" s="383"/>
      <c r="AB10" s="383"/>
      <c r="AC10" s="383"/>
      <c r="AD10" s="383"/>
      <c r="AE10" s="383"/>
      <c r="AF10" s="383"/>
      <c r="AG10" s="383"/>
      <c r="AH10" s="383"/>
      <c r="AI10" s="383"/>
      <c r="AJ10" s="383"/>
      <c r="AK10" s="383"/>
      <c r="AL10" s="386"/>
      <c r="AM10" s="423" t="s">
        <v>123</v>
      </c>
      <c r="AN10" s="424"/>
      <c r="AO10" s="424"/>
      <c r="AP10" s="424"/>
      <c r="AQ10" s="424"/>
      <c r="AR10" s="424"/>
      <c r="AS10" s="424"/>
      <c r="AT10" s="425"/>
      <c r="AU10" s="426" t="s">
        <v>119</v>
      </c>
      <c r="AV10" s="427"/>
      <c r="AW10" s="427"/>
      <c r="AX10" s="427"/>
      <c r="AY10" s="428" t="s">
        <v>124</v>
      </c>
      <c r="AZ10" s="429"/>
      <c r="BA10" s="429"/>
      <c r="BB10" s="429"/>
      <c r="BC10" s="429"/>
      <c r="BD10" s="429"/>
      <c r="BE10" s="429"/>
      <c r="BF10" s="429"/>
      <c r="BG10" s="429"/>
      <c r="BH10" s="429"/>
      <c r="BI10" s="429"/>
      <c r="BJ10" s="429"/>
      <c r="BK10" s="429"/>
      <c r="BL10" s="429"/>
      <c r="BM10" s="430"/>
      <c r="BN10" s="394">
        <v>6000</v>
      </c>
      <c r="BO10" s="395"/>
      <c r="BP10" s="395"/>
      <c r="BQ10" s="395"/>
      <c r="BR10" s="395"/>
      <c r="BS10" s="395"/>
      <c r="BT10" s="395"/>
      <c r="BU10" s="396"/>
      <c r="BV10" s="394">
        <v>70081</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119</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259924</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119</v>
      </c>
      <c r="AV12" s="427"/>
      <c r="AW12" s="427"/>
      <c r="AX12" s="427"/>
      <c r="AY12" s="428" t="s">
        <v>138</v>
      </c>
      <c r="AZ12" s="429"/>
      <c r="BA12" s="429"/>
      <c r="BB12" s="429"/>
      <c r="BC12" s="429"/>
      <c r="BD12" s="429"/>
      <c r="BE12" s="429"/>
      <c r="BF12" s="429"/>
      <c r="BG12" s="429"/>
      <c r="BH12" s="429"/>
      <c r="BI12" s="429"/>
      <c r="BJ12" s="429"/>
      <c r="BK12" s="429"/>
      <c r="BL12" s="429"/>
      <c r="BM12" s="430"/>
      <c r="BN12" s="394">
        <v>6000</v>
      </c>
      <c r="BO12" s="395"/>
      <c r="BP12" s="395"/>
      <c r="BQ12" s="395"/>
      <c r="BR12" s="395"/>
      <c r="BS12" s="395"/>
      <c r="BT12" s="395"/>
      <c r="BU12" s="396"/>
      <c r="BV12" s="394">
        <v>329000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141</v>
      </c>
      <c r="N13" s="486"/>
      <c r="O13" s="486"/>
      <c r="P13" s="486"/>
      <c r="Q13" s="487"/>
      <c r="R13" s="478">
        <v>254259</v>
      </c>
      <c r="S13" s="479"/>
      <c r="T13" s="479"/>
      <c r="U13" s="479"/>
      <c r="V13" s="480"/>
      <c r="W13" s="410" t="s">
        <v>142</v>
      </c>
      <c r="X13" s="411"/>
      <c r="Y13" s="411"/>
      <c r="Z13" s="411"/>
      <c r="AA13" s="411"/>
      <c r="AB13" s="401"/>
      <c r="AC13" s="445">
        <v>759</v>
      </c>
      <c r="AD13" s="446"/>
      <c r="AE13" s="446"/>
      <c r="AF13" s="446"/>
      <c r="AG13" s="488"/>
      <c r="AH13" s="445">
        <v>770</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-1468810</v>
      </c>
      <c r="BO13" s="395"/>
      <c r="BP13" s="395"/>
      <c r="BQ13" s="395"/>
      <c r="BR13" s="395"/>
      <c r="BS13" s="395"/>
      <c r="BT13" s="395"/>
      <c r="BU13" s="396"/>
      <c r="BV13" s="394">
        <v>334726</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2.9</v>
      </c>
      <c r="CU13" s="392"/>
      <c r="CV13" s="392"/>
      <c r="CW13" s="392"/>
      <c r="CX13" s="392"/>
      <c r="CY13" s="392"/>
      <c r="CZ13" s="392"/>
      <c r="DA13" s="393"/>
      <c r="DB13" s="391">
        <v>3.2</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260253</v>
      </c>
      <c r="S14" s="479"/>
      <c r="T14" s="479"/>
      <c r="U14" s="479"/>
      <c r="V14" s="480"/>
      <c r="W14" s="384"/>
      <c r="X14" s="385"/>
      <c r="Y14" s="385"/>
      <c r="Z14" s="385"/>
      <c r="AA14" s="385"/>
      <c r="AB14" s="374"/>
      <c r="AC14" s="481">
        <v>0.7</v>
      </c>
      <c r="AD14" s="482"/>
      <c r="AE14" s="482"/>
      <c r="AF14" s="482"/>
      <c r="AG14" s="483"/>
      <c r="AH14" s="481">
        <v>0.7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140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141</v>
      </c>
      <c r="N15" s="486"/>
      <c r="O15" s="486"/>
      <c r="P15" s="486"/>
      <c r="Q15" s="487"/>
      <c r="R15" s="478">
        <v>255147</v>
      </c>
      <c r="S15" s="479"/>
      <c r="T15" s="479"/>
      <c r="U15" s="479"/>
      <c r="V15" s="480"/>
      <c r="W15" s="410" t="s">
        <v>149</v>
      </c>
      <c r="X15" s="411"/>
      <c r="Y15" s="411"/>
      <c r="Z15" s="411"/>
      <c r="AA15" s="411"/>
      <c r="AB15" s="401"/>
      <c r="AC15" s="445">
        <v>18673</v>
      </c>
      <c r="AD15" s="446"/>
      <c r="AE15" s="446"/>
      <c r="AF15" s="446"/>
      <c r="AG15" s="488"/>
      <c r="AH15" s="445">
        <v>21118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44785184</v>
      </c>
      <c r="BO15" s="358"/>
      <c r="BP15" s="358"/>
      <c r="BQ15" s="358"/>
      <c r="BR15" s="358"/>
      <c r="BS15" s="358"/>
      <c r="BT15" s="358"/>
      <c r="BU15" s="359"/>
      <c r="BV15" s="357">
        <v>41849733</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16.5</v>
      </c>
      <c r="AD16" s="482"/>
      <c r="AE16" s="482"/>
      <c r="AF16" s="482"/>
      <c r="AG16" s="483"/>
      <c r="AH16" s="481">
        <v>18.5</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36645165</v>
      </c>
      <c r="BO16" s="395"/>
      <c r="BP16" s="395"/>
      <c r="BQ16" s="395"/>
      <c r="BR16" s="395"/>
      <c r="BS16" s="395"/>
      <c r="BT16" s="395"/>
      <c r="BU16" s="396"/>
      <c r="BV16" s="394">
        <v>37247702</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93549</v>
      </c>
      <c r="AD17" s="446"/>
      <c r="AE17" s="446"/>
      <c r="AF17" s="446"/>
      <c r="AG17" s="488"/>
      <c r="AH17" s="445">
        <v>92522</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57818577</v>
      </c>
      <c r="BO17" s="395"/>
      <c r="BP17" s="395"/>
      <c r="BQ17" s="395"/>
      <c r="BR17" s="395"/>
      <c r="BS17" s="395"/>
      <c r="BT17" s="395"/>
      <c r="BU17" s="396"/>
      <c r="BV17" s="394">
        <v>53804102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29.43</v>
      </c>
      <c r="M18" s="518"/>
      <c r="N18" s="518"/>
      <c r="O18" s="518"/>
      <c r="P18" s="518"/>
      <c r="Q18" s="518"/>
      <c r="R18" s="519"/>
      <c r="S18" s="519"/>
      <c r="T18" s="519"/>
      <c r="U18" s="519"/>
      <c r="V18" s="520"/>
      <c r="W18" s="412"/>
      <c r="X18" s="413"/>
      <c r="Y18" s="413"/>
      <c r="Z18" s="413"/>
      <c r="AA18" s="413"/>
      <c r="AB18" s="404"/>
      <c r="AC18" s="521">
        <v>82.8</v>
      </c>
      <c r="AD18" s="522"/>
      <c r="AE18" s="522"/>
      <c r="AF18" s="522"/>
      <c r="AG18" s="523"/>
      <c r="AH18" s="521">
        <v>80.900000000000006</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50993005</v>
      </c>
      <c r="BO18" s="395"/>
      <c r="BP18" s="395"/>
      <c r="BQ18" s="395"/>
      <c r="BR18" s="395"/>
      <c r="BS18" s="395"/>
      <c r="BT18" s="395"/>
      <c r="BU18" s="396"/>
      <c r="BV18" s="394">
        <v>49850615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8929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77557574</v>
      </c>
      <c r="BO19" s="395"/>
      <c r="BP19" s="395"/>
      <c r="BQ19" s="395"/>
      <c r="BR19" s="395"/>
      <c r="BS19" s="395"/>
      <c r="BT19" s="395"/>
      <c r="BU19" s="396"/>
      <c r="BV19" s="394">
        <v>74726330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123931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40804460</v>
      </c>
      <c r="BO22" s="358"/>
      <c r="BP22" s="358"/>
      <c r="BQ22" s="358"/>
      <c r="BR22" s="358"/>
      <c r="BS22" s="358"/>
      <c r="BT22" s="358"/>
      <c r="BU22" s="359"/>
      <c r="BV22" s="357">
        <v>37541514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5628014</v>
      </c>
      <c r="BO23" s="395"/>
      <c r="BP23" s="395"/>
      <c r="BQ23" s="395"/>
      <c r="BR23" s="395"/>
      <c r="BS23" s="395"/>
      <c r="BT23" s="395"/>
      <c r="BU23" s="396"/>
      <c r="BV23" s="394">
        <v>6497509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10800</v>
      </c>
      <c r="R24" s="446"/>
      <c r="S24" s="446"/>
      <c r="T24" s="446"/>
      <c r="U24" s="446"/>
      <c r="V24" s="488"/>
      <c r="W24" s="540"/>
      <c r="X24" s="541"/>
      <c r="Y24" s="542"/>
      <c r="Z24" s="444" t="s">
        <v>174</v>
      </c>
      <c r="AA24" s="424"/>
      <c r="AB24" s="424"/>
      <c r="AC24" s="424"/>
      <c r="AD24" s="424"/>
      <c r="AE24" s="424"/>
      <c r="AF24" s="424"/>
      <c r="AG24" s="425"/>
      <c r="AH24" s="445">
        <v>1231</v>
      </c>
      <c r="AI24" s="446"/>
      <c r="AJ24" s="446"/>
      <c r="AK24" s="446"/>
      <c r="AL24" s="488"/>
      <c r="AM24" s="445">
        <v>3652377</v>
      </c>
      <c r="AN24" s="446"/>
      <c r="AO24" s="446"/>
      <c r="AP24" s="446"/>
      <c r="AQ24" s="446"/>
      <c r="AR24" s="488"/>
      <c r="AS24" s="445">
        <v>2967</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36590140</v>
      </c>
      <c r="BO24" s="395"/>
      <c r="BP24" s="395"/>
      <c r="BQ24" s="395"/>
      <c r="BR24" s="395"/>
      <c r="BS24" s="395"/>
      <c r="BT24" s="395"/>
      <c r="BU24" s="396"/>
      <c r="BV24" s="394">
        <v>32628567</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2</v>
      </c>
      <c r="M25" s="446"/>
      <c r="N25" s="446"/>
      <c r="O25" s="446"/>
      <c r="P25" s="488"/>
      <c r="Q25" s="445">
        <v>9300</v>
      </c>
      <c r="R25" s="446"/>
      <c r="S25" s="446"/>
      <c r="T25" s="446"/>
      <c r="U25" s="446"/>
      <c r="V25" s="488"/>
      <c r="W25" s="540"/>
      <c r="X25" s="541"/>
      <c r="Y25" s="542"/>
      <c r="Z25" s="444" t="s">
        <v>177</v>
      </c>
      <c r="AA25" s="424"/>
      <c r="AB25" s="424"/>
      <c r="AC25" s="424"/>
      <c r="AD25" s="424"/>
      <c r="AE25" s="424"/>
      <c r="AF25" s="424"/>
      <c r="AG25" s="425"/>
      <c r="AH25" s="445" t="s">
        <v>178</v>
      </c>
      <c r="AI25" s="446"/>
      <c r="AJ25" s="446"/>
      <c r="AK25" s="446"/>
      <c r="AL25" s="488"/>
      <c r="AM25" s="445" t="s">
        <v>179</v>
      </c>
      <c r="AN25" s="446"/>
      <c r="AO25" s="446"/>
      <c r="AP25" s="446"/>
      <c r="AQ25" s="446"/>
      <c r="AR25" s="488"/>
      <c r="AS25" s="445" t="s">
        <v>140</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39928902</v>
      </c>
      <c r="BO25" s="358"/>
      <c r="BP25" s="358"/>
      <c r="BQ25" s="358"/>
      <c r="BR25" s="358"/>
      <c r="BS25" s="358"/>
      <c r="BT25" s="358"/>
      <c r="BU25" s="359"/>
      <c r="BV25" s="357">
        <v>46251878</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181</v>
      </c>
      <c r="F26" s="424"/>
      <c r="G26" s="424"/>
      <c r="H26" s="424"/>
      <c r="I26" s="424"/>
      <c r="J26" s="424"/>
      <c r="K26" s="425"/>
      <c r="L26" s="445">
        <v>1</v>
      </c>
      <c r="M26" s="446"/>
      <c r="N26" s="446"/>
      <c r="O26" s="446"/>
      <c r="P26" s="488"/>
      <c r="Q26" s="445">
        <v>8300</v>
      </c>
      <c r="R26" s="446"/>
      <c r="S26" s="446"/>
      <c r="T26" s="446"/>
      <c r="U26" s="446"/>
      <c r="V26" s="488"/>
      <c r="W26" s="540"/>
      <c r="X26" s="541"/>
      <c r="Y26" s="542"/>
      <c r="Z26" s="444" t="s">
        <v>182</v>
      </c>
      <c r="AA26" s="546"/>
      <c r="AB26" s="546"/>
      <c r="AC26" s="546"/>
      <c r="AD26" s="546"/>
      <c r="AE26" s="546"/>
      <c r="AF26" s="546"/>
      <c r="AG26" s="547"/>
      <c r="AH26" s="445">
        <v>61</v>
      </c>
      <c r="AI26" s="446"/>
      <c r="AJ26" s="446"/>
      <c r="AK26" s="446"/>
      <c r="AL26" s="488"/>
      <c r="AM26" s="445">
        <v>196847</v>
      </c>
      <c r="AN26" s="446"/>
      <c r="AO26" s="446"/>
      <c r="AP26" s="446"/>
      <c r="AQ26" s="446"/>
      <c r="AR26" s="488"/>
      <c r="AS26" s="445">
        <v>3227</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v>4500000</v>
      </c>
      <c r="BO26" s="395"/>
      <c r="BP26" s="395"/>
      <c r="BQ26" s="395"/>
      <c r="BR26" s="395"/>
      <c r="BS26" s="395"/>
      <c r="BT26" s="395"/>
      <c r="BU26" s="396"/>
      <c r="BV26" s="394">
        <v>4000000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184</v>
      </c>
      <c r="F27" s="424"/>
      <c r="G27" s="424"/>
      <c r="H27" s="424"/>
      <c r="I27" s="424"/>
      <c r="J27" s="424"/>
      <c r="K27" s="425"/>
      <c r="L27" s="445">
        <v>1</v>
      </c>
      <c r="M27" s="446"/>
      <c r="N27" s="446"/>
      <c r="O27" s="446"/>
      <c r="P27" s="488"/>
      <c r="Q27" s="445">
        <v>6500</v>
      </c>
      <c r="R27" s="446"/>
      <c r="S27" s="446"/>
      <c r="T27" s="446"/>
      <c r="U27" s="446"/>
      <c r="V27" s="488"/>
      <c r="W27" s="540"/>
      <c r="X27" s="541"/>
      <c r="Y27" s="542"/>
      <c r="Z27" s="444" t="s">
        <v>185</v>
      </c>
      <c r="AA27" s="424"/>
      <c r="AB27" s="424"/>
      <c r="AC27" s="424"/>
      <c r="AD27" s="424"/>
      <c r="AE27" s="424"/>
      <c r="AF27" s="424"/>
      <c r="AG27" s="425"/>
      <c r="AH27" s="445">
        <v>7</v>
      </c>
      <c r="AI27" s="446"/>
      <c r="AJ27" s="446"/>
      <c r="AK27" s="446"/>
      <c r="AL27" s="488"/>
      <c r="AM27" s="445">
        <v>27167</v>
      </c>
      <c r="AN27" s="446"/>
      <c r="AO27" s="446"/>
      <c r="AP27" s="446"/>
      <c r="AQ27" s="446"/>
      <c r="AR27" s="488"/>
      <c r="AS27" s="445">
        <v>3881</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7200000</v>
      </c>
      <c r="BO27" s="514"/>
      <c r="BP27" s="514"/>
      <c r="BQ27" s="514"/>
      <c r="BR27" s="514"/>
      <c r="BS27" s="514"/>
      <c r="BT27" s="514"/>
      <c r="BU27" s="515"/>
      <c r="BV27" s="513">
        <v>7200000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187</v>
      </c>
      <c r="F28" s="424"/>
      <c r="G28" s="424"/>
      <c r="H28" s="424"/>
      <c r="I28" s="424"/>
      <c r="J28" s="424"/>
      <c r="K28" s="425"/>
      <c r="L28" s="445">
        <v>1</v>
      </c>
      <c r="M28" s="446"/>
      <c r="N28" s="446"/>
      <c r="O28" s="446"/>
      <c r="P28" s="488"/>
      <c r="Q28" s="445">
        <v>5700</v>
      </c>
      <c r="R28" s="446"/>
      <c r="S28" s="446"/>
      <c r="T28" s="446"/>
      <c r="U28" s="446"/>
      <c r="V28" s="488"/>
      <c r="W28" s="540"/>
      <c r="X28" s="541"/>
      <c r="Y28" s="542"/>
      <c r="Z28" s="444" t="s">
        <v>188</v>
      </c>
      <c r="AA28" s="424"/>
      <c r="AB28" s="424"/>
      <c r="AC28" s="424"/>
      <c r="AD28" s="424"/>
      <c r="AE28" s="424"/>
      <c r="AF28" s="424"/>
      <c r="AG28" s="425"/>
      <c r="AH28" s="445" t="s">
        <v>140</v>
      </c>
      <c r="AI28" s="446"/>
      <c r="AJ28" s="446"/>
      <c r="AK28" s="446"/>
      <c r="AL28" s="488"/>
      <c r="AM28" s="445" t="s">
        <v>179</v>
      </c>
      <c r="AN28" s="446"/>
      <c r="AO28" s="446"/>
      <c r="AP28" s="446"/>
      <c r="AQ28" s="446"/>
      <c r="AR28" s="488"/>
      <c r="AS28" s="445" t="s">
        <v>140</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8000000</v>
      </c>
      <c r="BO28" s="358"/>
      <c r="BP28" s="358"/>
      <c r="BQ28" s="358"/>
      <c r="BR28" s="358"/>
      <c r="BS28" s="358"/>
      <c r="BT28" s="358"/>
      <c r="BU28" s="359"/>
      <c r="BV28" s="357">
        <v>8000000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190</v>
      </c>
      <c r="F29" s="424"/>
      <c r="G29" s="424"/>
      <c r="H29" s="424"/>
      <c r="I29" s="424"/>
      <c r="J29" s="424"/>
      <c r="K29" s="425"/>
      <c r="L29" s="445">
        <v>28</v>
      </c>
      <c r="M29" s="446"/>
      <c r="N29" s="446"/>
      <c r="O29" s="446"/>
      <c r="P29" s="488"/>
      <c r="Q29" s="445">
        <v>5500</v>
      </c>
      <c r="R29" s="446"/>
      <c r="S29" s="446"/>
      <c r="T29" s="446"/>
      <c r="U29" s="446"/>
      <c r="V29" s="488"/>
      <c r="W29" s="543"/>
      <c r="X29" s="544"/>
      <c r="Y29" s="545"/>
      <c r="Z29" s="444" t="s">
        <v>191</v>
      </c>
      <c r="AA29" s="424"/>
      <c r="AB29" s="424"/>
      <c r="AC29" s="424"/>
      <c r="AD29" s="424"/>
      <c r="AE29" s="424"/>
      <c r="AF29" s="424"/>
      <c r="AG29" s="425"/>
      <c r="AH29" s="445">
        <v>1238</v>
      </c>
      <c r="AI29" s="446"/>
      <c r="AJ29" s="446"/>
      <c r="AK29" s="446"/>
      <c r="AL29" s="488"/>
      <c r="AM29" s="445">
        <v>3679544</v>
      </c>
      <c r="AN29" s="446"/>
      <c r="AO29" s="446"/>
      <c r="AP29" s="446"/>
      <c r="AQ29" s="446"/>
      <c r="AR29" s="488"/>
      <c r="AS29" s="445">
        <v>2972</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t="s">
        <v>140</v>
      </c>
      <c r="BO29" s="395"/>
      <c r="BP29" s="395"/>
      <c r="BQ29" s="395"/>
      <c r="BR29" s="395"/>
      <c r="BS29" s="395"/>
      <c r="BT29" s="395"/>
      <c r="BU29" s="396"/>
      <c r="BV29" s="394" t="s">
        <v>131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99.3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56676960</v>
      </c>
      <c r="BO30" s="514"/>
      <c r="BP30" s="514"/>
      <c r="BQ30" s="514"/>
      <c r="BR30" s="514"/>
      <c r="BS30" s="514"/>
      <c r="BT30" s="514"/>
      <c r="BU30" s="515"/>
      <c r="BV30" s="513">
        <v>54518425</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203</v>
      </c>
      <c r="X33" s="383"/>
      <c r="Y33" s="383"/>
      <c r="Z33" s="383"/>
      <c r="AA33" s="383"/>
      <c r="AB33" s="383"/>
      <c r="AC33" s="383"/>
      <c r="AD33" s="383"/>
      <c r="AE33" s="383"/>
      <c r="AF33" s="383"/>
      <c r="AG33" s="383"/>
      <c r="AH33" s="383"/>
      <c r="AI33" s="383"/>
      <c r="AJ33" s="383"/>
      <c r="AK33" s="383"/>
      <c r="AL33" s="179"/>
      <c r="AM33" s="418" t="s">
        <v>202</v>
      </c>
      <c r="AN33" s="418"/>
      <c r="AO33" s="383" t="s">
        <v>201</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200</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競走事業会計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東京たま広域資源循環組合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府中市土地開発公社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公共用地特別会計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多摩川衛生組合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（公財）府中市勤労者福祉振興公社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東京都後期高齢者医療広域連合（一般会計）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（公財）府中文化振興財団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東京市町村総合事務組合（一般会計）</v>
      </c>
      <c r="BZ37" s="585"/>
      <c r="CA37" s="585"/>
      <c r="CB37" s="585"/>
      <c r="CC37" s="585"/>
      <c r="CD37" s="585"/>
      <c r="CE37" s="585"/>
      <c r="CF37" s="585"/>
      <c r="CG37" s="585"/>
      <c r="CH37" s="585"/>
      <c r="CI37" s="585"/>
      <c r="CJ37" s="585"/>
      <c r="CK37" s="585"/>
      <c r="CL37" s="585"/>
      <c r="CM37" s="585"/>
      <c r="CN37" s="175"/>
      <c r="CO37" s="584">
        <f t="shared" si="3"/>
        <v>19</v>
      </c>
      <c r="CP37" s="584"/>
      <c r="CQ37" s="585" t="str">
        <f>IF('各会計、関係団体の財政状況及び健全化判断比率'!BS10="","",'各会計、関係団体の財政状況及び健全化判断比率'!BS10)</f>
        <v>（株）府中駐車場管理公社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東京都後期高齢者医療広域連合
（後期高齢者医療特別会計）</v>
      </c>
      <c r="BZ38" s="585"/>
      <c r="CA38" s="585"/>
      <c r="CB38" s="585"/>
      <c r="CC38" s="585"/>
      <c r="CD38" s="585"/>
      <c r="CE38" s="585"/>
      <c r="CF38" s="585"/>
      <c r="CG38" s="585"/>
      <c r="CH38" s="585"/>
      <c r="CI38" s="585"/>
      <c r="CJ38" s="585"/>
      <c r="CK38" s="585"/>
      <c r="CL38" s="585"/>
      <c r="CM38" s="585"/>
      <c r="CN38" s="175"/>
      <c r="CO38" s="584">
        <f t="shared" si="3"/>
        <v>20</v>
      </c>
      <c r="CP38" s="584"/>
      <c r="CQ38" s="585" t="str">
        <f>IF('各会計、関係団体の財政状況及び健全化判断比率'!BS11="","",'各会計、関係団体の財政状況及び健全化判断比率'!BS11)</f>
        <v>（一社）まちづくり府中</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東京市町村総合事務組合
（交通災害共済事業特別会計）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稲城・府中墓苑組合（一般会計）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稲城・府中墓苑組合（墓地特別会計）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Go/2X0Hwdn/BMXr/Nwa30Q1XBLD2dkjUVkw+lEYvqo6vaY/tNyKI/WPd3h+Iokg6dikT1bGXznwRLLom1puYA==" saltValue="OxXxym+yZzPFoNuZ2KwOQ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36" t="s">
        <v>573</v>
      </c>
      <c r="D34" s="1136"/>
      <c r="E34" s="1137"/>
      <c r="F34" s="32">
        <v>6.87</v>
      </c>
      <c r="G34" s="33">
        <v>7.32</v>
      </c>
      <c r="H34" s="33">
        <v>9.6199999999999992</v>
      </c>
      <c r="I34" s="33">
        <v>11.94</v>
      </c>
      <c r="J34" s="34">
        <v>15.49</v>
      </c>
      <c r="K34" s="22"/>
      <c r="L34" s="22"/>
      <c r="M34" s="22"/>
      <c r="N34" s="22"/>
      <c r="O34" s="22"/>
      <c r="P34" s="22"/>
    </row>
    <row r="35" spans="1:16" ht="39" customHeight="1" x14ac:dyDescent="0.2">
      <c r="A35" s="22"/>
      <c r="B35" s="35"/>
      <c r="C35" s="1132" t="s">
        <v>574</v>
      </c>
      <c r="D35" s="1132"/>
      <c r="E35" s="1133"/>
      <c r="F35" s="36">
        <v>6.27</v>
      </c>
      <c r="G35" s="37">
        <v>4.4800000000000004</v>
      </c>
      <c r="H35" s="37">
        <v>6.44</v>
      </c>
      <c r="I35" s="37">
        <v>8.0399999999999991</v>
      </c>
      <c r="J35" s="38">
        <v>4.8600000000000003</v>
      </c>
      <c r="K35" s="22"/>
      <c r="L35" s="22"/>
      <c r="M35" s="22"/>
      <c r="N35" s="22"/>
      <c r="O35" s="22"/>
      <c r="P35" s="22"/>
    </row>
    <row r="36" spans="1:16" ht="39" customHeight="1" x14ac:dyDescent="0.2">
      <c r="A36" s="22"/>
      <c r="B36" s="35"/>
      <c r="C36" s="1132" t="s">
        <v>575</v>
      </c>
      <c r="D36" s="1132"/>
      <c r="E36" s="1133"/>
      <c r="F36" s="36" t="s">
        <v>524</v>
      </c>
      <c r="G36" s="37" t="s">
        <v>524</v>
      </c>
      <c r="H36" s="37">
        <v>0.73</v>
      </c>
      <c r="I36" s="37">
        <v>1.1599999999999999</v>
      </c>
      <c r="J36" s="38">
        <v>1.8</v>
      </c>
      <c r="K36" s="22"/>
      <c r="L36" s="22"/>
      <c r="M36" s="22"/>
      <c r="N36" s="22"/>
      <c r="O36" s="22"/>
      <c r="P36" s="22"/>
    </row>
    <row r="37" spans="1:16" ht="39" customHeight="1" x14ac:dyDescent="0.2">
      <c r="A37" s="22"/>
      <c r="B37" s="35"/>
      <c r="C37" s="1132" t="s">
        <v>576</v>
      </c>
      <c r="D37" s="1132"/>
      <c r="E37" s="1133"/>
      <c r="F37" s="36">
        <v>0.94</v>
      </c>
      <c r="G37" s="37">
        <v>1.01</v>
      </c>
      <c r="H37" s="37">
        <v>1.96</v>
      </c>
      <c r="I37" s="37">
        <v>1.56</v>
      </c>
      <c r="J37" s="38">
        <v>1.47</v>
      </c>
      <c r="K37" s="22"/>
      <c r="L37" s="22"/>
      <c r="M37" s="22"/>
      <c r="N37" s="22"/>
      <c r="O37" s="22"/>
      <c r="P37" s="22"/>
    </row>
    <row r="38" spans="1:16" ht="39" customHeight="1" x14ac:dyDescent="0.2">
      <c r="A38" s="22"/>
      <c r="B38" s="35"/>
      <c r="C38" s="1132" t="s">
        <v>577</v>
      </c>
      <c r="D38" s="1132"/>
      <c r="E38" s="1133"/>
      <c r="F38" s="36">
        <v>0.1</v>
      </c>
      <c r="G38" s="37">
        <v>0.1</v>
      </c>
      <c r="H38" s="37">
        <v>0.35</v>
      </c>
      <c r="I38" s="37">
        <v>0.17</v>
      </c>
      <c r="J38" s="38">
        <v>0.25</v>
      </c>
      <c r="K38" s="22"/>
      <c r="L38" s="22"/>
      <c r="M38" s="22"/>
      <c r="N38" s="22"/>
      <c r="O38" s="22"/>
      <c r="P38" s="22"/>
    </row>
    <row r="39" spans="1:16" ht="39" customHeight="1" x14ac:dyDescent="0.2">
      <c r="A39" s="22"/>
      <c r="B39" s="35"/>
      <c r="C39" s="1132" t="s">
        <v>578</v>
      </c>
      <c r="D39" s="1132"/>
      <c r="E39" s="1133"/>
      <c r="F39" s="36">
        <v>0.26</v>
      </c>
      <c r="G39" s="37">
        <v>0.01</v>
      </c>
      <c r="H39" s="37">
        <v>0.28999999999999998</v>
      </c>
      <c r="I39" s="37">
        <v>0.35</v>
      </c>
      <c r="J39" s="38">
        <v>0.2</v>
      </c>
      <c r="K39" s="22"/>
      <c r="L39" s="22"/>
      <c r="M39" s="22"/>
      <c r="N39" s="22"/>
      <c r="O39" s="22"/>
      <c r="P39" s="22"/>
    </row>
    <row r="40" spans="1:16" ht="39" customHeight="1" x14ac:dyDescent="0.2">
      <c r="A40" s="22"/>
      <c r="B40" s="35"/>
      <c r="C40" s="1132" t="s">
        <v>579</v>
      </c>
      <c r="D40" s="1132"/>
      <c r="E40" s="1133"/>
      <c r="F40" s="36">
        <v>0.01</v>
      </c>
      <c r="G40" s="37">
        <v>0</v>
      </c>
      <c r="H40" s="37">
        <v>0</v>
      </c>
      <c r="I40" s="37">
        <v>0.04</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580</v>
      </c>
      <c r="D42" s="1132"/>
      <c r="E42" s="1133"/>
      <c r="F42" s="36" t="s">
        <v>524</v>
      </c>
      <c r="G42" s="37" t="s">
        <v>524</v>
      </c>
      <c r="H42" s="37" t="s">
        <v>524</v>
      </c>
      <c r="I42" s="37" t="s">
        <v>524</v>
      </c>
      <c r="J42" s="38" t="s">
        <v>524</v>
      </c>
      <c r="K42" s="22"/>
      <c r="L42" s="22"/>
      <c r="M42" s="22"/>
      <c r="N42" s="22"/>
      <c r="O42" s="22"/>
      <c r="P42" s="22"/>
    </row>
    <row r="43" spans="1:16" ht="39" customHeight="1" thickBot="1" x14ac:dyDescent="0.25">
      <c r="A43" s="22"/>
      <c r="B43" s="40"/>
      <c r="C43" s="1134" t="s">
        <v>581</v>
      </c>
      <c r="D43" s="1134"/>
      <c r="E43" s="1135"/>
      <c r="F43" s="41">
        <v>0.25</v>
      </c>
      <c r="G43" s="42">
        <v>0.68</v>
      </c>
      <c r="H43" s="42" t="s">
        <v>524</v>
      </c>
      <c r="I43" s="42" t="s">
        <v>524</v>
      </c>
      <c r="J43" s="43" t="s">
        <v>524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jbRFdOJ3vgxHY2qFX8KWRmQH7660RmJ0B4kfUBv4clEpuuFjbvS6ZHler9ynZBxiMw+Sn+ZLrjfZHbqL/8W8g==" saltValue="QfBCAN5uUX5ZaUbRNWre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4136</v>
      </c>
      <c r="L45" s="58">
        <v>4036</v>
      </c>
      <c r="M45" s="58">
        <v>3969</v>
      </c>
      <c r="N45" s="58">
        <v>3766</v>
      </c>
      <c r="O45" s="59">
        <v>3518</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2">
      <c r="A48" s="46"/>
      <c r="B48" s="1140"/>
      <c r="C48" s="1141"/>
      <c r="D48" s="60"/>
      <c r="E48" s="1146" t="s">
        <v>15</v>
      </c>
      <c r="F48" s="1146"/>
      <c r="G48" s="1146"/>
      <c r="H48" s="1146"/>
      <c r="I48" s="1146"/>
      <c r="J48" s="1147"/>
      <c r="K48" s="61">
        <v>266</v>
      </c>
      <c r="L48" s="62">
        <v>257</v>
      </c>
      <c r="M48" s="62">
        <v>348</v>
      </c>
      <c r="N48" s="62">
        <v>340</v>
      </c>
      <c r="O48" s="63">
        <v>335</v>
      </c>
      <c r="P48" s="46"/>
      <c r="Q48" s="46"/>
      <c r="R48" s="46"/>
      <c r="S48" s="46"/>
      <c r="T48" s="46"/>
      <c r="U48" s="46"/>
    </row>
    <row r="49" spans="1:21" ht="30.75" customHeight="1" x14ac:dyDescent="0.2">
      <c r="A49" s="46"/>
      <c r="B49" s="1140"/>
      <c r="C49" s="1141"/>
      <c r="D49" s="60"/>
      <c r="E49" s="1146" t="s">
        <v>16</v>
      </c>
      <c r="F49" s="1146"/>
      <c r="G49" s="1146"/>
      <c r="H49" s="1146"/>
      <c r="I49" s="1146"/>
      <c r="J49" s="1147"/>
      <c r="K49" s="61">
        <v>101</v>
      </c>
      <c r="L49" s="62">
        <v>102</v>
      </c>
      <c r="M49" s="62">
        <v>68</v>
      </c>
      <c r="N49" s="62">
        <v>44</v>
      </c>
      <c r="O49" s="63">
        <v>40</v>
      </c>
      <c r="P49" s="46"/>
      <c r="Q49" s="46"/>
      <c r="R49" s="46"/>
      <c r="S49" s="46"/>
      <c r="T49" s="46"/>
      <c r="U49" s="46"/>
    </row>
    <row r="50" spans="1:21" ht="30.75" customHeight="1" x14ac:dyDescent="0.2">
      <c r="A50" s="46"/>
      <c r="B50" s="1140"/>
      <c r="C50" s="1141"/>
      <c r="D50" s="60"/>
      <c r="E50" s="1146" t="s">
        <v>17</v>
      </c>
      <c r="F50" s="1146"/>
      <c r="G50" s="1146"/>
      <c r="H50" s="1146"/>
      <c r="I50" s="1146"/>
      <c r="J50" s="1147"/>
      <c r="K50" s="61">
        <v>1031</v>
      </c>
      <c r="L50" s="62">
        <v>691</v>
      </c>
      <c r="M50" s="62">
        <v>863</v>
      </c>
      <c r="N50" s="62">
        <v>1154</v>
      </c>
      <c r="O50" s="63">
        <v>352</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524</v>
      </c>
      <c r="L51" s="62" t="s">
        <v>524</v>
      </c>
      <c r="M51" s="62" t="s">
        <v>524</v>
      </c>
      <c r="N51" s="62" t="s">
        <v>524</v>
      </c>
      <c r="O51" s="63" t="s">
        <v>524</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3830</v>
      </c>
      <c r="L52" s="62">
        <v>3685</v>
      </c>
      <c r="M52" s="62">
        <v>3552</v>
      </c>
      <c r="N52" s="62">
        <v>3329</v>
      </c>
      <c r="O52" s="63">
        <v>3144</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1704</v>
      </c>
      <c r="L53" s="67">
        <v>1401</v>
      </c>
      <c r="M53" s="67">
        <v>1696</v>
      </c>
      <c r="N53" s="67">
        <v>1975</v>
      </c>
      <c r="O53" s="68">
        <v>1101</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3">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vnydmZ9TCu6p6Wgsa2Thg9y9DqTkfFKNGKSSp97Fl7EexXWPJRf4XsthdUi4L3e/7WuB5FjmSYa2ug7NPU7gVQ==" saltValue="Q94dmO3SHlRCkg29FmyA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565</v>
      </c>
      <c r="J40" s="101" t="s">
        <v>566</v>
      </c>
      <c r="K40" s="101" t="s">
        <v>567</v>
      </c>
      <c r="L40" s="101" t="s">
        <v>568</v>
      </c>
      <c r="M40" s="102" t="s">
        <v>569</v>
      </c>
    </row>
    <row r="41" spans="2:13" ht="27.75" customHeight="1" x14ac:dyDescent="0.2">
      <c r="B41" s="1169" t="s">
        <v>32</v>
      </c>
      <c r="C41" s="1170"/>
      <c r="D41" s="103"/>
      <c r="E41" s="1175" t="s">
        <v>33</v>
      </c>
      <c r="F41" s="1175"/>
      <c r="G41" s="1175"/>
      <c r="H41" s="1176"/>
      <c r="I41" s="342">
        <v>42279</v>
      </c>
      <c r="J41" s="343">
        <v>40438</v>
      </c>
      <c r="K41" s="343">
        <v>38539</v>
      </c>
      <c r="L41" s="343">
        <v>37542</v>
      </c>
      <c r="M41" s="344">
        <v>40804</v>
      </c>
    </row>
    <row r="42" spans="2:13" ht="27.75" customHeight="1" x14ac:dyDescent="0.2">
      <c r="B42" s="1171"/>
      <c r="C42" s="1172"/>
      <c r="D42" s="104"/>
      <c r="E42" s="1177" t="s">
        <v>34</v>
      </c>
      <c r="F42" s="1177"/>
      <c r="G42" s="1177"/>
      <c r="H42" s="1178"/>
      <c r="I42" s="345">
        <v>3509</v>
      </c>
      <c r="J42" s="346">
        <v>3281</v>
      </c>
      <c r="K42" s="346">
        <v>2365</v>
      </c>
      <c r="L42" s="346">
        <v>1232</v>
      </c>
      <c r="M42" s="347">
        <v>2723</v>
      </c>
    </row>
    <row r="43" spans="2:13" ht="27.75" customHeight="1" x14ac:dyDescent="0.2">
      <c r="B43" s="1171"/>
      <c r="C43" s="1172"/>
      <c r="D43" s="104"/>
      <c r="E43" s="1177" t="s">
        <v>35</v>
      </c>
      <c r="F43" s="1177"/>
      <c r="G43" s="1177"/>
      <c r="H43" s="1178"/>
      <c r="I43" s="345">
        <v>4239</v>
      </c>
      <c r="J43" s="346">
        <v>3615</v>
      </c>
      <c r="K43" s="346">
        <v>3595</v>
      </c>
      <c r="L43" s="346">
        <v>4230</v>
      </c>
      <c r="M43" s="347">
        <v>4588</v>
      </c>
    </row>
    <row r="44" spans="2:13" ht="27.75" customHeight="1" x14ac:dyDescent="0.2">
      <c r="B44" s="1171"/>
      <c r="C44" s="1172"/>
      <c r="D44" s="104"/>
      <c r="E44" s="1177" t="s">
        <v>36</v>
      </c>
      <c r="F44" s="1177"/>
      <c r="G44" s="1177"/>
      <c r="H44" s="1178"/>
      <c r="I44" s="345">
        <v>594</v>
      </c>
      <c r="J44" s="346">
        <v>511</v>
      </c>
      <c r="K44" s="346">
        <v>449</v>
      </c>
      <c r="L44" s="346">
        <v>407</v>
      </c>
      <c r="M44" s="347">
        <v>365</v>
      </c>
    </row>
    <row r="45" spans="2:13" ht="27.75" customHeight="1" x14ac:dyDescent="0.2">
      <c r="B45" s="1171"/>
      <c r="C45" s="1172"/>
      <c r="D45" s="104"/>
      <c r="E45" s="1177" t="s">
        <v>37</v>
      </c>
      <c r="F45" s="1177"/>
      <c r="G45" s="1177"/>
      <c r="H45" s="1178"/>
      <c r="I45" s="345">
        <v>8203</v>
      </c>
      <c r="J45" s="346">
        <v>8227</v>
      </c>
      <c r="K45" s="346">
        <v>8370</v>
      </c>
      <c r="L45" s="346">
        <v>8622</v>
      </c>
      <c r="M45" s="347">
        <v>8808</v>
      </c>
    </row>
    <row r="46" spans="2:13" ht="27.75" customHeight="1" x14ac:dyDescent="0.2">
      <c r="B46" s="1171"/>
      <c r="C46" s="1172"/>
      <c r="D46" s="105"/>
      <c r="E46" s="1177" t="s">
        <v>38</v>
      </c>
      <c r="F46" s="1177"/>
      <c r="G46" s="1177"/>
      <c r="H46" s="1178"/>
      <c r="I46" s="345" t="s">
        <v>524</v>
      </c>
      <c r="J46" s="346" t="s">
        <v>524</v>
      </c>
      <c r="K46" s="346" t="s">
        <v>524</v>
      </c>
      <c r="L46" s="346" t="s">
        <v>524</v>
      </c>
      <c r="M46" s="347" t="s">
        <v>524</v>
      </c>
    </row>
    <row r="47" spans="2:13" ht="27.75" customHeight="1" x14ac:dyDescent="0.2">
      <c r="B47" s="1171"/>
      <c r="C47" s="1172"/>
      <c r="D47" s="106"/>
      <c r="E47" s="1179" t="s">
        <v>39</v>
      </c>
      <c r="F47" s="1180"/>
      <c r="G47" s="1180"/>
      <c r="H47" s="1181"/>
      <c r="I47" s="345" t="s">
        <v>524</v>
      </c>
      <c r="J47" s="346" t="s">
        <v>524</v>
      </c>
      <c r="K47" s="346" t="s">
        <v>524</v>
      </c>
      <c r="L47" s="346" t="s">
        <v>524</v>
      </c>
      <c r="M47" s="347" t="s">
        <v>524</v>
      </c>
    </row>
    <row r="48" spans="2:13" ht="27.75" customHeight="1" x14ac:dyDescent="0.2">
      <c r="B48" s="1171"/>
      <c r="C48" s="1172"/>
      <c r="D48" s="104"/>
      <c r="E48" s="1177" t="s">
        <v>40</v>
      </c>
      <c r="F48" s="1177"/>
      <c r="G48" s="1177"/>
      <c r="H48" s="1178"/>
      <c r="I48" s="345" t="s">
        <v>524</v>
      </c>
      <c r="J48" s="346" t="s">
        <v>524</v>
      </c>
      <c r="K48" s="346" t="s">
        <v>524</v>
      </c>
      <c r="L48" s="346" t="s">
        <v>524</v>
      </c>
      <c r="M48" s="347" t="s">
        <v>524</v>
      </c>
    </row>
    <row r="49" spans="2:13" ht="27.75" customHeight="1" x14ac:dyDescent="0.2">
      <c r="B49" s="1173"/>
      <c r="C49" s="1174"/>
      <c r="D49" s="104"/>
      <c r="E49" s="1177" t="s">
        <v>41</v>
      </c>
      <c r="F49" s="1177"/>
      <c r="G49" s="1177"/>
      <c r="H49" s="1178"/>
      <c r="I49" s="345" t="s">
        <v>524</v>
      </c>
      <c r="J49" s="346" t="s">
        <v>524</v>
      </c>
      <c r="K49" s="346" t="s">
        <v>524</v>
      </c>
      <c r="L49" s="346" t="s">
        <v>524</v>
      </c>
      <c r="M49" s="347" t="s">
        <v>524</v>
      </c>
    </row>
    <row r="50" spans="2:13" ht="27.75" customHeight="1" x14ac:dyDescent="0.2">
      <c r="B50" s="1182" t="s">
        <v>42</v>
      </c>
      <c r="C50" s="1183"/>
      <c r="D50" s="107"/>
      <c r="E50" s="1177" t="s">
        <v>43</v>
      </c>
      <c r="F50" s="1177"/>
      <c r="G50" s="1177"/>
      <c r="H50" s="1178"/>
      <c r="I50" s="345">
        <v>54062</v>
      </c>
      <c r="J50" s="346">
        <v>60567</v>
      </c>
      <c r="K50" s="346">
        <v>62730</v>
      </c>
      <c r="L50" s="346">
        <v>67757</v>
      </c>
      <c r="M50" s="347">
        <v>69345</v>
      </c>
    </row>
    <row r="51" spans="2:13" ht="27.75" customHeight="1" x14ac:dyDescent="0.2">
      <c r="B51" s="1171"/>
      <c r="C51" s="1172"/>
      <c r="D51" s="104"/>
      <c r="E51" s="1177" t="s">
        <v>44</v>
      </c>
      <c r="F51" s="1177"/>
      <c r="G51" s="1177"/>
      <c r="H51" s="1178"/>
      <c r="I51" s="345">
        <v>18909</v>
      </c>
      <c r="J51" s="346">
        <v>17642</v>
      </c>
      <c r="K51" s="346">
        <v>16506</v>
      </c>
      <c r="L51" s="346">
        <v>15891</v>
      </c>
      <c r="M51" s="347">
        <v>15981</v>
      </c>
    </row>
    <row r="52" spans="2:13" ht="27.75" customHeight="1" x14ac:dyDescent="0.2">
      <c r="B52" s="1173"/>
      <c r="C52" s="1174"/>
      <c r="D52" s="104"/>
      <c r="E52" s="1177" t="s">
        <v>45</v>
      </c>
      <c r="F52" s="1177"/>
      <c r="G52" s="1177"/>
      <c r="H52" s="1178"/>
      <c r="I52" s="345">
        <v>16555</v>
      </c>
      <c r="J52" s="346">
        <v>14444</v>
      </c>
      <c r="K52" s="346">
        <v>12535</v>
      </c>
      <c r="L52" s="346">
        <v>10820</v>
      </c>
      <c r="M52" s="347">
        <v>9179</v>
      </c>
    </row>
    <row r="53" spans="2:13" ht="27.75" customHeight="1" thickBot="1" x14ac:dyDescent="0.25">
      <c r="B53" s="1184" t="s">
        <v>46</v>
      </c>
      <c r="C53" s="1185"/>
      <c r="D53" s="108"/>
      <c r="E53" s="1186" t="s">
        <v>47</v>
      </c>
      <c r="F53" s="1186"/>
      <c r="G53" s="1186"/>
      <c r="H53" s="1187"/>
      <c r="I53" s="348">
        <v>-30702</v>
      </c>
      <c r="J53" s="349">
        <v>-36583</v>
      </c>
      <c r="K53" s="349">
        <v>-38452</v>
      </c>
      <c r="L53" s="349">
        <v>-42436</v>
      </c>
      <c r="M53" s="350">
        <v>-37217</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sFhqjXgvbNV1gLBlcQ1jPZ4uwNgjMPmny3wo2EHKTryCe6d0IzJjP6b3epAD9wz2x+iP4Xm+Q/QdXrFJdQAojw==" saltValue="/twhywf5rmbKHurfUtv1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567</v>
      </c>
      <c r="G54" s="117" t="s">
        <v>568</v>
      </c>
      <c r="H54" s="118" t="s">
        <v>569</v>
      </c>
    </row>
    <row r="55" spans="2:8" ht="52.5" customHeight="1" x14ac:dyDescent="0.2">
      <c r="B55" s="119"/>
      <c r="C55" s="1196" t="s">
        <v>50</v>
      </c>
      <c r="D55" s="1196"/>
      <c r="E55" s="1197"/>
      <c r="F55" s="120">
        <v>8259</v>
      </c>
      <c r="G55" s="120">
        <v>8000</v>
      </c>
      <c r="H55" s="121">
        <v>8000</v>
      </c>
    </row>
    <row r="56" spans="2:8" ht="52.5" customHeight="1" x14ac:dyDescent="0.2">
      <c r="B56" s="122"/>
      <c r="C56" s="1198" t="s">
        <v>51</v>
      </c>
      <c r="D56" s="1198"/>
      <c r="E56" s="1199"/>
      <c r="F56" s="123" t="s">
        <v>524</v>
      </c>
      <c r="G56" s="123" t="s">
        <v>524</v>
      </c>
      <c r="H56" s="124" t="s">
        <v>524</v>
      </c>
    </row>
    <row r="57" spans="2:8" ht="53.25" customHeight="1" x14ac:dyDescent="0.2">
      <c r="B57" s="122"/>
      <c r="C57" s="1200" t="s">
        <v>52</v>
      </c>
      <c r="D57" s="1200"/>
      <c r="E57" s="1201"/>
      <c r="F57" s="125">
        <v>49974</v>
      </c>
      <c r="G57" s="125">
        <v>54518</v>
      </c>
      <c r="H57" s="126">
        <v>56677</v>
      </c>
    </row>
    <row r="58" spans="2:8" ht="45.75" customHeight="1" x14ac:dyDescent="0.2">
      <c r="B58" s="127"/>
      <c r="C58" s="1188" t="s">
        <v>602</v>
      </c>
      <c r="D58" s="1189"/>
      <c r="E58" s="1190"/>
      <c r="F58" s="128">
        <v>32627</v>
      </c>
      <c r="G58" s="128">
        <v>22118</v>
      </c>
      <c r="H58" s="129">
        <v>28921</v>
      </c>
    </row>
    <row r="59" spans="2:8" ht="45.75" customHeight="1" x14ac:dyDescent="0.2">
      <c r="B59" s="127"/>
      <c r="C59" s="1188" t="s">
        <v>603</v>
      </c>
      <c r="D59" s="1189"/>
      <c r="E59" s="1190"/>
      <c r="F59" s="128" t="s">
        <v>524</v>
      </c>
      <c r="G59" s="128">
        <v>16000</v>
      </c>
      <c r="H59" s="129">
        <v>13037</v>
      </c>
    </row>
    <row r="60" spans="2:8" ht="45.75" customHeight="1" x14ac:dyDescent="0.2">
      <c r="B60" s="127"/>
      <c r="C60" s="1188" t="s">
        <v>604</v>
      </c>
      <c r="D60" s="1189"/>
      <c r="E60" s="1190"/>
      <c r="F60" s="128">
        <v>6985</v>
      </c>
      <c r="G60" s="128">
        <v>6178</v>
      </c>
      <c r="H60" s="129">
        <v>4794</v>
      </c>
    </row>
    <row r="61" spans="2:8" ht="45.75" customHeight="1" x14ac:dyDescent="0.2">
      <c r="B61" s="127"/>
      <c r="C61" s="1188" t="s">
        <v>605</v>
      </c>
      <c r="D61" s="1189"/>
      <c r="E61" s="1190"/>
      <c r="F61" s="128">
        <v>4160</v>
      </c>
      <c r="G61" s="128">
        <v>4160</v>
      </c>
      <c r="H61" s="129">
        <v>4160</v>
      </c>
    </row>
    <row r="62" spans="2:8" ht="45.75" customHeight="1" thickBot="1" x14ac:dyDescent="0.25">
      <c r="B62" s="130"/>
      <c r="C62" s="1191" t="s">
        <v>606</v>
      </c>
      <c r="D62" s="1192"/>
      <c r="E62" s="1193"/>
      <c r="F62" s="131">
        <v>1327</v>
      </c>
      <c r="G62" s="131">
        <v>1242</v>
      </c>
      <c r="H62" s="132">
        <v>1267</v>
      </c>
    </row>
    <row r="63" spans="2:8" ht="52.5" customHeight="1" thickBot="1" x14ac:dyDescent="0.25">
      <c r="B63" s="133"/>
      <c r="C63" s="1194" t="s">
        <v>53</v>
      </c>
      <c r="D63" s="1194"/>
      <c r="E63" s="1195"/>
      <c r="F63" s="134">
        <v>58233</v>
      </c>
      <c r="G63" s="134">
        <v>62518</v>
      </c>
      <c r="H63" s="135">
        <v>64677</v>
      </c>
    </row>
    <row r="64" spans="2:8" ht="13" x14ac:dyDescent="0.2"/>
  </sheetData>
  <sheetProtection algorithmName="SHA-512" hashValue="i5jx0fM2GeUm/71yZRvCWjMe2hr+OVB7FlhalLlzpfNboqhULEOrTtbVapY8Ngcj2cydxDEnViDETtIJO4TynA==" saltValue="FKLVfNyche0FHdp3h8HO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562</v>
      </c>
      <c r="G2" s="149"/>
      <c r="H2" s="150"/>
    </row>
    <row r="3" spans="1:8" x14ac:dyDescent="0.2">
      <c r="A3" s="146" t="s">
        <v>555</v>
      </c>
      <c r="B3" s="151"/>
      <c r="C3" s="152"/>
      <c r="D3" s="153">
        <v>34821</v>
      </c>
      <c r="E3" s="154"/>
      <c r="F3" s="155">
        <v>33173</v>
      </c>
      <c r="G3" s="156"/>
      <c r="H3" s="157"/>
    </row>
    <row r="4" spans="1:8" x14ac:dyDescent="0.2">
      <c r="A4" s="158"/>
      <c r="B4" s="159"/>
      <c r="C4" s="160"/>
      <c r="D4" s="161">
        <v>24228</v>
      </c>
      <c r="E4" s="162"/>
      <c r="F4" s="163">
        <v>20353</v>
      </c>
      <c r="G4" s="164"/>
      <c r="H4" s="165"/>
    </row>
    <row r="5" spans="1:8" x14ac:dyDescent="0.2">
      <c r="A5" s="146" t="s">
        <v>557</v>
      </c>
      <c r="B5" s="151"/>
      <c r="C5" s="152"/>
      <c r="D5" s="153">
        <v>34367</v>
      </c>
      <c r="E5" s="154"/>
      <c r="F5" s="155">
        <v>37644</v>
      </c>
      <c r="G5" s="156"/>
      <c r="H5" s="157"/>
    </row>
    <row r="6" spans="1:8" x14ac:dyDescent="0.2">
      <c r="A6" s="158"/>
      <c r="B6" s="159"/>
      <c r="C6" s="160"/>
      <c r="D6" s="161">
        <v>29262</v>
      </c>
      <c r="E6" s="162"/>
      <c r="F6" s="163">
        <v>24939</v>
      </c>
      <c r="G6" s="164"/>
      <c r="H6" s="165"/>
    </row>
    <row r="7" spans="1:8" x14ac:dyDescent="0.2">
      <c r="A7" s="146" t="s">
        <v>558</v>
      </c>
      <c r="B7" s="151"/>
      <c r="C7" s="152"/>
      <c r="D7" s="153">
        <v>39791</v>
      </c>
      <c r="E7" s="154"/>
      <c r="F7" s="155">
        <v>39221</v>
      </c>
      <c r="G7" s="156"/>
      <c r="H7" s="157"/>
    </row>
    <row r="8" spans="1:8" x14ac:dyDescent="0.2">
      <c r="A8" s="158"/>
      <c r="B8" s="159"/>
      <c r="C8" s="160"/>
      <c r="D8" s="161">
        <v>32530</v>
      </c>
      <c r="E8" s="162"/>
      <c r="F8" s="163">
        <v>24821</v>
      </c>
      <c r="G8" s="164"/>
      <c r="H8" s="165"/>
    </row>
    <row r="9" spans="1:8" x14ac:dyDescent="0.2">
      <c r="A9" s="146" t="s">
        <v>559</v>
      </c>
      <c r="B9" s="151"/>
      <c r="C9" s="152"/>
      <c r="D9" s="153">
        <v>53842</v>
      </c>
      <c r="E9" s="154"/>
      <c r="F9" s="155">
        <v>38566</v>
      </c>
      <c r="G9" s="156"/>
      <c r="H9" s="157"/>
    </row>
    <row r="10" spans="1:8" x14ac:dyDescent="0.2">
      <c r="A10" s="158"/>
      <c r="B10" s="159"/>
      <c r="C10" s="160"/>
      <c r="D10" s="161">
        <v>41204</v>
      </c>
      <c r="E10" s="162"/>
      <c r="F10" s="163">
        <v>24059</v>
      </c>
      <c r="G10" s="164"/>
      <c r="H10" s="165"/>
    </row>
    <row r="11" spans="1:8" x14ac:dyDescent="0.2">
      <c r="A11" s="146" t="s">
        <v>560</v>
      </c>
      <c r="B11" s="151"/>
      <c r="C11" s="152"/>
      <c r="D11" s="153">
        <v>84042</v>
      </c>
      <c r="E11" s="154"/>
      <c r="F11" s="155">
        <v>35156</v>
      </c>
      <c r="G11" s="156"/>
      <c r="H11" s="157"/>
    </row>
    <row r="12" spans="1:8" x14ac:dyDescent="0.2">
      <c r="A12" s="158"/>
      <c r="B12" s="159"/>
      <c r="C12" s="166"/>
      <c r="D12" s="161">
        <v>60051</v>
      </c>
      <c r="E12" s="162"/>
      <c r="F12" s="163">
        <v>22430</v>
      </c>
      <c r="G12" s="164"/>
      <c r="H12" s="165"/>
    </row>
    <row r="13" spans="1:8" x14ac:dyDescent="0.2">
      <c r="A13" s="146"/>
      <c r="B13" s="151"/>
      <c r="C13" s="152"/>
      <c r="D13" s="153">
        <v>49373</v>
      </c>
      <c r="E13" s="154"/>
      <c r="F13" s="155">
        <v>36752</v>
      </c>
      <c r="G13" s="167"/>
      <c r="H13" s="157"/>
    </row>
    <row r="14" spans="1:8" x14ac:dyDescent="0.2">
      <c r="A14" s="158"/>
      <c r="B14" s="159"/>
      <c r="C14" s="160"/>
      <c r="D14" s="161">
        <v>37455</v>
      </c>
      <c r="E14" s="162"/>
      <c r="F14" s="163">
        <v>23320</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6.38</v>
      </c>
      <c r="C19" s="168">
        <f>ROUND(VALUE(SUBSTITUTE(実質収支比率等に係る経年分析!G$48,"▲","-")),2)</f>
        <v>4.59</v>
      </c>
      <c r="D19" s="168">
        <f>ROUND(VALUE(SUBSTITUTE(実質収支比率等に係る経年分析!H$48,"▲","-")),2)</f>
        <v>6.81</v>
      </c>
      <c r="E19" s="168">
        <f>ROUND(VALUE(SUBSTITUTE(実質収支比率等に係る経年分析!I$48,"▲","-")),2)</f>
        <v>8.23</v>
      </c>
      <c r="F19" s="168">
        <f>ROUND(VALUE(SUBSTITUTE(実質収支比率等に係る経年分析!J$48,"▲","-")),2)</f>
        <v>5.12</v>
      </c>
    </row>
    <row r="20" spans="1:11" x14ac:dyDescent="0.2">
      <c r="A20" s="168" t="s">
        <v>57</v>
      </c>
      <c r="B20" s="168">
        <f>ROUND(VALUE(SUBSTITUTE(実質収支比率等に係る経年分析!F$47,"▲","-")),2)</f>
        <v>14.6</v>
      </c>
      <c r="C20" s="168">
        <f>ROUND(VALUE(SUBSTITUTE(実質収支比率等に係る経年分析!G$47,"▲","-")),2)</f>
        <v>14.56</v>
      </c>
      <c r="D20" s="168">
        <f>ROUND(VALUE(SUBSTITUTE(実質収支比率等に係る経年分析!H$47,"▲","-")),2)</f>
        <v>14.67</v>
      </c>
      <c r="E20" s="168">
        <f>ROUND(VALUE(SUBSTITUTE(実質収支比率等に係る経年分析!I$47,"▲","-")),2)</f>
        <v>14.87</v>
      </c>
      <c r="F20" s="168">
        <f>ROUND(VALUE(SUBSTITUTE(実質収支比率等に係る経年分析!J$47,"▲","-")),2)</f>
        <v>13.84</v>
      </c>
    </row>
    <row r="21" spans="1:11" x14ac:dyDescent="0.2">
      <c r="A21" s="168" t="s">
        <v>58</v>
      </c>
      <c r="B21" s="168">
        <f>IF(ISNUMBER(VALUE(SUBSTITUTE(実質収支比率等に係る経年分析!F$49,"▲","-"))),ROUND(VALUE(SUBSTITUTE(実質収支比率等に係る経年分析!F$49,"▲","-")),2),NA())</f>
        <v>-0.21</v>
      </c>
      <c r="C21" s="168">
        <f>IF(ISNUMBER(VALUE(SUBSTITUTE(実質収支比率等に係る経年分析!G$49,"▲","-"))),ROUND(VALUE(SUBSTITUTE(実質収支比率等に係る経年分析!G$49,"▲","-")),2),NA())</f>
        <v>-2.2200000000000002</v>
      </c>
      <c r="D21" s="168">
        <f>IF(ISNUMBER(VALUE(SUBSTITUTE(実質収支比率等に係る経年分析!H$49,"▲","-"))),ROUND(VALUE(SUBSTITUTE(実質収支比率等に係る経年分析!H$49,"▲","-")),2),NA())</f>
        <v>2.71</v>
      </c>
      <c r="E21" s="168">
        <f>IF(ISNUMBER(VALUE(SUBSTITUTE(実質収支比率等に係る経年分析!I$49,"▲","-"))),ROUND(VALUE(SUBSTITUTE(実質収支比率等に係る経年分析!I$49,"▲","-")),2),NA())</f>
        <v>0.62</v>
      </c>
      <c r="F21" s="168">
        <f>IF(ISNUMBER(VALUE(SUBSTITUTE(実質収支比率等に係る経年分析!J$49,"▲","-"))),ROUND(VALUE(SUBSTITUTE(実質収支比率等に係る経年分析!J$49,"▲","-")),2),NA())</f>
        <v>-2.54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0.68</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0.28999999999999998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0.35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v>
      </c>
    </row>
    <row r="32" spans="1:11" x14ac:dyDescent="0.2">
      <c r="A32" s="169" t="str">
        <f>IF(連結実質赤字比率に係る赤字・黒字の構成分析!C$38="",NA(),連結実質赤字比率に係る赤字・黒字の構成分析!C$38)</f>
        <v>公共用地特別会計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0.25</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0.94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1.96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1.56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1.47</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0.73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1.1599999999999999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1.8</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6.27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4.4800000000000004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6.44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8.0399999999999991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4.8600000000000003</v>
      </c>
    </row>
    <row r="36" spans="1:16" x14ac:dyDescent="0.2">
      <c r="A36" s="169" t="str">
        <f>IF(連結実質赤字比率に係る赤字・黒字の構成分析!C$34="",NA(),連結実質赤字比率に係る赤字・黒字の構成分析!C$34)</f>
        <v>競走事業会計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6.87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7.32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9.6199999999999992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11.94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15.49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3830</v>
      </c>
      <c r="E42" s="170"/>
      <c r="F42" s="170"/>
      <c r="G42" s="170">
        <f>'実質公債費比率（分子）の構造'!L$52</f>
        <v>3685</v>
      </c>
      <c r="H42" s="170"/>
      <c r="I42" s="170"/>
      <c r="J42" s="170">
        <f>'実質公債費比率（分子）の構造'!M$52</f>
        <v>3552</v>
      </c>
      <c r="K42" s="170"/>
      <c r="L42" s="170"/>
      <c r="M42" s="170">
        <f>'実質公債費比率（分子）の構造'!N$52</f>
        <v>3329</v>
      </c>
      <c r="N42" s="170"/>
      <c r="O42" s="170"/>
      <c r="P42" s="170">
        <f>'実質公債費比率（分子）の構造'!O$52</f>
        <v>3144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1031</v>
      </c>
      <c r="C44" s="170"/>
      <c r="D44" s="170"/>
      <c r="E44" s="170">
        <f>'実質公債費比率（分子）の構造'!L$50</f>
        <v>691</v>
      </c>
      <c r="F44" s="170"/>
      <c r="G44" s="170"/>
      <c r="H44" s="170">
        <f>'実質公債費比率（分子）の構造'!M$50</f>
        <v>863</v>
      </c>
      <c r="I44" s="170"/>
      <c r="J44" s="170"/>
      <c r="K44" s="170">
        <f>'実質公債費比率（分子）の構造'!N$50</f>
        <v>1154</v>
      </c>
      <c r="L44" s="170"/>
      <c r="M44" s="170"/>
      <c r="N44" s="170">
        <f>'実質公債費比率（分子）の構造'!O$50</f>
        <v>352</v>
      </c>
      <c r="O44" s="170"/>
      <c r="P44" s="170"/>
    </row>
    <row r="45" spans="1:16" x14ac:dyDescent="0.2">
      <c r="A45" s="170" t="s">
        <v>68</v>
      </c>
      <c r="B45" s="170">
        <f>'実質公債費比率（分子）の構造'!K$49</f>
        <v>101</v>
      </c>
      <c r="C45" s="170"/>
      <c r="D45" s="170"/>
      <c r="E45" s="170">
        <f>'実質公債費比率（分子）の構造'!L$49</f>
        <v>102</v>
      </c>
      <c r="F45" s="170"/>
      <c r="G45" s="170"/>
      <c r="H45" s="170">
        <f>'実質公債費比率（分子）の構造'!M$49</f>
        <v>68</v>
      </c>
      <c r="I45" s="170"/>
      <c r="J45" s="170"/>
      <c r="K45" s="170">
        <f>'実質公債費比率（分子）の構造'!N$49</f>
        <v>44</v>
      </c>
      <c r="L45" s="170"/>
      <c r="M45" s="170"/>
      <c r="N45" s="170">
        <f>'実質公債費比率（分子）の構造'!O$49</f>
        <v>40</v>
      </c>
      <c r="O45" s="170"/>
      <c r="P45" s="170"/>
    </row>
    <row r="46" spans="1:16" x14ac:dyDescent="0.2">
      <c r="A46" s="170" t="s">
        <v>69</v>
      </c>
      <c r="B46" s="170">
        <f>'実質公債費比率（分子）の構造'!K$48</f>
        <v>266</v>
      </c>
      <c r="C46" s="170"/>
      <c r="D46" s="170"/>
      <c r="E46" s="170">
        <f>'実質公債費比率（分子）の構造'!L$48</f>
        <v>257</v>
      </c>
      <c r="F46" s="170"/>
      <c r="G46" s="170"/>
      <c r="H46" s="170">
        <f>'実質公債費比率（分子）の構造'!M$48</f>
        <v>348</v>
      </c>
      <c r="I46" s="170"/>
      <c r="J46" s="170"/>
      <c r="K46" s="170">
        <f>'実質公債費比率（分子）の構造'!N$48</f>
        <v>340</v>
      </c>
      <c r="L46" s="170"/>
      <c r="M46" s="170"/>
      <c r="N46" s="170">
        <f>'実質公債費比率（分子）の構造'!O$48</f>
        <v>335</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4136</v>
      </c>
      <c r="C49" s="170"/>
      <c r="D49" s="170"/>
      <c r="E49" s="170">
        <f>'実質公債費比率（分子）の構造'!L$45</f>
        <v>4036</v>
      </c>
      <c r="F49" s="170"/>
      <c r="G49" s="170"/>
      <c r="H49" s="170">
        <f>'実質公債費比率（分子）の構造'!M$45</f>
        <v>3969</v>
      </c>
      <c r="I49" s="170"/>
      <c r="J49" s="170"/>
      <c r="K49" s="170">
        <f>'実質公債費比率（分子）の構造'!N$45</f>
        <v>3766</v>
      </c>
      <c r="L49" s="170"/>
      <c r="M49" s="170"/>
      <c r="N49" s="170">
        <f>'実質公債費比率（分子）の構造'!O$45</f>
        <v>3518</v>
      </c>
      <c r="O49" s="170"/>
      <c r="P49" s="170"/>
    </row>
    <row r="50" spans="1:16" x14ac:dyDescent="0.2">
      <c r="A50" s="170" t="s">
        <v>73</v>
      </c>
      <c r="B50" s="170" t="e">
        <f>NA()</f>
        <v>#N/A</v>
      </c>
      <c r="C50" s="170">
        <f>IF(ISNUMBER('実質公債費比率（分子）の構造'!K$53),'実質公債費比率（分子）の構造'!K$53,NA())</f>
        <v>1704</v>
      </c>
      <c r="D50" s="170" t="e">
        <f>NA()</f>
        <v>#N/A</v>
      </c>
      <c r="E50" s="170" t="e">
        <f>NA()</f>
        <v>#N/A</v>
      </c>
      <c r="F50" s="170">
        <f>IF(ISNUMBER('実質公債費比率（分子）の構造'!L$53),'実質公債費比率（分子）の構造'!L$53,NA())</f>
        <v>1401</v>
      </c>
      <c r="G50" s="170" t="e">
        <f>NA()</f>
        <v>#N/A</v>
      </c>
      <c r="H50" s="170" t="e">
        <f>NA()</f>
        <v>#N/A</v>
      </c>
      <c r="I50" s="170">
        <f>IF(ISNUMBER('実質公債費比率（分子）の構造'!M$53),'実質公債費比率（分子）の構造'!M$53,NA())</f>
        <v>1696</v>
      </c>
      <c r="J50" s="170" t="e">
        <f>NA()</f>
        <v>#N/A</v>
      </c>
      <c r="K50" s="170" t="e">
        <f>NA()</f>
        <v>#N/A</v>
      </c>
      <c r="L50" s="170">
        <f>IF(ISNUMBER('実質公債費比率（分子）の構造'!N$53),'実質公債費比率（分子）の構造'!N$53,NA())</f>
        <v>1975</v>
      </c>
      <c r="M50" s="170" t="e">
        <f>NA()</f>
        <v>#N/A</v>
      </c>
      <c r="N50" s="170" t="e">
        <f>NA()</f>
        <v>#N/A</v>
      </c>
      <c r="O50" s="170">
        <f>IF(ISNUMBER('実質公債費比率（分子）の構造'!O$53),'実質公債費比率（分子）の構造'!O$53,NA())</f>
        <v>1101</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16555</v>
      </c>
      <c r="E56" s="169"/>
      <c r="F56" s="169"/>
      <c r="G56" s="169">
        <f>'将来負担比率（分子）の構造'!J$52</f>
        <v>14444</v>
      </c>
      <c r="H56" s="169"/>
      <c r="I56" s="169"/>
      <c r="J56" s="169">
        <f>'将来負担比率（分子）の構造'!K$52</f>
        <v>12535</v>
      </c>
      <c r="K56" s="169"/>
      <c r="L56" s="169"/>
      <c r="M56" s="169">
        <f>'将来負担比率（分子）の構造'!L$52</f>
        <v>10820</v>
      </c>
      <c r="N56" s="169"/>
      <c r="O56" s="169"/>
      <c r="P56" s="169">
        <f>'将来負担比率（分子）の構造'!M$52</f>
        <v>9179</v>
      </c>
    </row>
    <row r="57" spans="1:16" x14ac:dyDescent="0.2">
      <c r="A57" s="169" t="s">
        <v>44</v>
      </c>
      <c r="B57" s="169"/>
      <c r="C57" s="169"/>
      <c r="D57" s="169">
        <f>'将来負担比率（分子）の構造'!I$51</f>
        <v>18909</v>
      </c>
      <c r="E57" s="169"/>
      <c r="F57" s="169"/>
      <c r="G57" s="169">
        <f>'将来負担比率（分子）の構造'!J$51</f>
        <v>17642</v>
      </c>
      <c r="H57" s="169"/>
      <c r="I57" s="169"/>
      <c r="J57" s="169">
        <f>'将来負担比率（分子）の構造'!K$51</f>
        <v>16506</v>
      </c>
      <c r="K57" s="169"/>
      <c r="L57" s="169"/>
      <c r="M57" s="169">
        <f>'将来負担比率（分子）の構造'!L$51</f>
        <v>15891</v>
      </c>
      <c r="N57" s="169"/>
      <c r="O57" s="169"/>
      <c r="P57" s="169">
        <f>'将来負担比率（分子）の構造'!M$51</f>
        <v>15981</v>
      </c>
    </row>
    <row r="58" spans="1:16" x14ac:dyDescent="0.2">
      <c r="A58" s="169" t="s">
        <v>43</v>
      </c>
      <c r="B58" s="169"/>
      <c r="C58" s="169"/>
      <c r="D58" s="169">
        <f>'将来負担比率（分子）の構造'!I$50</f>
        <v>54062</v>
      </c>
      <c r="E58" s="169"/>
      <c r="F58" s="169"/>
      <c r="G58" s="169">
        <f>'将来負担比率（分子）の構造'!J$50</f>
        <v>60567</v>
      </c>
      <c r="H58" s="169"/>
      <c r="I58" s="169"/>
      <c r="J58" s="169">
        <f>'将来負担比率（分子）の構造'!K$50</f>
        <v>62730</v>
      </c>
      <c r="K58" s="169"/>
      <c r="L58" s="169"/>
      <c r="M58" s="169">
        <f>'将来負担比率（分子）の構造'!L$50</f>
        <v>67757</v>
      </c>
      <c r="N58" s="169"/>
      <c r="O58" s="169"/>
      <c r="P58" s="169">
        <f>'将来負担比率（分子）の構造'!M$50</f>
        <v>69345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8203</v>
      </c>
      <c r="C62" s="169"/>
      <c r="D62" s="169"/>
      <c r="E62" s="169">
        <f>'将来負担比率（分子）の構造'!J$45</f>
        <v>8227</v>
      </c>
      <c r="F62" s="169"/>
      <c r="G62" s="169"/>
      <c r="H62" s="169">
        <f>'将来負担比率（分子）の構造'!K$45</f>
        <v>8370</v>
      </c>
      <c r="I62" s="169"/>
      <c r="J62" s="169"/>
      <c r="K62" s="169">
        <f>'将来負担比率（分子）の構造'!L$45</f>
        <v>8622</v>
      </c>
      <c r="L62" s="169"/>
      <c r="M62" s="169"/>
      <c r="N62" s="169">
        <f>'将来負担比率（分子）の構造'!M$45</f>
        <v>8808</v>
      </c>
      <c r="O62" s="169"/>
      <c r="P62" s="169"/>
    </row>
    <row r="63" spans="1:16" x14ac:dyDescent="0.2">
      <c r="A63" s="169" t="s">
        <v>36</v>
      </c>
      <c r="B63" s="169">
        <f>'将来負担比率（分子）の構造'!I$44</f>
        <v>594</v>
      </c>
      <c r="C63" s="169"/>
      <c r="D63" s="169"/>
      <c r="E63" s="169">
        <f>'将来負担比率（分子）の構造'!J$44</f>
        <v>511</v>
      </c>
      <c r="F63" s="169"/>
      <c r="G63" s="169"/>
      <c r="H63" s="169">
        <f>'将来負担比率（分子）の構造'!K$44</f>
        <v>449</v>
      </c>
      <c r="I63" s="169"/>
      <c r="J63" s="169"/>
      <c r="K63" s="169">
        <f>'将来負担比率（分子）の構造'!L$44</f>
        <v>407</v>
      </c>
      <c r="L63" s="169"/>
      <c r="M63" s="169"/>
      <c r="N63" s="169">
        <f>'将来負担比率（分子）の構造'!M$44</f>
        <v>365</v>
      </c>
      <c r="O63" s="169"/>
      <c r="P63" s="169"/>
    </row>
    <row r="64" spans="1:16" x14ac:dyDescent="0.2">
      <c r="A64" s="169" t="s">
        <v>35</v>
      </c>
      <c r="B64" s="169">
        <f>'将来負担比率（分子）の構造'!I$43</f>
        <v>4239</v>
      </c>
      <c r="C64" s="169"/>
      <c r="D64" s="169"/>
      <c r="E64" s="169">
        <f>'将来負担比率（分子）の構造'!J$43</f>
        <v>3615</v>
      </c>
      <c r="F64" s="169"/>
      <c r="G64" s="169"/>
      <c r="H64" s="169">
        <f>'将来負担比率（分子）の構造'!K$43</f>
        <v>3595</v>
      </c>
      <c r="I64" s="169"/>
      <c r="J64" s="169"/>
      <c r="K64" s="169">
        <f>'将来負担比率（分子）の構造'!L$43</f>
        <v>4230</v>
      </c>
      <c r="L64" s="169"/>
      <c r="M64" s="169"/>
      <c r="N64" s="169">
        <f>'将来負担比率（分子）の構造'!M$43</f>
        <v>4588</v>
      </c>
      <c r="O64" s="169"/>
      <c r="P64" s="169"/>
    </row>
    <row r="65" spans="1:16" x14ac:dyDescent="0.2">
      <c r="A65" s="169" t="s">
        <v>34</v>
      </c>
      <c r="B65" s="169">
        <f>'将来負担比率（分子）の構造'!I$42</f>
        <v>3509</v>
      </c>
      <c r="C65" s="169"/>
      <c r="D65" s="169"/>
      <c r="E65" s="169">
        <f>'将来負担比率（分子）の構造'!J$42</f>
        <v>3281</v>
      </c>
      <c r="F65" s="169"/>
      <c r="G65" s="169"/>
      <c r="H65" s="169">
        <f>'将来負担比率（分子）の構造'!K$42</f>
        <v>2365</v>
      </c>
      <c r="I65" s="169"/>
      <c r="J65" s="169"/>
      <c r="K65" s="169">
        <f>'将来負担比率（分子）の構造'!L$42</f>
        <v>1232</v>
      </c>
      <c r="L65" s="169"/>
      <c r="M65" s="169"/>
      <c r="N65" s="169">
        <f>'将来負担比率（分子）の構造'!M$42</f>
        <v>2723</v>
      </c>
      <c r="O65" s="169"/>
      <c r="P65" s="169"/>
    </row>
    <row r="66" spans="1:16" x14ac:dyDescent="0.2">
      <c r="A66" s="169" t="s">
        <v>33</v>
      </c>
      <c r="B66" s="169">
        <f>'将来負担比率（分子）の構造'!I$41</f>
        <v>42279</v>
      </c>
      <c r="C66" s="169"/>
      <c r="D66" s="169"/>
      <c r="E66" s="169">
        <f>'将来負担比率（分子）の構造'!J$41</f>
        <v>40438</v>
      </c>
      <c r="F66" s="169"/>
      <c r="G66" s="169"/>
      <c r="H66" s="169">
        <f>'将来負担比率（分子）の構造'!K$41</f>
        <v>38539</v>
      </c>
      <c r="I66" s="169"/>
      <c r="J66" s="169"/>
      <c r="K66" s="169">
        <f>'将来負担比率（分子）の構造'!L$41</f>
        <v>37542</v>
      </c>
      <c r="L66" s="169"/>
      <c r="M66" s="169"/>
      <c r="N66" s="169">
        <f>'将来負担比率（分子）の構造'!M$41</f>
        <v>40804</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8259</v>
      </c>
      <c r="C72" s="173">
        <f>基金残高に係る経年分析!G55</f>
        <v>8000</v>
      </c>
      <c r="D72" s="173">
        <f>基金残高に係る経年分析!H55</f>
        <v>8000</v>
      </c>
    </row>
    <row r="73" spans="1:16" x14ac:dyDescent="0.2">
      <c r="A73" s="172" t="s">
        <v>80</v>
      </c>
      <c r="B73" s="173" t="str">
        <f>基金残高に係る経年分析!F56</f>
        <v>-</v>
      </c>
      <c r="C73" s="173" t="str">
        <f>基金残高に係る経年分析!G56</f>
        <v>-</v>
      </c>
      <c r="D73" s="173" t="str">
        <f>基金残高に係る経年分析!H56</f>
        <v>-</v>
      </c>
    </row>
    <row r="74" spans="1:16" x14ac:dyDescent="0.2">
      <c r="A74" s="172" t="s">
        <v>81</v>
      </c>
      <c r="B74" s="173">
        <f>基金残高に係る経年分析!F57</f>
        <v>49974</v>
      </c>
      <c r="C74" s="173">
        <f>基金残高に係る経年分析!G57</f>
        <v>54518</v>
      </c>
      <c r="D74" s="173">
        <f>基金残高に係る経年分析!H57</f>
        <v>56677</v>
      </c>
    </row>
  </sheetData>
  <sheetProtection algorithmName="SHA-512" hashValue="3l9CsKI06zunrO5WA/EKWcPJjUxoIjDYEI0IscjWk6tEdF/f1J9Nwl5vEjDXD1USH81w6gP2pRwzDuFx/lQYaw==" saltValue="gcfXGF/3qqVdUg/6XgwwC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231</v>
      </c>
      <c r="C5" s="597"/>
      <c r="D5" s="597"/>
      <c r="E5" s="597"/>
      <c r="F5" s="597"/>
      <c r="G5" s="597"/>
      <c r="H5" s="597"/>
      <c r="I5" s="597"/>
      <c r="J5" s="597"/>
      <c r="K5" s="597"/>
      <c r="L5" s="597"/>
      <c r="M5" s="597"/>
      <c r="N5" s="597"/>
      <c r="O5" s="597"/>
      <c r="P5" s="597"/>
      <c r="Q5" s="598"/>
      <c r="R5" s="599">
        <v>55175128</v>
      </c>
      <c r="S5" s="600"/>
      <c r="T5" s="600"/>
      <c r="U5" s="600"/>
      <c r="V5" s="600"/>
      <c r="W5" s="600"/>
      <c r="X5" s="600"/>
      <c r="Y5" s="601"/>
      <c r="Z5" s="602">
        <v>41.5</v>
      </c>
      <c r="AA5" s="602"/>
      <c r="AB5" s="602"/>
      <c r="AC5" s="602"/>
      <c r="AD5" s="603">
        <v>51756325</v>
      </c>
      <c r="AE5" s="603"/>
      <c r="AF5" s="603"/>
      <c r="AG5" s="603"/>
      <c r="AH5" s="603"/>
      <c r="AI5" s="603"/>
      <c r="AJ5" s="603"/>
      <c r="AK5" s="603"/>
      <c r="AL5" s="604">
        <v>84.2</v>
      </c>
      <c r="AM5" s="605"/>
      <c r="AN5" s="605"/>
      <c r="AO5" s="606"/>
      <c r="AP5" s="596" t="s">
        <v>232</v>
      </c>
      <c r="AQ5" s="597"/>
      <c r="AR5" s="597"/>
      <c r="AS5" s="597"/>
      <c r="AT5" s="597"/>
      <c r="AU5" s="597"/>
      <c r="AV5" s="597"/>
      <c r="AW5" s="597"/>
      <c r="AX5" s="597"/>
      <c r="AY5" s="597"/>
      <c r="AZ5" s="597"/>
      <c r="BA5" s="597"/>
      <c r="BB5" s="597"/>
      <c r="BC5" s="597"/>
      <c r="BD5" s="597"/>
      <c r="BE5" s="597"/>
      <c r="BF5" s="598"/>
      <c r="BG5" s="610">
        <v>51756325</v>
      </c>
      <c r="BH5" s="611"/>
      <c r="BI5" s="611"/>
      <c r="BJ5" s="611"/>
      <c r="BK5" s="611"/>
      <c r="BL5" s="611"/>
      <c r="BM5" s="611"/>
      <c r="BN5" s="612"/>
      <c r="BO5" s="613">
        <v>93.8</v>
      </c>
      <c r="BP5" s="613"/>
      <c r="BQ5" s="613"/>
      <c r="BR5" s="613"/>
      <c r="BS5" s="614">
        <v>921429</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2">
      <c r="B6" s="607" t="s">
        <v>236</v>
      </c>
      <c r="C6" s="608"/>
      <c r="D6" s="608"/>
      <c r="E6" s="608"/>
      <c r="F6" s="608"/>
      <c r="G6" s="608"/>
      <c r="H6" s="608"/>
      <c r="I6" s="608"/>
      <c r="J6" s="608"/>
      <c r="K6" s="608"/>
      <c r="L6" s="608"/>
      <c r="M6" s="608"/>
      <c r="N6" s="608"/>
      <c r="O6" s="608"/>
      <c r="P6" s="608"/>
      <c r="Q6" s="609"/>
      <c r="R6" s="610">
        <v>400908</v>
      </c>
      <c r="S6" s="611"/>
      <c r="T6" s="611"/>
      <c r="U6" s="611"/>
      <c r="V6" s="611"/>
      <c r="W6" s="611"/>
      <c r="X6" s="611"/>
      <c r="Y6" s="612"/>
      <c r="Z6" s="613">
        <v>0.3</v>
      </c>
      <c r="AA6" s="613"/>
      <c r="AB6" s="613"/>
      <c r="AC6" s="613"/>
      <c r="AD6" s="614">
        <v>400908</v>
      </c>
      <c r="AE6" s="614"/>
      <c r="AF6" s="614"/>
      <c r="AG6" s="614"/>
      <c r="AH6" s="614"/>
      <c r="AI6" s="614"/>
      <c r="AJ6" s="614"/>
      <c r="AK6" s="614"/>
      <c r="AL6" s="615">
        <v>0.7</v>
      </c>
      <c r="AM6" s="616"/>
      <c r="AN6" s="616"/>
      <c r="AO6" s="617"/>
      <c r="AP6" s="607" t="s">
        <v>237</v>
      </c>
      <c r="AQ6" s="608"/>
      <c r="AR6" s="608"/>
      <c r="AS6" s="608"/>
      <c r="AT6" s="608"/>
      <c r="AU6" s="608"/>
      <c r="AV6" s="608"/>
      <c r="AW6" s="608"/>
      <c r="AX6" s="608"/>
      <c r="AY6" s="608"/>
      <c r="AZ6" s="608"/>
      <c r="BA6" s="608"/>
      <c r="BB6" s="608"/>
      <c r="BC6" s="608"/>
      <c r="BD6" s="608"/>
      <c r="BE6" s="608"/>
      <c r="BF6" s="609"/>
      <c r="BG6" s="610">
        <v>51756325</v>
      </c>
      <c r="BH6" s="611"/>
      <c r="BI6" s="611"/>
      <c r="BJ6" s="611"/>
      <c r="BK6" s="611"/>
      <c r="BL6" s="611"/>
      <c r="BM6" s="611"/>
      <c r="BN6" s="612"/>
      <c r="BO6" s="613">
        <v>93.8</v>
      </c>
      <c r="BP6" s="613"/>
      <c r="BQ6" s="613"/>
      <c r="BR6" s="613"/>
      <c r="BS6" s="614">
        <v>921429</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486643</v>
      </c>
      <c r="CS6" s="611"/>
      <c r="CT6" s="611"/>
      <c r="CU6" s="611"/>
      <c r="CV6" s="611"/>
      <c r="CW6" s="611"/>
      <c r="CX6" s="611"/>
      <c r="CY6" s="612"/>
      <c r="CZ6" s="604">
        <v>0.4</v>
      </c>
      <c r="DA6" s="605"/>
      <c r="DB6" s="605"/>
      <c r="DC6" s="621"/>
      <c r="DD6" s="619" t="s">
        <v>140</v>
      </c>
      <c r="DE6" s="611"/>
      <c r="DF6" s="611"/>
      <c r="DG6" s="611"/>
      <c r="DH6" s="611"/>
      <c r="DI6" s="611"/>
      <c r="DJ6" s="611"/>
      <c r="DK6" s="611"/>
      <c r="DL6" s="611"/>
      <c r="DM6" s="611"/>
      <c r="DN6" s="611"/>
      <c r="DO6" s="611"/>
      <c r="DP6" s="612"/>
      <c r="DQ6" s="619">
        <v>483671</v>
      </c>
      <c r="DR6" s="611"/>
      <c r="DS6" s="611"/>
      <c r="DT6" s="611"/>
      <c r="DU6" s="611"/>
      <c r="DV6" s="611"/>
      <c r="DW6" s="611"/>
      <c r="DX6" s="611"/>
      <c r="DY6" s="611"/>
      <c r="DZ6" s="611"/>
      <c r="EA6" s="611"/>
      <c r="EB6" s="611"/>
      <c r="EC6" s="620"/>
    </row>
    <row r="7" spans="2:143" ht="11.25" customHeight="1" x14ac:dyDescent="0.2">
      <c r="B7" s="607" t="s">
        <v>239</v>
      </c>
      <c r="C7" s="608"/>
      <c r="D7" s="608"/>
      <c r="E7" s="608"/>
      <c r="F7" s="608"/>
      <c r="G7" s="608"/>
      <c r="H7" s="608"/>
      <c r="I7" s="608"/>
      <c r="J7" s="608"/>
      <c r="K7" s="608"/>
      <c r="L7" s="608"/>
      <c r="M7" s="608"/>
      <c r="N7" s="608"/>
      <c r="O7" s="608"/>
      <c r="P7" s="608"/>
      <c r="Q7" s="609"/>
      <c r="R7" s="610">
        <v>76235</v>
      </c>
      <c r="S7" s="611"/>
      <c r="T7" s="611"/>
      <c r="U7" s="611"/>
      <c r="V7" s="611"/>
      <c r="W7" s="611"/>
      <c r="X7" s="611"/>
      <c r="Y7" s="612"/>
      <c r="Z7" s="613">
        <v>0.1</v>
      </c>
      <c r="AA7" s="613"/>
      <c r="AB7" s="613"/>
      <c r="AC7" s="613"/>
      <c r="AD7" s="614">
        <v>76235</v>
      </c>
      <c r="AE7" s="614"/>
      <c r="AF7" s="614"/>
      <c r="AG7" s="614"/>
      <c r="AH7" s="614"/>
      <c r="AI7" s="614"/>
      <c r="AJ7" s="614"/>
      <c r="AK7" s="614"/>
      <c r="AL7" s="615">
        <v>0.1</v>
      </c>
      <c r="AM7" s="616"/>
      <c r="AN7" s="616"/>
      <c r="AO7" s="617"/>
      <c r="AP7" s="607" t="s">
        <v>240</v>
      </c>
      <c r="AQ7" s="608"/>
      <c r="AR7" s="608"/>
      <c r="AS7" s="608"/>
      <c r="AT7" s="608"/>
      <c r="AU7" s="608"/>
      <c r="AV7" s="608"/>
      <c r="AW7" s="608"/>
      <c r="AX7" s="608"/>
      <c r="AY7" s="608"/>
      <c r="AZ7" s="608"/>
      <c r="BA7" s="608"/>
      <c r="BB7" s="608"/>
      <c r="BC7" s="608"/>
      <c r="BD7" s="608"/>
      <c r="BE7" s="608"/>
      <c r="BF7" s="609"/>
      <c r="BG7" s="610">
        <v>27222877</v>
      </c>
      <c r="BH7" s="611"/>
      <c r="BI7" s="611"/>
      <c r="BJ7" s="611"/>
      <c r="BK7" s="611"/>
      <c r="BL7" s="611"/>
      <c r="BM7" s="611"/>
      <c r="BN7" s="612"/>
      <c r="BO7" s="613">
        <v>49.3</v>
      </c>
      <c r="BP7" s="613"/>
      <c r="BQ7" s="613"/>
      <c r="BR7" s="613"/>
      <c r="BS7" s="614">
        <v>921429</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20511111</v>
      </c>
      <c r="CS7" s="611"/>
      <c r="CT7" s="611"/>
      <c r="CU7" s="611"/>
      <c r="CV7" s="611"/>
      <c r="CW7" s="611"/>
      <c r="CX7" s="611"/>
      <c r="CY7" s="612"/>
      <c r="CZ7" s="613">
        <v>15.8</v>
      </c>
      <c r="DA7" s="613"/>
      <c r="DB7" s="613"/>
      <c r="DC7" s="613"/>
      <c r="DD7" s="619">
        <v>4634095</v>
      </c>
      <c r="DE7" s="611"/>
      <c r="DF7" s="611"/>
      <c r="DG7" s="611"/>
      <c r="DH7" s="611"/>
      <c r="DI7" s="611"/>
      <c r="DJ7" s="611"/>
      <c r="DK7" s="611"/>
      <c r="DL7" s="611"/>
      <c r="DM7" s="611"/>
      <c r="DN7" s="611"/>
      <c r="DO7" s="611"/>
      <c r="DP7" s="612"/>
      <c r="DQ7" s="619">
        <v>15148534</v>
      </c>
      <c r="DR7" s="611"/>
      <c r="DS7" s="611"/>
      <c r="DT7" s="611"/>
      <c r="DU7" s="611"/>
      <c r="DV7" s="611"/>
      <c r="DW7" s="611"/>
      <c r="DX7" s="611"/>
      <c r="DY7" s="611"/>
      <c r="DZ7" s="611"/>
      <c r="EA7" s="611"/>
      <c r="EB7" s="611"/>
      <c r="EC7" s="620"/>
    </row>
    <row r="8" spans="2:143" ht="11.25" customHeight="1" x14ac:dyDescent="0.2">
      <c r="B8" s="607" t="s">
        <v>242</v>
      </c>
      <c r="C8" s="608"/>
      <c r="D8" s="608"/>
      <c r="E8" s="608"/>
      <c r="F8" s="608"/>
      <c r="G8" s="608"/>
      <c r="H8" s="608"/>
      <c r="I8" s="608"/>
      <c r="J8" s="608"/>
      <c r="K8" s="608"/>
      <c r="L8" s="608"/>
      <c r="M8" s="608"/>
      <c r="N8" s="608"/>
      <c r="O8" s="608"/>
      <c r="P8" s="608"/>
      <c r="Q8" s="609"/>
      <c r="R8" s="610">
        <v>405537</v>
      </c>
      <c r="S8" s="611"/>
      <c r="T8" s="611"/>
      <c r="U8" s="611"/>
      <c r="V8" s="611"/>
      <c r="W8" s="611"/>
      <c r="X8" s="611"/>
      <c r="Y8" s="612"/>
      <c r="Z8" s="613">
        <v>0.3</v>
      </c>
      <c r="AA8" s="613"/>
      <c r="AB8" s="613"/>
      <c r="AC8" s="613"/>
      <c r="AD8" s="614">
        <v>405537</v>
      </c>
      <c r="AE8" s="614"/>
      <c r="AF8" s="614"/>
      <c r="AG8" s="614"/>
      <c r="AH8" s="614"/>
      <c r="AI8" s="614"/>
      <c r="AJ8" s="614"/>
      <c r="AK8" s="614"/>
      <c r="AL8" s="615">
        <v>0.7</v>
      </c>
      <c r="AM8" s="616"/>
      <c r="AN8" s="616"/>
      <c r="AO8" s="617"/>
      <c r="AP8" s="607" t="s">
        <v>243</v>
      </c>
      <c r="AQ8" s="608"/>
      <c r="AR8" s="608"/>
      <c r="AS8" s="608"/>
      <c r="AT8" s="608"/>
      <c r="AU8" s="608"/>
      <c r="AV8" s="608"/>
      <c r="AW8" s="608"/>
      <c r="AX8" s="608"/>
      <c r="AY8" s="608"/>
      <c r="AZ8" s="608"/>
      <c r="BA8" s="608"/>
      <c r="BB8" s="608"/>
      <c r="BC8" s="608"/>
      <c r="BD8" s="608"/>
      <c r="BE8" s="608"/>
      <c r="BF8" s="609"/>
      <c r="BG8" s="610">
        <v>487252</v>
      </c>
      <c r="BH8" s="611"/>
      <c r="BI8" s="611"/>
      <c r="BJ8" s="611"/>
      <c r="BK8" s="611"/>
      <c r="BL8" s="611"/>
      <c r="BM8" s="611"/>
      <c r="BN8" s="612"/>
      <c r="BO8" s="613">
        <v>0.9</v>
      </c>
      <c r="BP8" s="613"/>
      <c r="BQ8" s="613"/>
      <c r="BR8" s="613"/>
      <c r="BS8" s="614" t="s">
        <v>140</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58470987</v>
      </c>
      <c r="CS8" s="611"/>
      <c r="CT8" s="611"/>
      <c r="CU8" s="611"/>
      <c r="CV8" s="611"/>
      <c r="CW8" s="611"/>
      <c r="CX8" s="611"/>
      <c r="CY8" s="612"/>
      <c r="CZ8" s="613">
        <v>45.1</v>
      </c>
      <c r="DA8" s="613"/>
      <c r="DB8" s="613"/>
      <c r="DC8" s="613"/>
      <c r="DD8" s="619">
        <v>953394</v>
      </c>
      <c r="DE8" s="611"/>
      <c r="DF8" s="611"/>
      <c r="DG8" s="611"/>
      <c r="DH8" s="611"/>
      <c r="DI8" s="611"/>
      <c r="DJ8" s="611"/>
      <c r="DK8" s="611"/>
      <c r="DL8" s="611"/>
      <c r="DM8" s="611"/>
      <c r="DN8" s="611"/>
      <c r="DO8" s="611"/>
      <c r="DP8" s="612"/>
      <c r="DQ8" s="619">
        <v>27433692</v>
      </c>
      <c r="DR8" s="611"/>
      <c r="DS8" s="611"/>
      <c r="DT8" s="611"/>
      <c r="DU8" s="611"/>
      <c r="DV8" s="611"/>
      <c r="DW8" s="611"/>
      <c r="DX8" s="611"/>
      <c r="DY8" s="611"/>
      <c r="DZ8" s="611"/>
      <c r="EA8" s="611"/>
      <c r="EB8" s="611"/>
      <c r="EC8" s="620"/>
    </row>
    <row r="9" spans="2:143" ht="11.25" customHeight="1" x14ac:dyDescent="0.2">
      <c r="B9" s="607" t="s">
        <v>245</v>
      </c>
      <c r="C9" s="608"/>
      <c r="D9" s="608"/>
      <c r="E9" s="608"/>
      <c r="F9" s="608"/>
      <c r="G9" s="608"/>
      <c r="H9" s="608"/>
      <c r="I9" s="608"/>
      <c r="J9" s="608"/>
      <c r="K9" s="608"/>
      <c r="L9" s="608"/>
      <c r="M9" s="608"/>
      <c r="N9" s="608"/>
      <c r="O9" s="608"/>
      <c r="P9" s="608"/>
      <c r="Q9" s="609"/>
      <c r="R9" s="610">
        <v>311161</v>
      </c>
      <c r="S9" s="611"/>
      <c r="T9" s="611"/>
      <c r="U9" s="611"/>
      <c r="V9" s="611"/>
      <c r="W9" s="611"/>
      <c r="X9" s="611"/>
      <c r="Y9" s="612"/>
      <c r="Z9" s="613">
        <v>0.2</v>
      </c>
      <c r="AA9" s="613"/>
      <c r="AB9" s="613"/>
      <c r="AC9" s="613"/>
      <c r="AD9" s="614">
        <v>311161</v>
      </c>
      <c r="AE9" s="614"/>
      <c r="AF9" s="614"/>
      <c r="AG9" s="614"/>
      <c r="AH9" s="614"/>
      <c r="AI9" s="614"/>
      <c r="AJ9" s="614"/>
      <c r="AK9" s="614"/>
      <c r="AL9" s="615">
        <v>0.5</v>
      </c>
      <c r="AM9" s="616"/>
      <c r="AN9" s="616"/>
      <c r="AO9" s="617"/>
      <c r="AP9" s="607" t="s">
        <v>246</v>
      </c>
      <c r="AQ9" s="608"/>
      <c r="AR9" s="608"/>
      <c r="AS9" s="608"/>
      <c r="AT9" s="608"/>
      <c r="AU9" s="608"/>
      <c r="AV9" s="608"/>
      <c r="AW9" s="608"/>
      <c r="AX9" s="608"/>
      <c r="AY9" s="608"/>
      <c r="AZ9" s="608"/>
      <c r="BA9" s="608"/>
      <c r="BB9" s="608"/>
      <c r="BC9" s="608"/>
      <c r="BD9" s="608"/>
      <c r="BE9" s="608"/>
      <c r="BF9" s="609"/>
      <c r="BG9" s="610">
        <v>20486055</v>
      </c>
      <c r="BH9" s="611"/>
      <c r="BI9" s="611"/>
      <c r="BJ9" s="611"/>
      <c r="BK9" s="611"/>
      <c r="BL9" s="611"/>
      <c r="BM9" s="611"/>
      <c r="BN9" s="612"/>
      <c r="BO9" s="613">
        <v>37.1</v>
      </c>
      <c r="BP9" s="613"/>
      <c r="BQ9" s="613"/>
      <c r="BR9" s="613"/>
      <c r="BS9" s="614" t="s">
        <v>179</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8541678</v>
      </c>
      <c r="CS9" s="611"/>
      <c r="CT9" s="611"/>
      <c r="CU9" s="611"/>
      <c r="CV9" s="611"/>
      <c r="CW9" s="611"/>
      <c r="CX9" s="611"/>
      <c r="CY9" s="612"/>
      <c r="CZ9" s="613">
        <v>6.6</v>
      </c>
      <c r="DA9" s="613"/>
      <c r="DB9" s="613"/>
      <c r="DC9" s="613"/>
      <c r="DD9" s="619">
        <v>196864</v>
      </c>
      <c r="DE9" s="611"/>
      <c r="DF9" s="611"/>
      <c r="DG9" s="611"/>
      <c r="DH9" s="611"/>
      <c r="DI9" s="611"/>
      <c r="DJ9" s="611"/>
      <c r="DK9" s="611"/>
      <c r="DL9" s="611"/>
      <c r="DM9" s="611"/>
      <c r="DN9" s="611"/>
      <c r="DO9" s="611"/>
      <c r="DP9" s="612"/>
      <c r="DQ9" s="619">
        <v>5102642</v>
      </c>
      <c r="DR9" s="611"/>
      <c r="DS9" s="611"/>
      <c r="DT9" s="611"/>
      <c r="DU9" s="611"/>
      <c r="DV9" s="611"/>
      <c r="DW9" s="611"/>
      <c r="DX9" s="611"/>
      <c r="DY9" s="611"/>
      <c r="DZ9" s="611"/>
      <c r="EA9" s="611"/>
      <c r="EB9" s="611"/>
      <c r="EC9" s="620"/>
    </row>
    <row r="10" spans="2:143" ht="11.25" customHeight="1" x14ac:dyDescent="0.2">
      <c r="B10" s="607" t="s">
        <v>248</v>
      </c>
      <c r="C10" s="608"/>
      <c r="D10" s="608"/>
      <c r="E10" s="608"/>
      <c r="F10" s="608"/>
      <c r="G10" s="608"/>
      <c r="H10" s="608"/>
      <c r="I10" s="608"/>
      <c r="J10" s="608"/>
      <c r="K10" s="608"/>
      <c r="L10" s="608"/>
      <c r="M10" s="608"/>
      <c r="N10" s="608"/>
      <c r="O10" s="608"/>
      <c r="P10" s="608"/>
      <c r="Q10" s="609"/>
      <c r="R10" s="610" t="s">
        <v>140</v>
      </c>
      <c r="S10" s="611"/>
      <c r="T10" s="611"/>
      <c r="U10" s="611"/>
      <c r="V10" s="611"/>
      <c r="W10" s="611"/>
      <c r="X10" s="611"/>
      <c r="Y10" s="612"/>
      <c r="Z10" s="613" t="s">
        <v>179</v>
      </c>
      <c r="AA10" s="613"/>
      <c r="AB10" s="613"/>
      <c r="AC10" s="613"/>
      <c r="AD10" s="614" t="s">
        <v>140</v>
      </c>
      <c r="AE10" s="614"/>
      <c r="AF10" s="614"/>
      <c r="AG10" s="614"/>
      <c r="AH10" s="614"/>
      <c r="AI10" s="614"/>
      <c r="AJ10" s="614"/>
      <c r="AK10" s="614"/>
      <c r="AL10" s="615" t="s">
        <v>179</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765529</v>
      </c>
      <c r="BH10" s="611"/>
      <c r="BI10" s="611"/>
      <c r="BJ10" s="611"/>
      <c r="BK10" s="611"/>
      <c r="BL10" s="611"/>
      <c r="BM10" s="611"/>
      <c r="BN10" s="612"/>
      <c r="BO10" s="613">
        <v>1.4</v>
      </c>
      <c r="BP10" s="613"/>
      <c r="BQ10" s="613"/>
      <c r="BR10" s="613"/>
      <c r="BS10" s="614" t="s">
        <v>179</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617723</v>
      </c>
      <c r="CS10" s="611"/>
      <c r="CT10" s="611"/>
      <c r="CU10" s="611"/>
      <c r="CV10" s="611"/>
      <c r="CW10" s="611"/>
      <c r="CX10" s="611"/>
      <c r="CY10" s="612"/>
      <c r="CZ10" s="613">
        <v>0.5</v>
      </c>
      <c r="DA10" s="613"/>
      <c r="DB10" s="613"/>
      <c r="DC10" s="613"/>
      <c r="DD10" s="619" t="s">
        <v>179</v>
      </c>
      <c r="DE10" s="611"/>
      <c r="DF10" s="611"/>
      <c r="DG10" s="611"/>
      <c r="DH10" s="611"/>
      <c r="DI10" s="611"/>
      <c r="DJ10" s="611"/>
      <c r="DK10" s="611"/>
      <c r="DL10" s="611"/>
      <c r="DM10" s="611"/>
      <c r="DN10" s="611"/>
      <c r="DO10" s="611"/>
      <c r="DP10" s="612"/>
      <c r="DQ10" s="619">
        <v>481022</v>
      </c>
      <c r="DR10" s="611"/>
      <c r="DS10" s="611"/>
      <c r="DT10" s="611"/>
      <c r="DU10" s="611"/>
      <c r="DV10" s="611"/>
      <c r="DW10" s="611"/>
      <c r="DX10" s="611"/>
      <c r="DY10" s="611"/>
      <c r="DZ10" s="611"/>
      <c r="EA10" s="611"/>
      <c r="EB10" s="611"/>
      <c r="EC10" s="620"/>
    </row>
    <row r="11" spans="2:143" ht="11.25" customHeight="1" x14ac:dyDescent="0.2">
      <c r="B11" s="607" t="s">
        <v>251</v>
      </c>
      <c r="C11" s="608"/>
      <c r="D11" s="608"/>
      <c r="E11" s="608"/>
      <c r="F11" s="608"/>
      <c r="G11" s="608"/>
      <c r="H11" s="608"/>
      <c r="I11" s="608"/>
      <c r="J11" s="608"/>
      <c r="K11" s="608"/>
      <c r="L11" s="608"/>
      <c r="M11" s="608"/>
      <c r="N11" s="608"/>
      <c r="O11" s="608"/>
      <c r="P11" s="608"/>
      <c r="Q11" s="609"/>
      <c r="R11" s="610">
        <v>6449439</v>
      </c>
      <c r="S11" s="611"/>
      <c r="T11" s="611"/>
      <c r="U11" s="611"/>
      <c r="V11" s="611"/>
      <c r="W11" s="611"/>
      <c r="X11" s="611"/>
      <c r="Y11" s="612"/>
      <c r="Z11" s="615">
        <v>4.9000000000000004</v>
      </c>
      <c r="AA11" s="616"/>
      <c r="AB11" s="616"/>
      <c r="AC11" s="622"/>
      <c r="AD11" s="619">
        <v>6449439</v>
      </c>
      <c r="AE11" s="611"/>
      <c r="AF11" s="611"/>
      <c r="AG11" s="611"/>
      <c r="AH11" s="611"/>
      <c r="AI11" s="611"/>
      <c r="AJ11" s="611"/>
      <c r="AK11" s="612"/>
      <c r="AL11" s="615">
        <v>10.5</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5484041</v>
      </c>
      <c r="BH11" s="611"/>
      <c r="BI11" s="611"/>
      <c r="BJ11" s="611"/>
      <c r="BK11" s="611"/>
      <c r="BL11" s="611"/>
      <c r="BM11" s="611"/>
      <c r="BN11" s="612"/>
      <c r="BO11" s="613">
        <v>9.9</v>
      </c>
      <c r="BP11" s="613"/>
      <c r="BQ11" s="613"/>
      <c r="BR11" s="613"/>
      <c r="BS11" s="614">
        <v>921429</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111429</v>
      </c>
      <c r="CS11" s="611"/>
      <c r="CT11" s="611"/>
      <c r="CU11" s="611"/>
      <c r="CV11" s="611"/>
      <c r="CW11" s="611"/>
      <c r="CX11" s="611"/>
      <c r="CY11" s="612"/>
      <c r="CZ11" s="613">
        <v>0.1</v>
      </c>
      <c r="DA11" s="613"/>
      <c r="DB11" s="613"/>
      <c r="DC11" s="613"/>
      <c r="DD11" s="619" t="s">
        <v>179</v>
      </c>
      <c r="DE11" s="611"/>
      <c r="DF11" s="611"/>
      <c r="DG11" s="611"/>
      <c r="DH11" s="611"/>
      <c r="DI11" s="611"/>
      <c r="DJ11" s="611"/>
      <c r="DK11" s="611"/>
      <c r="DL11" s="611"/>
      <c r="DM11" s="611"/>
      <c r="DN11" s="611"/>
      <c r="DO11" s="611"/>
      <c r="DP11" s="612"/>
      <c r="DQ11" s="619">
        <v>97642</v>
      </c>
      <c r="DR11" s="611"/>
      <c r="DS11" s="611"/>
      <c r="DT11" s="611"/>
      <c r="DU11" s="611"/>
      <c r="DV11" s="611"/>
      <c r="DW11" s="611"/>
      <c r="DX11" s="611"/>
      <c r="DY11" s="611"/>
      <c r="DZ11" s="611"/>
      <c r="EA11" s="611"/>
      <c r="EB11" s="611"/>
      <c r="EC11" s="620"/>
    </row>
    <row r="12" spans="2:143" ht="11.25" customHeight="1" x14ac:dyDescent="0.2">
      <c r="B12" s="607" t="s">
        <v>254</v>
      </c>
      <c r="C12" s="608"/>
      <c r="D12" s="608"/>
      <c r="E12" s="608"/>
      <c r="F12" s="608"/>
      <c r="G12" s="608"/>
      <c r="H12" s="608"/>
      <c r="I12" s="608"/>
      <c r="J12" s="608"/>
      <c r="K12" s="608"/>
      <c r="L12" s="608"/>
      <c r="M12" s="608"/>
      <c r="N12" s="608"/>
      <c r="O12" s="608"/>
      <c r="P12" s="608"/>
      <c r="Q12" s="609"/>
      <c r="R12" s="610" t="s">
        <v>140</v>
      </c>
      <c r="S12" s="611"/>
      <c r="T12" s="611"/>
      <c r="U12" s="611"/>
      <c r="V12" s="611"/>
      <c r="W12" s="611"/>
      <c r="X12" s="611"/>
      <c r="Y12" s="612"/>
      <c r="Z12" s="613" t="s">
        <v>140</v>
      </c>
      <c r="AA12" s="613"/>
      <c r="AB12" s="613"/>
      <c r="AC12" s="613"/>
      <c r="AD12" s="614" t="s">
        <v>140</v>
      </c>
      <c r="AE12" s="614"/>
      <c r="AF12" s="614"/>
      <c r="AG12" s="614"/>
      <c r="AH12" s="614"/>
      <c r="AI12" s="614"/>
      <c r="AJ12" s="614"/>
      <c r="AK12" s="614"/>
      <c r="AL12" s="615" t="s">
        <v>140</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22872375</v>
      </c>
      <c r="BH12" s="611"/>
      <c r="BI12" s="611"/>
      <c r="BJ12" s="611"/>
      <c r="BK12" s="611"/>
      <c r="BL12" s="611"/>
      <c r="BM12" s="611"/>
      <c r="BN12" s="612"/>
      <c r="BO12" s="613">
        <v>41.5</v>
      </c>
      <c r="BP12" s="613"/>
      <c r="BQ12" s="613"/>
      <c r="BR12" s="613"/>
      <c r="BS12" s="614" t="s">
        <v>179</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1266776</v>
      </c>
      <c r="CS12" s="611"/>
      <c r="CT12" s="611"/>
      <c r="CU12" s="611"/>
      <c r="CV12" s="611"/>
      <c r="CW12" s="611"/>
      <c r="CX12" s="611"/>
      <c r="CY12" s="612"/>
      <c r="CZ12" s="613">
        <v>1</v>
      </c>
      <c r="DA12" s="613"/>
      <c r="DB12" s="613"/>
      <c r="DC12" s="613"/>
      <c r="DD12" s="619">
        <v>1198</v>
      </c>
      <c r="DE12" s="611"/>
      <c r="DF12" s="611"/>
      <c r="DG12" s="611"/>
      <c r="DH12" s="611"/>
      <c r="DI12" s="611"/>
      <c r="DJ12" s="611"/>
      <c r="DK12" s="611"/>
      <c r="DL12" s="611"/>
      <c r="DM12" s="611"/>
      <c r="DN12" s="611"/>
      <c r="DO12" s="611"/>
      <c r="DP12" s="612"/>
      <c r="DQ12" s="619">
        <v>942088</v>
      </c>
      <c r="DR12" s="611"/>
      <c r="DS12" s="611"/>
      <c r="DT12" s="611"/>
      <c r="DU12" s="611"/>
      <c r="DV12" s="611"/>
      <c r="DW12" s="611"/>
      <c r="DX12" s="611"/>
      <c r="DY12" s="611"/>
      <c r="DZ12" s="611"/>
      <c r="EA12" s="611"/>
      <c r="EB12" s="611"/>
      <c r="EC12" s="620"/>
    </row>
    <row r="13" spans="2:143" ht="11.25" customHeight="1" x14ac:dyDescent="0.2">
      <c r="B13" s="607" t="s">
        <v>257</v>
      </c>
      <c r="C13" s="608"/>
      <c r="D13" s="608"/>
      <c r="E13" s="608"/>
      <c r="F13" s="608"/>
      <c r="G13" s="608"/>
      <c r="H13" s="608"/>
      <c r="I13" s="608"/>
      <c r="J13" s="608"/>
      <c r="K13" s="608"/>
      <c r="L13" s="608"/>
      <c r="M13" s="608"/>
      <c r="N13" s="608"/>
      <c r="O13" s="608"/>
      <c r="P13" s="608"/>
      <c r="Q13" s="609"/>
      <c r="R13" s="610" t="s">
        <v>179</v>
      </c>
      <c r="S13" s="611"/>
      <c r="T13" s="611"/>
      <c r="U13" s="611"/>
      <c r="V13" s="611"/>
      <c r="W13" s="611"/>
      <c r="X13" s="611"/>
      <c r="Y13" s="612"/>
      <c r="Z13" s="613" t="s">
        <v>179</v>
      </c>
      <c r="AA13" s="613"/>
      <c r="AB13" s="613"/>
      <c r="AC13" s="613"/>
      <c r="AD13" s="614" t="s">
        <v>140</v>
      </c>
      <c r="AE13" s="614"/>
      <c r="AF13" s="614"/>
      <c r="AG13" s="614"/>
      <c r="AH13" s="614"/>
      <c r="AI13" s="614"/>
      <c r="AJ13" s="614"/>
      <c r="AK13" s="614"/>
      <c r="AL13" s="615" t="s">
        <v>258</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22469338</v>
      </c>
      <c r="BH13" s="611"/>
      <c r="BI13" s="611"/>
      <c r="BJ13" s="611"/>
      <c r="BK13" s="611"/>
      <c r="BL13" s="611"/>
      <c r="BM13" s="611"/>
      <c r="BN13" s="612"/>
      <c r="BO13" s="613">
        <v>40.700000000000003</v>
      </c>
      <c r="BP13" s="613"/>
      <c r="BQ13" s="613"/>
      <c r="BR13" s="613"/>
      <c r="BS13" s="614" t="s">
        <v>140</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6926706</v>
      </c>
      <c r="CS13" s="611"/>
      <c r="CT13" s="611"/>
      <c r="CU13" s="611"/>
      <c r="CV13" s="611"/>
      <c r="CW13" s="611"/>
      <c r="CX13" s="611"/>
      <c r="CY13" s="612"/>
      <c r="CZ13" s="613">
        <v>5.3</v>
      </c>
      <c r="DA13" s="613"/>
      <c r="DB13" s="613"/>
      <c r="DC13" s="613"/>
      <c r="DD13" s="619">
        <v>2704594</v>
      </c>
      <c r="DE13" s="611"/>
      <c r="DF13" s="611"/>
      <c r="DG13" s="611"/>
      <c r="DH13" s="611"/>
      <c r="DI13" s="611"/>
      <c r="DJ13" s="611"/>
      <c r="DK13" s="611"/>
      <c r="DL13" s="611"/>
      <c r="DM13" s="611"/>
      <c r="DN13" s="611"/>
      <c r="DO13" s="611"/>
      <c r="DP13" s="612"/>
      <c r="DQ13" s="619">
        <v>5806675</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v>1</v>
      </c>
      <c r="S14" s="611"/>
      <c r="T14" s="611"/>
      <c r="U14" s="611"/>
      <c r="V14" s="611"/>
      <c r="W14" s="611"/>
      <c r="X14" s="611"/>
      <c r="Y14" s="612"/>
      <c r="Z14" s="613">
        <v>0</v>
      </c>
      <c r="AA14" s="613"/>
      <c r="AB14" s="613"/>
      <c r="AC14" s="613"/>
      <c r="AD14" s="614">
        <v>1</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217417</v>
      </c>
      <c r="BH14" s="611"/>
      <c r="BI14" s="611"/>
      <c r="BJ14" s="611"/>
      <c r="BK14" s="611"/>
      <c r="BL14" s="611"/>
      <c r="BM14" s="611"/>
      <c r="BN14" s="612"/>
      <c r="BO14" s="613">
        <v>0.4</v>
      </c>
      <c r="BP14" s="613"/>
      <c r="BQ14" s="613"/>
      <c r="BR14" s="613"/>
      <c r="BS14" s="614" t="s">
        <v>179</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3017996</v>
      </c>
      <c r="CS14" s="611"/>
      <c r="CT14" s="611"/>
      <c r="CU14" s="611"/>
      <c r="CV14" s="611"/>
      <c r="CW14" s="611"/>
      <c r="CX14" s="611"/>
      <c r="CY14" s="612"/>
      <c r="CZ14" s="613">
        <v>2.2999999999999998</v>
      </c>
      <c r="DA14" s="613"/>
      <c r="DB14" s="613"/>
      <c r="DC14" s="613"/>
      <c r="DD14" s="619">
        <v>185968</v>
      </c>
      <c r="DE14" s="611"/>
      <c r="DF14" s="611"/>
      <c r="DG14" s="611"/>
      <c r="DH14" s="611"/>
      <c r="DI14" s="611"/>
      <c r="DJ14" s="611"/>
      <c r="DK14" s="611"/>
      <c r="DL14" s="611"/>
      <c r="DM14" s="611"/>
      <c r="DN14" s="611"/>
      <c r="DO14" s="611"/>
      <c r="DP14" s="612"/>
      <c r="DQ14" s="619">
        <v>2857337</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140</v>
      </c>
      <c r="S15" s="611"/>
      <c r="T15" s="611"/>
      <c r="U15" s="611"/>
      <c r="V15" s="611"/>
      <c r="W15" s="611"/>
      <c r="X15" s="611"/>
      <c r="Y15" s="612"/>
      <c r="Z15" s="613" t="s">
        <v>140</v>
      </c>
      <c r="AA15" s="613"/>
      <c r="AB15" s="613"/>
      <c r="AC15" s="613"/>
      <c r="AD15" s="614" t="s">
        <v>179</v>
      </c>
      <c r="AE15" s="614"/>
      <c r="AF15" s="614"/>
      <c r="AG15" s="614"/>
      <c r="AH15" s="614"/>
      <c r="AI15" s="614"/>
      <c r="AJ15" s="614"/>
      <c r="AK15" s="614"/>
      <c r="AL15" s="615" t="s">
        <v>140</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1443656</v>
      </c>
      <c r="BH15" s="611"/>
      <c r="BI15" s="611"/>
      <c r="BJ15" s="611"/>
      <c r="BK15" s="611"/>
      <c r="BL15" s="611"/>
      <c r="BM15" s="611"/>
      <c r="BN15" s="612"/>
      <c r="BO15" s="613">
        <v>2.6</v>
      </c>
      <c r="BP15" s="613"/>
      <c r="BQ15" s="613"/>
      <c r="BR15" s="613"/>
      <c r="BS15" s="614" t="s">
        <v>258</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26301688</v>
      </c>
      <c r="CS15" s="611"/>
      <c r="CT15" s="611"/>
      <c r="CU15" s="611"/>
      <c r="CV15" s="611"/>
      <c r="CW15" s="611"/>
      <c r="CX15" s="611"/>
      <c r="CY15" s="612"/>
      <c r="CZ15" s="613">
        <v>20.3</v>
      </c>
      <c r="DA15" s="613"/>
      <c r="DB15" s="613"/>
      <c r="DC15" s="613"/>
      <c r="DD15" s="619">
        <v>13168488</v>
      </c>
      <c r="DE15" s="611"/>
      <c r="DF15" s="611"/>
      <c r="DG15" s="611"/>
      <c r="DH15" s="611"/>
      <c r="DI15" s="611"/>
      <c r="DJ15" s="611"/>
      <c r="DK15" s="611"/>
      <c r="DL15" s="611"/>
      <c r="DM15" s="611"/>
      <c r="DN15" s="611"/>
      <c r="DO15" s="611"/>
      <c r="DP15" s="612"/>
      <c r="DQ15" s="619">
        <v>12639296</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101906</v>
      </c>
      <c r="S16" s="611"/>
      <c r="T16" s="611"/>
      <c r="U16" s="611"/>
      <c r="V16" s="611"/>
      <c r="W16" s="611"/>
      <c r="X16" s="611"/>
      <c r="Y16" s="612"/>
      <c r="Z16" s="613">
        <v>0.1</v>
      </c>
      <c r="AA16" s="613"/>
      <c r="AB16" s="613"/>
      <c r="AC16" s="613"/>
      <c r="AD16" s="614">
        <v>101906</v>
      </c>
      <c r="AE16" s="614"/>
      <c r="AF16" s="614"/>
      <c r="AG16" s="614"/>
      <c r="AH16" s="614"/>
      <c r="AI16" s="614"/>
      <c r="AJ16" s="614"/>
      <c r="AK16" s="614"/>
      <c r="AL16" s="615">
        <v>0.2</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179</v>
      </c>
      <c r="BH16" s="611"/>
      <c r="BI16" s="611"/>
      <c r="BJ16" s="611"/>
      <c r="BK16" s="611"/>
      <c r="BL16" s="611"/>
      <c r="BM16" s="611"/>
      <c r="BN16" s="612"/>
      <c r="BO16" s="613" t="s">
        <v>140</v>
      </c>
      <c r="BP16" s="613"/>
      <c r="BQ16" s="613"/>
      <c r="BR16" s="613"/>
      <c r="BS16" s="614" t="s">
        <v>179</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9351</v>
      </c>
      <c r="CS16" s="611"/>
      <c r="CT16" s="611"/>
      <c r="CU16" s="611"/>
      <c r="CV16" s="611"/>
      <c r="CW16" s="611"/>
      <c r="CX16" s="611"/>
      <c r="CY16" s="612"/>
      <c r="CZ16" s="613">
        <v>0</v>
      </c>
      <c r="DA16" s="613"/>
      <c r="DB16" s="613"/>
      <c r="DC16" s="613"/>
      <c r="DD16" s="619" t="s">
        <v>140</v>
      </c>
      <c r="DE16" s="611"/>
      <c r="DF16" s="611"/>
      <c r="DG16" s="611"/>
      <c r="DH16" s="611"/>
      <c r="DI16" s="611"/>
      <c r="DJ16" s="611"/>
      <c r="DK16" s="611"/>
      <c r="DL16" s="611"/>
      <c r="DM16" s="611"/>
      <c r="DN16" s="611"/>
      <c r="DO16" s="611"/>
      <c r="DP16" s="612"/>
      <c r="DQ16" s="619">
        <v>351</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1122934</v>
      </c>
      <c r="S17" s="611"/>
      <c r="T17" s="611"/>
      <c r="U17" s="611"/>
      <c r="V17" s="611"/>
      <c r="W17" s="611"/>
      <c r="X17" s="611"/>
      <c r="Y17" s="612"/>
      <c r="Z17" s="613">
        <v>0.8</v>
      </c>
      <c r="AA17" s="613"/>
      <c r="AB17" s="613"/>
      <c r="AC17" s="613"/>
      <c r="AD17" s="614">
        <v>1122934</v>
      </c>
      <c r="AE17" s="614"/>
      <c r="AF17" s="614"/>
      <c r="AG17" s="614"/>
      <c r="AH17" s="614"/>
      <c r="AI17" s="614"/>
      <c r="AJ17" s="614"/>
      <c r="AK17" s="614"/>
      <c r="AL17" s="615">
        <v>1.8</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179</v>
      </c>
      <c r="BH17" s="611"/>
      <c r="BI17" s="611"/>
      <c r="BJ17" s="611"/>
      <c r="BK17" s="611"/>
      <c r="BL17" s="611"/>
      <c r="BM17" s="611"/>
      <c r="BN17" s="612"/>
      <c r="BO17" s="613" t="s">
        <v>140</v>
      </c>
      <c r="BP17" s="613"/>
      <c r="BQ17" s="613"/>
      <c r="BR17" s="613"/>
      <c r="BS17" s="614" t="s">
        <v>179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3518212</v>
      </c>
      <c r="CS17" s="611"/>
      <c r="CT17" s="611"/>
      <c r="CU17" s="611"/>
      <c r="CV17" s="611"/>
      <c r="CW17" s="611"/>
      <c r="CX17" s="611"/>
      <c r="CY17" s="612"/>
      <c r="CZ17" s="613">
        <v>2.7</v>
      </c>
      <c r="DA17" s="613"/>
      <c r="DB17" s="613"/>
      <c r="DC17" s="613"/>
      <c r="DD17" s="619" t="s">
        <v>140</v>
      </c>
      <c r="DE17" s="611"/>
      <c r="DF17" s="611"/>
      <c r="DG17" s="611"/>
      <c r="DH17" s="611"/>
      <c r="DI17" s="611"/>
      <c r="DJ17" s="611"/>
      <c r="DK17" s="611"/>
      <c r="DL17" s="611"/>
      <c r="DM17" s="611"/>
      <c r="DN17" s="611"/>
      <c r="DO17" s="611"/>
      <c r="DP17" s="612"/>
      <c r="DQ17" s="619">
        <v>3433686</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311481</v>
      </c>
      <c r="S18" s="611"/>
      <c r="T18" s="611"/>
      <c r="U18" s="611"/>
      <c r="V18" s="611"/>
      <c r="W18" s="611"/>
      <c r="X18" s="611"/>
      <c r="Y18" s="612"/>
      <c r="Z18" s="613">
        <v>0.2</v>
      </c>
      <c r="AA18" s="613"/>
      <c r="AB18" s="613"/>
      <c r="AC18" s="613"/>
      <c r="AD18" s="614">
        <v>311481</v>
      </c>
      <c r="AE18" s="614"/>
      <c r="AF18" s="614"/>
      <c r="AG18" s="614"/>
      <c r="AH18" s="614"/>
      <c r="AI18" s="614"/>
      <c r="AJ18" s="614"/>
      <c r="AK18" s="614"/>
      <c r="AL18" s="615">
        <v>0.5</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179</v>
      </c>
      <c r="BH18" s="611"/>
      <c r="BI18" s="611"/>
      <c r="BJ18" s="611"/>
      <c r="BK18" s="611"/>
      <c r="BL18" s="611"/>
      <c r="BM18" s="611"/>
      <c r="BN18" s="612"/>
      <c r="BO18" s="613" t="s">
        <v>179</v>
      </c>
      <c r="BP18" s="613"/>
      <c r="BQ18" s="613"/>
      <c r="BR18" s="613"/>
      <c r="BS18" s="614" t="s">
        <v>140</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140</v>
      </c>
      <c r="CS18" s="611"/>
      <c r="CT18" s="611"/>
      <c r="CU18" s="611"/>
      <c r="CV18" s="611"/>
      <c r="CW18" s="611"/>
      <c r="CX18" s="611"/>
      <c r="CY18" s="612"/>
      <c r="CZ18" s="613" t="s">
        <v>140</v>
      </c>
      <c r="DA18" s="613"/>
      <c r="DB18" s="613"/>
      <c r="DC18" s="613"/>
      <c r="DD18" s="619" t="s">
        <v>179</v>
      </c>
      <c r="DE18" s="611"/>
      <c r="DF18" s="611"/>
      <c r="DG18" s="611"/>
      <c r="DH18" s="611"/>
      <c r="DI18" s="611"/>
      <c r="DJ18" s="611"/>
      <c r="DK18" s="611"/>
      <c r="DL18" s="611"/>
      <c r="DM18" s="611"/>
      <c r="DN18" s="611"/>
      <c r="DO18" s="611"/>
      <c r="DP18" s="612"/>
      <c r="DQ18" s="619" t="s">
        <v>179</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310254</v>
      </c>
      <c r="S19" s="611"/>
      <c r="T19" s="611"/>
      <c r="U19" s="611"/>
      <c r="V19" s="611"/>
      <c r="W19" s="611"/>
      <c r="X19" s="611"/>
      <c r="Y19" s="612"/>
      <c r="Z19" s="613">
        <v>0.2</v>
      </c>
      <c r="AA19" s="613"/>
      <c r="AB19" s="613"/>
      <c r="AC19" s="613"/>
      <c r="AD19" s="614">
        <v>310254</v>
      </c>
      <c r="AE19" s="614"/>
      <c r="AF19" s="614"/>
      <c r="AG19" s="614"/>
      <c r="AH19" s="614"/>
      <c r="AI19" s="614"/>
      <c r="AJ19" s="614"/>
      <c r="AK19" s="614"/>
      <c r="AL19" s="615">
        <v>0.5</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3418803</v>
      </c>
      <c r="BH19" s="611"/>
      <c r="BI19" s="611"/>
      <c r="BJ19" s="611"/>
      <c r="BK19" s="611"/>
      <c r="BL19" s="611"/>
      <c r="BM19" s="611"/>
      <c r="BN19" s="612"/>
      <c r="BO19" s="613">
        <v>6.2</v>
      </c>
      <c r="BP19" s="613"/>
      <c r="BQ19" s="613"/>
      <c r="BR19" s="613"/>
      <c r="BS19" s="614" t="s">
        <v>140</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179</v>
      </c>
      <c r="CS19" s="611"/>
      <c r="CT19" s="611"/>
      <c r="CU19" s="611"/>
      <c r="CV19" s="611"/>
      <c r="CW19" s="611"/>
      <c r="CX19" s="611"/>
      <c r="CY19" s="612"/>
      <c r="CZ19" s="613" t="s">
        <v>179</v>
      </c>
      <c r="DA19" s="613"/>
      <c r="DB19" s="613"/>
      <c r="DC19" s="613"/>
      <c r="DD19" s="619" t="s">
        <v>140</v>
      </c>
      <c r="DE19" s="611"/>
      <c r="DF19" s="611"/>
      <c r="DG19" s="611"/>
      <c r="DH19" s="611"/>
      <c r="DI19" s="611"/>
      <c r="DJ19" s="611"/>
      <c r="DK19" s="611"/>
      <c r="DL19" s="611"/>
      <c r="DM19" s="611"/>
      <c r="DN19" s="611"/>
      <c r="DO19" s="611"/>
      <c r="DP19" s="612"/>
      <c r="DQ19" s="619" t="s">
        <v>179</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v>1227</v>
      </c>
      <c r="S20" s="611"/>
      <c r="T20" s="611"/>
      <c r="U20" s="611"/>
      <c r="V20" s="611"/>
      <c r="W20" s="611"/>
      <c r="X20" s="611"/>
      <c r="Y20" s="612"/>
      <c r="Z20" s="613">
        <v>0</v>
      </c>
      <c r="AA20" s="613"/>
      <c r="AB20" s="613"/>
      <c r="AC20" s="613"/>
      <c r="AD20" s="614">
        <v>1227</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3418803</v>
      </c>
      <c r="BH20" s="611"/>
      <c r="BI20" s="611"/>
      <c r="BJ20" s="611"/>
      <c r="BK20" s="611"/>
      <c r="BL20" s="611"/>
      <c r="BM20" s="611"/>
      <c r="BN20" s="612"/>
      <c r="BO20" s="613">
        <v>6.2</v>
      </c>
      <c r="BP20" s="613"/>
      <c r="BQ20" s="613"/>
      <c r="BR20" s="613"/>
      <c r="BS20" s="614" t="s">
        <v>140</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129780300</v>
      </c>
      <c r="CS20" s="611"/>
      <c r="CT20" s="611"/>
      <c r="CU20" s="611"/>
      <c r="CV20" s="611"/>
      <c r="CW20" s="611"/>
      <c r="CX20" s="611"/>
      <c r="CY20" s="612"/>
      <c r="CZ20" s="613">
        <v>100</v>
      </c>
      <c r="DA20" s="613"/>
      <c r="DB20" s="613"/>
      <c r="DC20" s="613"/>
      <c r="DD20" s="619">
        <v>21844601</v>
      </c>
      <c r="DE20" s="611"/>
      <c r="DF20" s="611"/>
      <c r="DG20" s="611"/>
      <c r="DH20" s="611"/>
      <c r="DI20" s="611"/>
      <c r="DJ20" s="611"/>
      <c r="DK20" s="611"/>
      <c r="DL20" s="611"/>
      <c r="DM20" s="611"/>
      <c r="DN20" s="611"/>
      <c r="DO20" s="611"/>
      <c r="DP20" s="612"/>
      <c r="DQ20" s="619">
        <v>74426636</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42472</v>
      </c>
      <c r="S21" s="611"/>
      <c r="T21" s="611"/>
      <c r="U21" s="611"/>
      <c r="V21" s="611"/>
      <c r="W21" s="611"/>
      <c r="X21" s="611"/>
      <c r="Y21" s="612"/>
      <c r="Z21" s="613">
        <v>0</v>
      </c>
      <c r="AA21" s="613"/>
      <c r="AB21" s="613"/>
      <c r="AC21" s="613"/>
      <c r="AD21" s="614" t="s">
        <v>140</v>
      </c>
      <c r="AE21" s="614"/>
      <c r="AF21" s="614"/>
      <c r="AG21" s="614"/>
      <c r="AH21" s="614"/>
      <c r="AI21" s="614"/>
      <c r="AJ21" s="614"/>
      <c r="AK21" s="614"/>
      <c r="AL21" s="615" t="s">
        <v>179</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179</v>
      </c>
      <c r="BH21" s="611"/>
      <c r="BI21" s="611"/>
      <c r="BJ21" s="611"/>
      <c r="BK21" s="611"/>
      <c r="BL21" s="611"/>
      <c r="BM21" s="611"/>
      <c r="BN21" s="612"/>
      <c r="BO21" s="613" t="s">
        <v>140</v>
      </c>
      <c r="BP21" s="613"/>
      <c r="BQ21" s="613"/>
      <c r="BR21" s="613"/>
      <c r="BS21" s="614" t="s">
        <v>179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t="s">
        <v>140</v>
      </c>
      <c r="S22" s="611"/>
      <c r="T22" s="611"/>
      <c r="U22" s="611"/>
      <c r="V22" s="611"/>
      <c r="W22" s="611"/>
      <c r="X22" s="611"/>
      <c r="Y22" s="612"/>
      <c r="Z22" s="613" t="s">
        <v>140</v>
      </c>
      <c r="AA22" s="613"/>
      <c r="AB22" s="613"/>
      <c r="AC22" s="613"/>
      <c r="AD22" s="614" t="s">
        <v>140</v>
      </c>
      <c r="AE22" s="614"/>
      <c r="AF22" s="614"/>
      <c r="AG22" s="614"/>
      <c r="AH22" s="614"/>
      <c r="AI22" s="614"/>
      <c r="AJ22" s="614"/>
      <c r="AK22" s="614"/>
      <c r="AL22" s="615" t="s">
        <v>179</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179</v>
      </c>
      <c r="BH22" s="611"/>
      <c r="BI22" s="611"/>
      <c r="BJ22" s="611"/>
      <c r="BK22" s="611"/>
      <c r="BL22" s="611"/>
      <c r="BM22" s="611"/>
      <c r="BN22" s="612"/>
      <c r="BO22" s="613" t="s">
        <v>140</v>
      </c>
      <c r="BP22" s="613"/>
      <c r="BQ22" s="613"/>
      <c r="BR22" s="613"/>
      <c r="BS22" s="614" t="s">
        <v>179</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42279</v>
      </c>
      <c r="S23" s="611"/>
      <c r="T23" s="611"/>
      <c r="U23" s="611"/>
      <c r="V23" s="611"/>
      <c r="W23" s="611"/>
      <c r="X23" s="611"/>
      <c r="Y23" s="612"/>
      <c r="Z23" s="613">
        <v>0</v>
      </c>
      <c r="AA23" s="613"/>
      <c r="AB23" s="613"/>
      <c r="AC23" s="613"/>
      <c r="AD23" s="614" t="s">
        <v>140</v>
      </c>
      <c r="AE23" s="614"/>
      <c r="AF23" s="614"/>
      <c r="AG23" s="614"/>
      <c r="AH23" s="614"/>
      <c r="AI23" s="614"/>
      <c r="AJ23" s="614"/>
      <c r="AK23" s="614"/>
      <c r="AL23" s="615" t="s">
        <v>140</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3418803</v>
      </c>
      <c r="BH23" s="611"/>
      <c r="BI23" s="611"/>
      <c r="BJ23" s="611"/>
      <c r="BK23" s="611"/>
      <c r="BL23" s="611"/>
      <c r="BM23" s="611"/>
      <c r="BN23" s="612"/>
      <c r="BO23" s="613">
        <v>6.2</v>
      </c>
      <c r="BP23" s="613"/>
      <c r="BQ23" s="613"/>
      <c r="BR23" s="613"/>
      <c r="BS23" s="614" t="s">
        <v>179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v>193</v>
      </c>
      <c r="S24" s="611"/>
      <c r="T24" s="611"/>
      <c r="U24" s="611"/>
      <c r="V24" s="611"/>
      <c r="W24" s="611"/>
      <c r="X24" s="611"/>
      <c r="Y24" s="612"/>
      <c r="Z24" s="613">
        <v>0</v>
      </c>
      <c r="AA24" s="613"/>
      <c r="AB24" s="613"/>
      <c r="AC24" s="613"/>
      <c r="AD24" s="614" t="s">
        <v>140</v>
      </c>
      <c r="AE24" s="614"/>
      <c r="AF24" s="614"/>
      <c r="AG24" s="614"/>
      <c r="AH24" s="614"/>
      <c r="AI24" s="614"/>
      <c r="AJ24" s="614"/>
      <c r="AK24" s="614"/>
      <c r="AL24" s="615" t="s">
        <v>179</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179</v>
      </c>
      <c r="BH24" s="611"/>
      <c r="BI24" s="611"/>
      <c r="BJ24" s="611"/>
      <c r="BK24" s="611"/>
      <c r="BL24" s="611"/>
      <c r="BM24" s="611"/>
      <c r="BN24" s="612"/>
      <c r="BO24" s="613" t="s">
        <v>179</v>
      </c>
      <c r="BP24" s="613"/>
      <c r="BQ24" s="613"/>
      <c r="BR24" s="613"/>
      <c r="BS24" s="614" t="s">
        <v>258</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49885569</v>
      </c>
      <c r="CS24" s="600"/>
      <c r="CT24" s="600"/>
      <c r="CU24" s="600"/>
      <c r="CV24" s="600"/>
      <c r="CW24" s="600"/>
      <c r="CX24" s="600"/>
      <c r="CY24" s="601"/>
      <c r="CZ24" s="604">
        <v>38.4</v>
      </c>
      <c r="DA24" s="605"/>
      <c r="DB24" s="605"/>
      <c r="DC24" s="621"/>
      <c r="DD24" s="640">
        <v>23259547</v>
      </c>
      <c r="DE24" s="600"/>
      <c r="DF24" s="600"/>
      <c r="DG24" s="600"/>
      <c r="DH24" s="600"/>
      <c r="DI24" s="600"/>
      <c r="DJ24" s="600"/>
      <c r="DK24" s="601"/>
      <c r="DL24" s="640">
        <v>22151233</v>
      </c>
      <c r="DM24" s="600"/>
      <c r="DN24" s="600"/>
      <c r="DO24" s="600"/>
      <c r="DP24" s="600"/>
      <c r="DQ24" s="600"/>
      <c r="DR24" s="600"/>
      <c r="DS24" s="600"/>
      <c r="DT24" s="600"/>
      <c r="DU24" s="600"/>
      <c r="DV24" s="601"/>
      <c r="DW24" s="604">
        <v>36</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64397202</v>
      </c>
      <c r="S25" s="611"/>
      <c r="T25" s="611"/>
      <c r="U25" s="611"/>
      <c r="V25" s="611"/>
      <c r="W25" s="611"/>
      <c r="X25" s="611"/>
      <c r="Y25" s="612"/>
      <c r="Z25" s="613">
        <v>48.5</v>
      </c>
      <c r="AA25" s="613"/>
      <c r="AB25" s="613"/>
      <c r="AC25" s="613"/>
      <c r="AD25" s="614">
        <v>60935927</v>
      </c>
      <c r="AE25" s="614"/>
      <c r="AF25" s="614"/>
      <c r="AG25" s="614"/>
      <c r="AH25" s="614"/>
      <c r="AI25" s="614"/>
      <c r="AJ25" s="614"/>
      <c r="AK25" s="614"/>
      <c r="AL25" s="615">
        <v>99.1</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140</v>
      </c>
      <c r="BH25" s="611"/>
      <c r="BI25" s="611"/>
      <c r="BJ25" s="611"/>
      <c r="BK25" s="611"/>
      <c r="BL25" s="611"/>
      <c r="BM25" s="611"/>
      <c r="BN25" s="612"/>
      <c r="BO25" s="613" t="s">
        <v>179</v>
      </c>
      <c r="BP25" s="613"/>
      <c r="BQ25" s="613"/>
      <c r="BR25" s="613"/>
      <c r="BS25" s="614" t="s">
        <v>179</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12647689</v>
      </c>
      <c r="CS25" s="643"/>
      <c r="CT25" s="643"/>
      <c r="CU25" s="643"/>
      <c r="CV25" s="643"/>
      <c r="CW25" s="643"/>
      <c r="CX25" s="643"/>
      <c r="CY25" s="644"/>
      <c r="CZ25" s="615">
        <v>9.6999999999999993</v>
      </c>
      <c r="DA25" s="641"/>
      <c r="DB25" s="641"/>
      <c r="DC25" s="645"/>
      <c r="DD25" s="619">
        <v>11334129</v>
      </c>
      <c r="DE25" s="643"/>
      <c r="DF25" s="643"/>
      <c r="DG25" s="643"/>
      <c r="DH25" s="643"/>
      <c r="DI25" s="643"/>
      <c r="DJ25" s="643"/>
      <c r="DK25" s="644"/>
      <c r="DL25" s="619">
        <v>10226415</v>
      </c>
      <c r="DM25" s="643"/>
      <c r="DN25" s="643"/>
      <c r="DO25" s="643"/>
      <c r="DP25" s="643"/>
      <c r="DQ25" s="643"/>
      <c r="DR25" s="643"/>
      <c r="DS25" s="643"/>
      <c r="DT25" s="643"/>
      <c r="DU25" s="643"/>
      <c r="DV25" s="644"/>
      <c r="DW25" s="615">
        <v>16.600000000000001</v>
      </c>
      <c r="DX25" s="641"/>
      <c r="DY25" s="641"/>
      <c r="DZ25" s="641"/>
      <c r="EA25" s="641"/>
      <c r="EB25" s="641"/>
      <c r="EC25" s="642"/>
    </row>
    <row r="26" spans="2:133" ht="11.25" customHeight="1" x14ac:dyDescent="0.2">
      <c r="B26" s="607" t="s">
        <v>300</v>
      </c>
      <c r="C26" s="608"/>
      <c r="D26" s="608"/>
      <c r="E26" s="608"/>
      <c r="F26" s="608"/>
      <c r="G26" s="608"/>
      <c r="H26" s="608"/>
      <c r="I26" s="608"/>
      <c r="J26" s="608"/>
      <c r="K26" s="608"/>
      <c r="L26" s="608"/>
      <c r="M26" s="608"/>
      <c r="N26" s="608"/>
      <c r="O26" s="608"/>
      <c r="P26" s="608"/>
      <c r="Q26" s="609"/>
      <c r="R26" s="610">
        <v>21676</v>
      </c>
      <c r="S26" s="611"/>
      <c r="T26" s="611"/>
      <c r="U26" s="611"/>
      <c r="V26" s="611"/>
      <c r="W26" s="611"/>
      <c r="X26" s="611"/>
      <c r="Y26" s="612"/>
      <c r="Z26" s="613">
        <v>0</v>
      </c>
      <c r="AA26" s="613"/>
      <c r="AB26" s="613"/>
      <c r="AC26" s="613"/>
      <c r="AD26" s="614">
        <v>21676</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140</v>
      </c>
      <c r="BH26" s="611"/>
      <c r="BI26" s="611"/>
      <c r="BJ26" s="611"/>
      <c r="BK26" s="611"/>
      <c r="BL26" s="611"/>
      <c r="BM26" s="611"/>
      <c r="BN26" s="612"/>
      <c r="BO26" s="613" t="s">
        <v>179</v>
      </c>
      <c r="BP26" s="613"/>
      <c r="BQ26" s="613"/>
      <c r="BR26" s="613"/>
      <c r="BS26" s="614" t="s">
        <v>179</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7802340</v>
      </c>
      <c r="CS26" s="611"/>
      <c r="CT26" s="611"/>
      <c r="CU26" s="611"/>
      <c r="CV26" s="611"/>
      <c r="CW26" s="611"/>
      <c r="CX26" s="611"/>
      <c r="CY26" s="612"/>
      <c r="CZ26" s="615">
        <v>6</v>
      </c>
      <c r="DA26" s="641"/>
      <c r="DB26" s="641"/>
      <c r="DC26" s="645"/>
      <c r="DD26" s="619">
        <v>6741753</v>
      </c>
      <c r="DE26" s="611"/>
      <c r="DF26" s="611"/>
      <c r="DG26" s="611"/>
      <c r="DH26" s="611"/>
      <c r="DI26" s="611"/>
      <c r="DJ26" s="611"/>
      <c r="DK26" s="612"/>
      <c r="DL26" s="619" t="s">
        <v>179</v>
      </c>
      <c r="DM26" s="611"/>
      <c r="DN26" s="611"/>
      <c r="DO26" s="611"/>
      <c r="DP26" s="611"/>
      <c r="DQ26" s="611"/>
      <c r="DR26" s="611"/>
      <c r="DS26" s="611"/>
      <c r="DT26" s="611"/>
      <c r="DU26" s="611"/>
      <c r="DV26" s="612"/>
      <c r="DW26" s="615" t="s">
        <v>140</v>
      </c>
      <c r="DX26" s="641"/>
      <c r="DY26" s="641"/>
      <c r="DZ26" s="641"/>
      <c r="EA26" s="641"/>
      <c r="EB26" s="641"/>
      <c r="EC26" s="642"/>
    </row>
    <row r="27" spans="2:133" ht="11.25" customHeight="1" x14ac:dyDescent="0.2">
      <c r="B27" s="607" t="s">
        <v>303</v>
      </c>
      <c r="C27" s="608"/>
      <c r="D27" s="608"/>
      <c r="E27" s="608"/>
      <c r="F27" s="608"/>
      <c r="G27" s="608"/>
      <c r="H27" s="608"/>
      <c r="I27" s="608"/>
      <c r="J27" s="608"/>
      <c r="K27" s="608"/>
      <c r="L27" s="608"/>
      <c r="M27" s="608"/>
      <c r="N27" s="608"/>
      <c r="O27" s="608"/>
      <c r="P27" s="608"/>
      <c r="Q27" s="609"/>
      <c r="R27" s="610">
        <v>462623</v>
      </c>
      <c r="S27" s="611"/>
      <c r="T27" s="611"/>
      <c r="U27" s="611"/>
      <c r="V27" s="611"/>
      <c r="W27" s="611"/>
      <c r="X27" s="611"/>
      <c r="Y27" s="612"/>
      <c r="Z27" s="613">
        <v>0.3</v>
      </c>
      <c r="AA27" s="613"/>
      <c r="AB27" s="613"/>
      <c r="AC27" s="613"/>
      <c r="AD27" s="614" t="s">
        <v>179</v>
      </c>
      <c r="AE27" s="614"/>
      <c r="AF27" s="614"/>
      <c r="AG27" s="614"/>
      <c r="AH27" s="614"/>
      <c r="AI27" s="614"/>
      <c r="AJ27" s="614"/>
      <c r="AK27" s="614"/>
      <c r="AL27" s="615" t="s">
        <v>179</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55175128</v>
      </c>
      <c r="BH27" s="611"/>
      <c r="BI27" s="611"/>
      <c r="BJ27" s="611"/>
      <c r="BK27" s="611"/>
      <c r="BL27" s="611"/>
      <c r="BM27" s="611"/>
      <c r="BN27" s="612"/>
      <c r="BO27" s="613">
        <v>100</v>
      </c>
      <c r="BP27" s="613"/>
      <c r="BQ27" s="613"/>
      <c r="BR27" s="613"/>
      <c r="BS27" s="614">
        <v>921429</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33719668</v>
      </c>
      <c r="CS27" s="643"/>
      <c r="CT27" s="643"/>
      <c r="CU27" s="643"/>
      <c r="CV27" s="643"/>
      <c r="CW27" s="643"/>
      <c r="CX27" s="643"/>
      <c r="CY27" s="644"/>
      <c r="CZ27" s="615">
        <v>26</v>
      </c>
      <c r="DA27" s="641"/>
      <c r="DB27" s="641"/>
      <c r="DC27" s="645"/>
      <c r="DD27" s="619">
        <v>8491732</v>
      </c>
      <c r="DE27" s="643"/>
      <c r="DF27" s="643"/>
      <c r="DG27" s="643"/>
      <c r="DH27" s="643"/>
      <c r="DI27" s="643"/>
      <c r="DJ27" s="643"/>
      <c r="DK27" s="644"/>
      <c r="DL27" s="619">
        <v>8491132</v>
      </c>
      <c r="DM27" s="643"/>
      <c r="DN27" s="643"/>
      <c r="DO27" s="643"/>
      <c r="DP27" s="643"/>
      <c r="DQ27" s="643"/>
      <c r="DR27" s="643"/>
      <c r="DS27" s="643"/>
      <c r="DT27" s="643"/>
      <c r="DU27" s="643"/>
      <c r="DV27" s="644"/>
      <c r="DW27" s="615">
        <v>13.8</v>
      </c>
      <c r="DX27" s="641"/>
      <c r="DY27" s="641"/>
      <c r="DZ27" s="641"/>
      <c r="EA27" s="641"/>
      <c r="EB27" s="641"/>
      <c r="EC27" s="642"/>
    </row>
    <row r="28" spans="2:133" ht="11.25" customHeight="1" x14ac:dyDescent="0.2">
      <c r="B28" s="607" t="s">
        <v>306</v>
      </c>
      <c r="C28" s="608"/>
      <c r="D28" s="608"/>
      <c r="E28" s="608"/>
      <c r="F28" s="608"/>
      <c r="G28" s="608"/>
      <c r="H28" s="608"/>
      <c r="I28" s="608"/>
      <c r="J28" s="608"/>
      <c r="K28" s="608"/>
      <c r="L28" s="608"/>
      <c r="M28" s="608"/>
      <c r="N28" s="608"/>
      <c r="O28" s="608"/>
      <c r="P28" s="608"/>
      <c r="Q28" s="609"/>
      <c r="R28" s="610">
        <v>1273694</v>
      </c>
      <c r="S28" s="611"/>
      <c r="T28" s="611"/>
      <c r="U28" s="611"/>
      <c r="V28" s="611"/>
      <c r="W28" s="611"/>
      <c r="X28" s="611"/>
      <c r="Y28" s="612"/>
      <c r="Z28" s="613">
        <v>1</v>
      </c>
      <c r="AA28" s="613"/>
      <c r="AB28" s="613"/>
      <c r="AC28" s="613"/>
      <c r="AD28" s="614">
        <v>431814</v>
      </c>
      <c r="AE28" s="614"/>
      <c r="AF28" s="614"/>
      <c r="AG28" s="614"/>
      <c r="AH28" s="614"/>
      <c r="AI28" s="614"/>
      <c r="AJ28" s="614"/>
      <c r="AK28" s="614"/>
      <c r="AL28" s="615">
        <v>0.7</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3518212</v>
      </c>
      <c r="CS28" s="611"/>
      <c r="CT28" s="611"/>
      <c r="CU28" s="611"/>
      <c r="CV28" s="611"/>
      <c r="CW28" s="611"/>
      <c r="CX28" s="611"/>
      <c r="CY28" s="612"/>
      <c r="CZ28" s="615">
        <v>2.7</v>
      </c>
      <c r="DA28" s="641"/>
      <c r="DB28" s="641"/>
      <c r="DC28" s="645"/>
      <c r="DD28" s="619">
        <v>3433686</v>
      </c>
      <c r="DE28" s="611"/>
      <c r="DF28" s="611"/>
      <c r="DG28" s="611"/>
      <c r="DH28" s="611"/>
      <c r="DI28" s="611"/>
      <c r="DJ28" s="611"/>
      <c r="DK28" s="612"/>
      <c r="DL28" s="619">
        <v>3433686</v>
      </c>
      <c r="DM28" s="611"/>
      <c r="DN28" s="611"/>
      <c r="DO28" s="611"/>
      <c r="DP28" s="611"/>
      <c r="DQ28" s="611"/>
      <c r="DR28" s="611"/>
      <c r="DS28" s="611"/>
      <c r="DT28" s="611"/>
      <c r="DU28" s="611"/>
      <c r="DV28" s="612"/>
      <c r="DW28" s="615">
        <v>5.6</v>
      </c>
      <c r="DX28" s="641"/>
      <c r="DY28" s="641"/>
      <c r="DZ28" s="641"/>
      <c r="EA28" s="641"/>
      <c r="EB28" s="641"/>
      <c r="EC28" s="642"/>
    </row>
    <row r="29" spans="2:133" ht="11.25" customHeight="1" x14ac:dyDescent="0.2">
      <c r="B29" s="607" t="s">
        <v>308</v>
      </c>
      <c r="C29" s="608"/>
      <c r="D29" s="608"/>
      <c r="E29" s="608"/>
      <c r="F29" s="608"/>
      <c r="G29" s="608"/>
      <c r="H29" s="608"/>
      <c r="I29" s="608"/>
      <c r="J29" s="608"/>
      <c r="K29" s="608"/>
      <c r="L29" s="608"/>
      <c r="M29" s="608"/>
      <c r="N29" s="608"/>
      <c r="O29" s="608"/>
      <c r="P29" s="608"/>
      <c r="Q29" s="609"/>
      <c r="R29" s="610">
        <v>1151402</v>
      </c>
      <c r="S29" s="611"/>
      <c r="T29" s="611"/>
      <c r="U29" s="611"/>
      <c r="V29" s="611"/>
      <c r="W29" s="611"/>
      <c r="X29" s="611"/>
      <c r="Y29" s="612"/>
      <c r="Z29" s="613">
        <v>0.9</v>
      </c>
      <c r="AA29" s="613"/>
      <c r="AB29" s="613"/>
      <c r="AC29" s="613"/>
      <c r="AD29" s="614" t="s">
        <v>179</v>
      </c>
      <c r="AE29" s="614"/>
      <c r="AF29" s="614"/>
      <c r="AG29" s="614"/>
      <c r="AH29" s="614"/>
      <c r="AI29" s="614"/>
      <c r="AJ29" s="614"/>
      <c r="AK29" s="614"/>
      <c r="AL29" s="615" t="s">
        <v>179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3518172</v>
      </c>
      <c r="CS29" s="643"/>
      <c r="CT29" s="643"/>
      <c r="CU29" s="643"/>
      <c r="CV29" s="643"/>
      <c r="CW29" s="643"/>
      <c r="CX29" s="643"/>
      <c r="CY29" s="644"/>
      <c r="CZ29" s="615">
        <v>2.7</v>
      </c>
      <c r="DA29" s="641"/>
      <c r="DB29" s="641"/>
      <c r="DC29" s="645"/>
      <c r="DD29" s="619">
        <v>3433646</v>
      </c>
      <c r="DE29" s="643"/>
      <c r="DF29" s="643"/>
      <c r="DG29" s="643"/>
      <c r="DH29" s="643"/>
      <c r="DI29" s="643"/>
      <c r="DJ29" s="643"/>
      <c r="DK29" s="644"/>
      <c r="DL29" s="619">
        <v>3433646</v>
      </c>
      <c r="DM29" s="643"/>
      <c r="DN29" s="643"/>
      <c r="DO29" s="643"/>
      <c r="DP29" s="643"/>
      <c r="DQ29" s="643"/>
      <c r="DR29" s="643"/>
      <c r="DS29" s="643"/>
      <c r="DT29" s="643"/>
      <c r="DU29" s="643"/>
      <c r="DV29" s="644"/>
      <c r="DW29" s="615">
        <v>5.6</v>
      </c>
      <c r="DX29" s="641"/>
      <c r="DY29" s="641"/>
      <c r="DZ29" s="641"/>
      <c r="EA29" s="641"/>
      <c r="EB29" s="641"/>
      <c r="EC29" s="642"/>
    </row>
    <row r="30" spans="2:133" ht="11.25" customHeight="1" x14ac:dyDescent="0.2">
      <c r="B30" s="607" t="s">
        <v>311</v>
      </c>
      <c r="C30" s="608"/>
      <c r="D30" s="608"/>
      <c r="E30" s="608"/>
      <c r="F30" s="608"/>
      <c r="G30" s="608"/>
      <c r="H30" s="608"/>
      <c r="I30" s="608"/>
      <c r="J30" s="608"/>
      <c r="K30" s="608"/>
      <c r="L30" s="608"/>
      <c r="M30" s="608"/>
      <c r="N30" s="608"/>
      <c r="O30" s="608"/>
      <c r="P30" s="608"/>
      <c r="Q30" s="609"/>
      <c r="R30" s="610">
        <v>25284423</v>
      </c>
      <c r="S30" s="611"/>
      <c r="T30" s="611"/>
      <c r="U30" s="611"/>
      <c r="V30" s="611"/>
      <c r="W30" s="611"/>
      <c r="X30" s="611"/>
      <c r="Y30" s="612"/>
      <c r="Z30" s="613">
        <v>19</v>
      </c>
      <c r="AA30" s="613"/>
      <c r="AB30" s="613"/>
      <c r="AC30" s="613"/>
      <c r="AD30" s="614" t="s">
        <v>179</v>
      </c>
      <c r="AE30" s="614"/>
      <c r="AF30" s="614"/>
      <c r="AG30" s="614"/>
      <c r="AH30" s="614"/>
      <c r="AI30" s="614"/>
      <c r="AJ30" s="614"/>
      <c r="AK30" s="614"/>
      <c r="AL30" s="615" t="s">
        <v>140</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3361354</v>
      </c>
      <c r="CS30" s="611"/>
      <c r="CT30" s="611"/>
      <c r="CU30" s="611"/>
      <c r="CV30" s="611"/>
      <c r="CW30" s="611"/>
      <c r="CX30" s="611"/>
      <c r="CY30" s="612"/>
      <c r="CZ30" s="615">
        <v>2.6</v>
      </c>
      <c r="DA30" s="641"/>
      <c r="DB30" s="641"/>
      <c r="DC30" s="645"/>
      <c r="DD30" s="619">
        <v>3283751</v>
      </c>
      <c r="DE30" s="611"/>
      <c r="DF30" s="611"/>
      <c r="DG30" s="611"/>
      <c r="DH30" s="611"/>
      <c r="DI30" s="611"/>
      <c r="DJ30" s="611"/>
      <c r="DK30" s="612"/>
      <c r="DL30" s="619">
        <v>3283751</v>
      </c>
      <c r="DM30" s="611"/>
      <c r="DN30" s="611"/>
      <c r="DO30" s="611"/>
      <c r="DP30" s="611"/>
      <c r="DQ30" s="611"/>
      <c r="DR30" s="611"/>
      <c r="DS30" s="611"/>
      <c r="DT30" s="611"/>
      <c r="DU30" s="611"/>
      <c r="DV30" s="612"/>
      <c r="DW30" s="615">
        <v>5.3</v>
      </c>
      <c r="DX30" s="641"/>
      <c r="DY30" s="641"/>
      <c r="DZ30" s="641"/>
      <c r="EA30" s="641"/>
      <c r="EB30" s="641"/>
      <c r="EC30" s="642"/>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140</v>
      </c>
      <c r="S31" s="611"/>
      <c r="T31" s="611"/>
      <c r="U31" s="611"/>
      <c r="V31" s="611"/>
      <c r="W31" s="611"/>
      <c r="X31" s="611"/>
      <c r="Y31" s="612"/>
      <c r="Z31" s="613" t="s">
        <v>140</v>
      </c>
      <c r="AA31" s="613"/>
      <c r="AB31" s="613"/>
      <c r="AC31" s="613"/>
      <c r="AD31" s="614" t="s">
        <v>140</v>
      </c>
      <c r="AE31" s="614"/>
      <c r="AF31" s="614"/>
      <c r="AG31" s="614"/>
      <c r="AH31" s="614"/>
      <c r="AI31" s="614"/>
      <c r="AJ31" s="614"/>
      <c r="AK31" s="614"/>
      <c r="AL31" s="615" t="s">
        <v>179</v>
      </c>
      <c r="AM31" s="616"/>
      <c r="AN31" s="616"/>
      <c r="AO31" s="617"/>
      <c r="AP31" s="656" t="s">
        <v>316</v>
      </c>
      <c r="AQ31" s="657"/>
      <c r="AR31" s="657"/>
      <c r="AS31" s="657"/>
      <c r="AT31" s="662" t="s">
        <v>317</v>
      </c>
      <c r="AU31" s="212"/>
      <c r="AV31" s="212"/>
      <c r="AW31" s="212"/>
      <c r="AX31" s="596" t="s">
        <v>191</v>
      </c>
      <c r="AY31" s="597"/>
      <c r="AZ31" s="597"/>
      <c r="BA31" s="597"/>
      <c r="BB31" s="597"/>
      <c r="BC31" s="597"/>
      <c r="BD31" s="597"/>
      <c r="BE31" s="597"/>
      <c r="BF31" s="598"/>
      <c r="BG31" s="666">
        <v>99.4</v>
      </c>
      <c r="BH31" s="654"/>
      <c r="BI31" s="654"/>
      <c r="BJ31" s="654"/>
      <c r="BK31" s="654"/>
      <c r="BL31" s="654"/>
      <c r="BM31" s="605">
        <v>98.4</v>
      </c>
      <c r="BN31" s="654"/>
      <c r="BO31" s="654"/>
      <c r="BP31" s="654"/>
      <c r="BQ31" s="655"/>
      <c r="BR31" s="666">
        <v>99.4</v>
      </c>
      <c r="BS31" s="654"/>
      <c r="BT31" s="654"/>
      <c r="BU31" s="654"/>
      <c r="BV31" s="654"/>
      <c r="BW31" s="654"/>
      <c r="BX31" s="605">
        <v>98.4</v>
      </c>
      <c r="BY31" s="654"/>
      <c r="BZ31" s="654"/>
      <c r="CA31" s="654"/>
      <c r="CB31" s="655"/>
      <c r="CD31" s="648"/>
      <c r="CE31" s="649"/>
      <c r="CF31" s="607" t="s">
        <v>318</v>
      </c>
      <c r="CG31" s="608"/>
      <c r="CH31" s="608"/>
      <c r="CI31" s="608"/>
      <c r="CJ31" s="608"/>
      <c r="CK31" s="608"/>
      <c r="CL31" s="608"/>
      <c r="CM31" s="608"/>
      <c r="CN31" s="608"/>
      <c r="CO31" s="608"/>
      <c r="CP31" s="608"/>
      <c r="CQ31" s="609"/>
      <c r="CR31" s="610">
        <v>156818</v>
      </c>
      <c r="CS31" s="643"/>
      <c r="CT31" s="643"/>
      <c r="CU31" s="643"/>
      <c r="CV31" s="643"/>
      <c r="CW31" s="643"/>
      <c r="CX31" s="643"/>
      <c r="CY31" s="644"/>
      <c r="CZ31" s="615">
        <v>0.1</v>
      </c>
      <c r="DA31" s="641"/>
      <c r="DB31" s="641"/>
      <c r="DC31" s="645"/>
      <c r="DD31" s="619">
        <v>149895</v>
      </c>
      <c r="DE31" s="643"/>
      <c r="DF31" s="643"/>
      <c r="DG31" s="643"/>
      <c r="DH31" s="643"/>
      <c r="DI31" s="643"/>
      <c r="DJ31" s="643"/>
      <c r="DK31" s="644"/>
      <c r="DL31" s="619">
        <v>149895</v>
      </c>
      <c r="DM31" s="643"/>
      <c r="DN31" s="643"/>
      <c r="DO31" s="643"/>
      <c r="DP31" s="643"/>
      <c r="DQ31" s="643"/>
      <c r="DR31" s="643"/>
      <c r="DS31" s="643"/>
      <c r="DT31" s="643"/>
      <c r="DU31" s="643"/>
      <c r="DV31" s="644"/>
      <c r="DW31" s="615">
        <v>0.2</v>
      </c>
      <c r="DX31" s="641"/>
      <c r="DY31" s="641"/>
      <c r="DZ31" s="641"/>
      <c r="EA31" s="641"/>
      <c r="EB31" s="641"/>
      <c r="EC31" s="642"/>
    </row>
    <row r="32" spans="2:133" ht="11.25" customHeight="1" x14ac:dyDescent="0.2">
      <c r="B32" s="607" t="s">
        <v>319</v>
      </c>
      <c r="C32" s="608"/>
      <c r="D32" s="608"/>
      <c r="E32" s="608"/>
      <c r="F32" s="608"/>
      <c r="G32" s="608"/>
      <c r="H32" s="608"/>
      <c r="I32" s="608"/>
      <c r="J32" s="608"/>
      <c r="K32" s="608"/>
      <c r="L32" s="608"/>
      <c r="M32" s="608"/>
      <c r="N32" s="608"/>
      <c r="O32" s="608"/>
      <c r="P32" s="608"/>
      <c r="Q32" s="609"/>
      <c r="R32" s="610">
        <v>13418132</v>
      </c>
      <c r="S32" s="611"/>
      <c r="T32" s="611"/>
      <c r="U32" s="611"/>
      <c r="V32" s="611"/>
      <c r="W32" s="611"/>
      <c r="X32" s="611"/>
      <c r="Y32" s="612"/>
      <c r="Z32" s="613">
        <v>10.1</v>
      </c>
      <c r="AA32" s="613"/>
      <c r="AB32" s="613"/>
      <c r="AC32" s="613"/>
      <c r="AD32" s="614" t="s">
        <v>179</v>
      </c>
      <c r="AE32" s="614"/>
      <c r="AF32" s="614"/>
      <c r="AG32" s="614"/>
      <c r="AH32" s="614"/>
      <c r="AI32" s="614"/>
      <c r="AJ32" s="614"/>
      <c r="AK32" s="614"/>
      <c r="AL32" s="615" t="s">
        <v>179</v>
      </c>
      <c r="AM32" s="616"/>
      <c r="AN32" s="616"/>
      <c r="AO32" s="617"/>
      <c r="AP32" s="658"/>
      <c r="AQ32" s="659"/>
      <c r="AR32" s="659"/>
      <c r="AS32" s="659"/>
      <c r="AT32" s="663"/>
      <c r="AU32" s="208" t="s">
        <v>320</v>
      </c>
      <c r="AX32" s="607" t="s">
        <v>321</v>
      </c>
      <c r="AY32" s="608"/>
      <c r="AZ32" s="608"/>
      <c r="BA32" s="608"/>
      <c r="BB32" s="608"/>
      <c r="BC32" s="608"/>
      <c r="BD32" s="608"/>
      <c r="BE32" s="608"/>
      <c r="BF32" s="609"/>
      <c r="BG32" s="667">
        <v>99.2</v>
      </c>
      <c r="BH32" s="643"/>
      <c r="BI32" s="643"/>
      <c r="BJ32" s="643"/>
      <c r="BK32" s="643"/>
      <c r="BL32" s="643"/>
      <c r="BM32" s="616">
        <v>97.7</v>
      </c>
      <c r="BN32" s="643"/>
      <c r="BO32" s="643"/>
      <c r="BP32" s="643"/>
      <c r="BQ32" s="665"/>
      <c r="BR32" s="667">
        <v>99.2</v>
      </c>
      <c r="BS32" s="643"/>
      <c r="BT32" s="643"/>
      <c r="BU32" s="643"/>
      <c r="BV32" s="643"/>
      <c r="BW32" s="643"/>
      <c r="BX32" s="616">
        <v>97.7</v>
      </c>
      <c r="BY32" s="643"/>
      <c r="BZ32" s="643"/>
      <c r="CA32" s="643"/>
      <c r="CB32" s="665"/>
      <c r="CD32" s="650"/>
      <c r="CE32" s="651"/>
      <c r="CF32" s="607" t="s">
        <v>322</v>
      </c>
      <c r="CG32" s="608"/>
      <c r="CH32" s="608"/>
      <c r="CI32" s="608"/>
      <c r="CJ32" s="608"/>
      <c r="CK32" s="608"/>
      <c r="CL32" s="608"/>
      <c r="CM32" s="608"/>
      <c r="CN32" s="608"/>
      <c r="CO32" s="608"/>
      <c r="CP32" s="608"/>
      <c r="CQ32" s="609"/>
      <c r="CR32" s="610">
        <v>40</v>
      </c>
      <c r="CS32" s="611"/>
      <c r="CT32" s="611"/>
      <c r="CU32" s="611"/>
      <c r="CV32" s="611"/>
      <c r="CW32" s="611"/>
      <c r="CX32" s="611"/>
      <c r="CY32" s="612"/>
      <c r="CZ32" s="615">
        <v>0</v>
      </c>
      <c r="DA32" s="641"/>
      <c r="DB32" s="641"/>
      <c r="DC32" s="645"/>
      <c r="DD32" s="619">
        <v>40</v>
      </c>
      <c r="DE32" s="611"/>
      <c r="DF32" s="611"/>
      <c r="DG32" s="611"/>
      <c r="DH32" s="611"/>
      <c r="DI32" s="611"/>
      <c r="DJ32" s="611"/>
      <c r="DK32" s="612"/>
      <c r="DL32" s="619">
        <v>40</v>
      </c>
      <c r="DM32" s="611"/>
      <c r="DN32" s="611"/>
      <c r="DO32" s="611"/>
      <c r="DP32" s="611"/>
      <c r="DQ32" s="611"/>
      <c r="DR32" s="611"/>
      <c r="DS32" s="611"/>
      <c r="DT32" s="611"/>
      <c r="DU32" s="611"/>
      <c r="DV32" s="612"/>
      <c r="DW32" s="615">
        <v>0</v>
      </c>
      <c r="DX32" s="641"/>
      <c r="DY32" s="641"/>
      <c r="DZ32" s="641"/>
      <c r="EA32" s="641"/>
      <c r="EB32" s="641"/>
      <c r="EC32" s="642"/>
    </row>
    <row r="33" spans="2:133" ht="11.25" customHeight="1" x14ac:dyDescent="0.2">
      <c r="B33" s="607" t="s">
        <v>323</v>
      </c>
      <c r="C33" s="608"/>
      <c r="D33" s="608"/>
      <c r="E33" s="608"/>
      <c r="F33" s="608"/>
      <c r="G33" s="608"/>
      <c r="H33" s="608"/>
      <c r="I33" s="608"/>
      <c r="J33" s="608"/>
      <c r="K33" s="608"/>
      <c r="L33" s="608"/>
      <c r="M33" s="608"/>
      <c r="N33" s="608"/>
      <c r="O33" s="608"/>
      <c r="P33" s="608"/>
      <c r="Q33" s="609"/>
      <c r="R33" s="610">
        <v>414861</v>
      </c>
      <c r="S33" s="611"/>
      <c r="T33" s="611"/>
      <c r="U33" s="611"/>
      <c r="V33" s="611"/>
      <c r="W33" s="611"/>
      <c r="X33" s="611"/>
      <c r="Y33" s="612"/>
      <c r="Z33" s="613">
        <v>0.3</v>
      </c>
      <c r="AA33" s="613"/>
      <c r="AB33" s="613"/>
      <c r="AC33" s="613"/>
      <c r="AD33" s="614">
        <v>68521</v>
      </c>
      <c r="AE33" s="614"/>
      <c r="AF33" s="614"/>
      <c r="AG33" s="614"/>
      <c r="AH33" s="614"/>
      <c r="AI33" s="614"/>
      <c r="AJ33" s="614"/>
      <c r="AK33" s="614"/>
      <c r="AL33" s="615">
        <v>0.1</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99.5</v>
      </c>
      <c r="BH33" s="669"/>
      <c r="BI33" s="669"/>
      <c r="BJ33" s="669"/>
      <c r="BK33" s="669"/>
      <c r="BL33" s="669"/>
      <c r="BM33" s="670">
        <v>99.1</v>
      </c>
      <c r="BN33" s="669"/>
      <c r="BO33" s="669"/>
      <c r="BP33" s="669"/>
      <c r="BQ33" s="671"/>
      <c r="BR33" s="668">
        <v>99.6</v>
      </c>
      <c r="BS33" s="669"/>
      <c r="BT33" s="669"/>
      <c r="BU33" s="669"/>
      <c r="BV33" s="669"/>
      <c r="BW33" s="669"/>
      <c r="BX33" s="670">
        <v>99.1</v>
      </c>
      <c r="BY33" s="669"/>
      <c r="BZ33" s="669"/>
      <c r="CA33" s="669"/>
      <c r="CB33" s="671"/>
      <c r="CD33" s="607" t="s">
        <v>325</v>
      </c>
      <c r="CE33" s="608"/>
      <c r="CF33" s="608"/>
      <c r="CG33" s="608"/>
      <c r="CH33" s="608"/>
      <c r="CI33" s="608"/>
      <c r="CJ33" s="608"/>
      <c r="CK33" s="608"/>
      <c r="CL33" s="608"/>
      <c r="CM33" s="608"/>
      <c r="CN33" s="608"/>
      <c r="CO33" s="608"/>
      <c r="CP33" s="608"/>
      <c r="CQ33" s="609"/>
      <c r="CR33" s="610">
        <v>58040779</v>
      </c>
      <c r="CS33" s="643"/>
      <c r="CT33" s="643"/>
      <c r="CU33" s="643"/>
      <c r="CV33" s="643"/>
      <c r="CW33" s="643"/>
      <c r="CX33" s="643"/>
      <c r="CY33" s="644"/>
      <c r="CZ33" s="615">
        <v>44.7</v>
      </c>
      <c r="DA33" s="641"/>
      <c r="DB33" s="641"/>
      <c r="DC33" s="645"/>
      <c r="DD33" s="619">
        <v>46322084</v>
      </c>
      <c r="DE33" s="643"/>
      <c r="DF33" s="643"/>
      <c r="DG33" s="643"/>
      <c r="DH33" s="643"/>
      <c r="DI33" s="643"/>
      <c r="DJ33" s="643"/>
      <c r="DK33" s="644"/>
      <c r="DL33" s="619">
        <v>28841772</v>
      </c>
      <c r="DM33" s="643"/>
      <c r="DN33" s="643"/>
      <c r="DO33" s="643"/>
      <c r="DP33" s="643"/>
      <c r="DQ33" s="643"/>
      <c r="DR33" s="643"/>
      <c r="DS33" s="643"/>
      <c r="DT33" s="643"/>
      <c r="DU33" s="643"/>
      <c r="DV33" s="644"/>
      <c r="DW33" s="615">
        <v>46.9</v>
      </c>
      <c r="DX33" s="641"/>
      <c r="DY33" s="641"/>
      <c r="DZ33" s="641"/>
      <c r="EA33" s="641"/>
      <c r="EB33" s="641"/>
      <c r="EC33" s="642"/>
    </row>
    <row r="34" spans="2:133" ht="11.25" customHeight="1" x14ac:dyDescent="0.2">
      <c r="B34" s="607" t="s">
        <v>326</v>
      </c>
      <c r="C34" s="608"/>
      <c r="D34" s="608"/>
      <c r="E34" s="608"/>
      <c r="F34" s="608"/>
      <c r="G34" s="608"/>
      <c r="H34" s="608"/>
      <c r="I34" s="608"/>
      <c r="J34" s="608"/>
      <c r="K34" s="608"/>
      <c r="L34" s="608"/>
      <c r="M34" s="608"/>
      <c r="N34" s="608"/>
      <c r="O34" s="608"/>
      <c r="P34" s="608"/>
      <c r="Q34" s="609"/>
      <c r="R34" s="610">
        <v>1437620</v>
      </c>
      <c r="S34" s="611"/>
      <c r="T34" s="611"/>
      <c r="U34" s="611"/>
      <c r="V34" s="611"/>
      <c r="W34" s="611"/>
      <c r="X34" s="611"/>
      <c r="Y34" s="612"/>
      <c r="Z34" s="613">
        <v>1.1000000000000001</v>
      </c>
      <c r="AA34" s="613"/>
      <c r="AB34" s="613"/>
      <c r="AC34" s="613"/>
      <c r="AD34" s="614" t="s">
        <v>179</v>
      </c>
      <c r="AE34" s="614"/>
      <c r="AF34" s="614"/>
      <c r="AG34" s="614"/>
      <c r="AH34" s="614"/>
      <c r="AI34" s="614"/>
      <c r="AJ34" s="614"/>
      <c r="AK34" s="614"/>
      <c r="AL34" s="615" t="s">
        <v>140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23591455</v>
      </c>
      <c r="CS34" s="611"/>
      <c r="CT34" s="611"/>
      <c r="CU34" s="611"/>
      <c r="CV34" s="611"/>
      <c r="CW34" s="611"/>
      <c r="CX34" s="611"/>
      <c r="CY34" s="612"/>
      <c r="CZ34" s="615">
        <v>18.2</v>
      </c>
      <c r="DA34" s="641"/>
      <c r="DB34" s="641"/>
      <c r="DC34" s="645"/>
      <c r="DD34" s="619">
        <v>16499558</v>
      </c>
      <c r="DE34" s="611"/>
      <c r="DF34" s="611"/>
      <c r="DG34" s="611"/>
      <c r="DH34" s="611"/>
      <c r="DI34" s="611"/>
      <c r="DJ34" s="611"/>
      <c r="DK34" s="612"/>
      <c r="DL34" s="619">
        <v>15460938</v>
      </c>
      <c r="DM34" s="611"/>
      <c r="DN34" s="611"/>
      <c r="DO34" s="611"/>
      <c r="DP34" s="611"/>
      <c r="DQ34" s="611"/>
      <c r="DR34" s="611"/>
      <c r="DS34" s="611"/>
      <c r="DT34" s="611"/>
      <c r="DU34" s="611"/>
      <c r="DV34" s="612"/>
      <c r="DW34" s="615">
        <v>25.1</v>
      </c>
      <c r="DX34" s="641"/>
      <c r="DY34" s="641"/>
      <c r="DZ34" s="641"/>
      <c r="EA34" s="641"/>
      <c r="EB34" s="641"/>
      <c r="EC34" s="642"/>
    </row>
    <row r="35" spans="2:133" ht="11.25" customHeight="1" x14ac:dyDescent="0.2">
      <c r="B35" s="607" t="s">
        <v>328</v>
      </c>
      <c r="C35" s="608"/>
      <c r="D35" s="608"/>
      <c r="E35" s="608"/>
      <c r="F35" s="608"/>
      <c r="G35" s="608"/>
      <c r="H35" s="608"/>
      <c r="I35" s="608"/>
      <c r="J35" s="608"/>
      <c r="K35" s="608"/>
      <c r="L35" s="608"/>
      <c r="M35" s="608"/>
      <c r="N35" s="608"/>
      <c r="O35" s="608"/>
      <c r="P35" s="608"/>
      <c r="Q35" s="609"/>
      <c r="R35" s="610">
        <v>7938333</v>
      </c>
      <c r="S35" s="611"/>
      <c r="T35" s="611"/>
      <c r="U35" s="611"/>
      <c r="V35" s="611"/>
      <c r="W35" s="611"/>
      <c r="X35" s="611"/>
      <c r="Y35" s="612"/>
      <c r="Z35" s="613">
        <v>6</v>
      </c>
      <c r="AA35" s="613"/>
      <c r="AB35" s="613"/>
      <c r="AC35" s="613"/>
      <c r="AD35" s="614" t="s">
        <v>140</v>
      </c>
      <c r="AE35" s="614"/>
      <c r="AF35" s="614"/>
      <c r="AG35" s="614"/>
      <c r="AH35" s="614"/>
      <c r="AI35" s="614"/>
      <c r="AJ35" s="614"/>
      <c r="AK35" s="614"/>
      <c r="AL35" s="615" t="s">
        <v>179</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1548005</v>
      </c>
      <c r="CS35" s="643"/>
      <c r="CT35" s="643"/>
      <c r="CU35" s="643"/>
      <c r="CV35" s="643"/>
      <c r="CW35" s="643"/>
      <c r="CX35" s="643"/>
      <c r="CY35" s="644"/>
      <c r="CZ35" s="615">
        <v>1.2</v>
      </c>
      <c r="DA35" s="641"/>
      <c r="DB35" s="641"/>
      <c r="DC35" s="645"/>
      <c r="DD35" s="619">
        <v>1336874</v>
      </c>
      <c r="DE35" s="643"/>
      <c r="DF35" s="643"/>
      <c r="DG35" s="643"/>
      <c r="DH35" s="643"/>
      <c r="DI35" s="643"/>
      <c r="DJ35" s="643"/>
      <c r="DK35" s="644"/>
      <c r="DL35" s="619">
        <v>1336874</v>
      </c>
      <c r="DM35" s="643"/>
      <c r="DN35" s="643"/>
      <c r="DO35" s="643"/>
      <c r="DP35" s="643"/>
      <c r="DQ35" s="643"/>
      <c r="DR35" s="643"/>
      <c r="DS35" s="643"/>
      <c r="DT35" s="643"/>
      <c r="DU35" s="643"/>
      <c r="DV35" s="644"/>
      <c r="DW35" s="615">
        <v>2.2000000000000002</v>
      </c>
      <c r="DX35" s="641"/>
      <c r="DY35" s="641"/>
      <c r="DZ35" s="641"/>
      <c r="EA35" s="641"/>
      <c r="EB35" s="641"/>
      <c r="EC35" s="642"/>
    </row>
    <row r="36" spans="2:133" ht="11.25" customHeight="1" x14ac:dyDescent="0.2">
      <c r="B36" s="607" t="s">
        <v>332</v>
      </c>
      <c r="C36" s="608"/>
      <c r="D36" s="608"/>
      <c r="E36" s="608"/>
      <c r="F36" s="608"/>
      <c r="G36" s="608"/>
      <c r="H36" s="608"/>
      <c r="I36" s="608"/>
      <c r="J36" s="608"/>
      <c r="K36" s="608"/>
      <c r="L36" s="608"/>
      <c r="M36" s="608"/>
      <c r="N36" s="608"/>
      <c r="O36" s="608"/>
      <c r="P36" s="608"/>
      <c r="Q36" s="609"/>
      <c r="R36" s="610">
        <v>4276861</v>
      </c>
      <c r="S36" s="611"/>
      <c r="T36" s="611"/>
      <c r="U36" s="611"/>
      <c r="V36" s="611"/>
      <c r="W36" s="611"/>
      <c r="X36" s="611"/>
      <c r="Y36" s="612"/>
      <c r="Z36" s="613">
        <v>3.2</v>
      </c>
      <c r="AA36" s="613"/>
      <c r="AB36" s="613"/>
      <c r="AC36" s="613"/>
      <c r="AD36" s="614" t="s">
        <v>140</v>
      </c>
      <c r="AE36" s="614"/>
      <c r="AF36" s="614"/>
      <c r="AG36" s="614"/>
      <c r="AH36" s="614"/>
      <c r="AI36" s="614"/>
      <c r="AJ36" s="614"/>
      <c r="AK36" s="614"/>
      <c r="AL36" s="615" t="s">
        <v>179</v>
      </c>
      <c r="AM36" s="616"/>
      <c r="AN36" s="616"/>
      <c r="AO36" s="617"/>
      <c r="AP36" s="218"/>
      <c r="AQ36" s="676" t="s">
        <v>333</v>
      </c>
      <c r="AR36" s="677"/>
      <c r="AS36" s="677"/>
      <c r="AT36" s="677"/>
      <c r="AU36" s="677"/>
      <c r="AV36" s="677"/>
      <c r="AW36" s="677"/>
      <c r="AX36" s="677"/>
      <c r="AY36" s="678"/>
      <c r="AZ36" s="599">
        <v>11260779</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119809</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13408673</v>
      </c>
      <c r="CS36" s="611"/>
      <c r="CT36" s="611"/>
      <c r="CU36" s="611"/>
      <c r="CV36" s="611"/>
      <c r="CW36" s="611"/>
      <c r="CX36" s="611"/>
      <c r="CY36" s="612"/>
      <c r="CZ36" s="615">
        <v>10.3</v>
      </c>
      <c r="DA36" s="641"/>
      <c r="DB36" s="641"/>
      <c r="DC36" s="645"/>
      <c r="DD36" s="619">
        <v>10118336</v>
      </c>
      <c r="DE36" s="611"/>
      <c r="DF36" s="611"/>
      <c r="DG36" s="611"/>
      <c r="DH36" s="611"/>
      <c r="DI36" s="611"/>
      <c r="DJ36" s="611"/>
      <c r="DK36" s="612"/>
      <c r="DL36" s="619">
        <v>6530403</v>
      </c>
      <c r="DM36" s="611"/>
      <c r="DN36" s="611"/>
      <c r="DO36" s="611"/>
      <c r="DP36" s="611"/>
      <c r="DQ36" s="611"/>
      <c r="DR36" s="611"/>
      <c r="DS36" s="611"/>
      <c r="DT36" s="611"/>
      <c r="DU36" s="611"/>
      <c r="DV36" s="612"/>
      <c r="DW36" s="615">
        <v>10.6</v>
      </c>
      <c r="DX36" s="641"/>
      <c r="DY36" s="641"/>
      <c r="DZ36" s="641"/>
      <c r="EA36" s="641"/>
      <c r="EB36" s="641"/>
      <c r="EC36" s="642"/>
    </row>
    <row r="37" spans="2:133" ht="11.25" customHeight="1" x14ac:dyDescent="0.2">
      <c r="B37" s="607" t="s">
        <v>336</v>
      </c>
      <c r="C37" s="608"/>
      <c r="D37" s="608"/>
      <c r="E37" s="608"/>
      <c r="F37" s="608"/>
      <c r="G37" s="608"/>
      <c r="H37" s="608"/>
      <c r="I37" s="608"/>
      <c r="J37" s="608"/>
      <c r="K37" s="608"/>
      <c r="L37" s="608"/>
      <c r="M37" s="608"/>
      <c r="N37" s="608"/>
      <c r="O37" s="608"/>
      <c r="P37" s="608"/>
      <c r="Q37" s="609"/>
      <c r="R37" s="610">
        <v>6210111</v>
      </c>
      <c r="S37" s="611"/>
      <c r="T37" s="611"/>
      <c r="U37" s="611"/>
      <c r="V37" s="611"/>
      <c r="W37" s="611"/>
      <c r="X37" s="611"/>
      <c r="Y37" s="612"/>
      <c r="Z37" s="613">
        <v>4.7</v>
      </c>
      <c r="AA37" s="613"/>
      <c r="AB37" s="613"/>
      <c r="AC37" s="613"/>
      <c r="AD37" s="614">
        <v>18345</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1400000</v>
      </c>
      <c r="BA37" s="611"/>
      <c r="BB37" s="611"/>
      <c r="BC37" s="611"/>
      <c r="BD37" s="643"/>
      <c r="BE37" s="643"/>
      <c r="BF37" s="665"/>
      <c r="BG37" s="607" t="s">
        <v>338</v>
      </c>
      <c r="BH37" s="608"/>
      <c r="BI37" s="608"/>
      <c r="BJ37" s="608"/>
      <c r="BK37" s="608"/>
      <c r="BL37" s="608"/>
      <c r="BM37" s="608"/>
      <c r="BN37" s="608"/>
      <c r="BO37" s="608"/>
      <c r="BP37" s="608"/>
      <c r="BQ37" s="608"/>
      <c r="BR37" s="608"/>
      <c r="BS37" s="608"/>
      <c r="BT37" s="608"/>
      <c r="BU37" s="609"/>
      <c r="BV37" s="610">
        <v>-2778610</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1005302</v>
      </c>
      <c r="CS37" s="643"/>
      <c r="CT37" s="643"/>
      <c r="CU37" s="643"/>
      <c r="CV37" s="643"/>
      <c r="CW37" s="643"/>
      <c r="CX37" s="643"/>
      <c r="CY37" s="644"/>
      <c r="CZ37" s="615">
        <v>0.8</v>
      </c>
      <c r="DA37" s="641"/>
      <c r="DB37" s="641"/>
      <c r="DC37" s="645"/>
      <c r="DD37" s="619">
        <v>464351</v>
      </c>
      <c r="DE37" s="643"/>
      <c r="DF37" s="643"/>
      <c r="DG37" s="643"/>
      <c r="DH37" s="643"/>
      <c r="DI37" s="643"/>
      <c r="DJ37" s="643"/>
      <c r="DK37" s="644"/>
      <c r="DL37" s="619">
        <v>372739</v>
      </c>
      <c r="DM37" s="643"/>
      <c r="DN37" s="643"/>
      <c r="DO37" s="643"/>
      <c r="DP37" s="643"/>
      <c r="DQ37" s="643"/>
      <c r="DR37" s="643"/>
      <c r="DS37" s="643"/>
      <c r="DT37" s="643"/>
      <c r="DU37" s="643"/>
      <c r="DV37" s="644"/>
      <c r="DW37" s="615">
        <v>0.6</v>
      </c>
      <c r="DX37" s="641"/>
      <c r="DY37" s="641"/>
      <c r="DZ37" s="641"/>
      <c r="EA37" s="641"/>
      <c r="EB37" s="641"/>
      <c r="EC37" s="642"/>
    </row>
    <row r="38" spans="2:133" ht="11.25" customHeight="1" x14ac:dyDescent="0.2">
      <c r="B38" s="607" t="s">
        <v>340</v>
      </c>
      <c r="C38" s="608"/>
      <c r="D38" s="608"/>
      <c r="E38" s="608"/>
      <c r="F38" s="608"/>
      <c r="G38" s="608"/>
      <c r="H38" s="608"/>
      <c r="I38" s="608"/>
      <c r="J38" s="608"/>
      <c r="K38" s="608"/>
      <c r="L38" s="608"/>
      <c r="M38" s="608"/>
      <c r="N38" s="608"/>
      <c r="O38" s="608"/>
      <c r="P38" s="608"/>
      <c r="Q38" s="609"/>
      <c r="R38" s="610">
        <v>6624300</v>
      </c>
      <c r="S38" s="611"/>
      <c r="T38" s="611"/>
      <c r="U38" s="611"/>
      <c r="V38" s="611"/>
      <c r="W38" s="611"/>
      <c r="X38" s="611"/>
      <c r="Y38" s="612"/>
      <c r="Z38" s="613">
        <v>5</v>
      </c>
      <c r="AA38" s="613"/>
      <c r="AB38" s="613"/>
      <c r="AC38" s="613"/>
      <c r="AD38" s="614" t="s">
        <v>140</v>
      </c>
      <c r="AE38" s="614"/>
      <c r="AF38" s="614"/>
      <c r="AG38" s="614"/>
      <c r="AH38" s="614"/>
      <c r="AI38" s="614"/>
      <c r="AJ38" s="614"/>
      <c r="AK38" s="614"/>
      <c r="AL38" s="615" t="s">
        <v>140</v>
      </c>
      <c r="AM38" s="616"/>
      <c r="AN38" s="616"/>
      <c r="AO38" s="617"/>
      <c r="AQ38" s="673" t="s">
        <v>341</v>
      </c>
      <c r="AR38" s="674"/>
      <c r="AS38" s="674"/>
      <c r="AT38" s="674"/>
      <c r="AU38" s="674"/>
      <c r="AV38" s="674"/>
      <c r="AW38" s="674"/>
      <c r="AX38" s="674"/>
      <c r="AY38" s="675"/>
      <c r="AZ38" s="610">
        <v>202344</v>
      </c>
      <c r="BA38" s="611"/>
      <c r="BB38" s="611"/>
      <c r="BC38" s="611"/>
      <c r="BD38" s="643"/>
      <c r="BE38" s="643"/>
      <c r="BF38" s="665"/>
      <c r="BG38" s="607" t="s">
        <v>342</v>
      </c>
      <c r="BH38" s="608"/>
      <c r="BI38" s="608"/>
      <c r="BJ38" s="608"/>
      <c r="BK38" s="608"/>
      <c r="BL38" s="608"/>
      <c r="BM38" s="608"/>
      <c r="BN38" s="608"/>
      <c r="BO38" s="608"/>
      <c r="BP38" s="608"/>
      <c r="BQ38" s="608"/>
      <c r="BR38" s="608"/>
      <c r="BS38" s="608"/>
      <c r="BT38" s="608"/>
      <c r="BU38" s="609"/>
      <c r="BV38" s="610">
        <v>33236</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9860779</v>
      </c>
      <c r="CS38" s="611"/>
      <c r="CT38" s="611"/>
      <c r="CU38" s="611"/>
      <c r="CV38" s="611"/>
      <c r="CW38" s="611"/>
      <c r="CX38" s="611"/>
      <c r="CY38" s="612"/>
      <c r="CZ38" s="615">
        <v>7.6</v>
      </c>
      <c r="DA38" s="641"/>
      <c r="DB38" s="641"/>
      <c r="DC38" s="645"/>
      <c r="DD38" s="619">
        <v>8799699</v>
      </c>
      <c r="DE38" s="611"/>
      <c r="DF38" s="611"/>
      <c r="DG38" s="611"/>
      <c r="DH38" s="611"/>
      <c r="DI38" s="611"/>
      <c r="DJ38" s="611"/>
      <c r="DK38" s="612"/>
      <c r="DL38" s="619">
        <v>5512626</v>
      </c>
      <c r="DM38" s="611"/>
      <c r="DN38" s="611"/>
      <c r="DO38" s="611"/>
      <c r="DP38" s="611"/>
      <c r="DQ38" s="611"/>
      <c r="DR38" s="611"/>
      <c r="DS38" s="611"/>
      <c r="DT38" s="611"/>
      <c r="DU38" s="611"/>
      <c r="DV38" s="612"/>
      <c r="DW38" s="615">
        <v>9</v>
      </c>
      <c r="DX38" s="641"/>
      <c r="DY38" s="641"/>
      <c r="DZ38" s="641"/>
      <c r="EA38" s="641"/>
      <c r="EB38" s="641"/>
      <c r="EC38" s="642"/>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179</v>
      </c>
      <c r="S39" s="611"/>
      <c r="T39" s="611"/>
      <c r="U39" s="611"/>
      <c r="V39" s="611"/>
      <c r="W39" s="611"/>
      <c r="X39" s="611"/>
      <c r="Y39" s="612"/>
      <c r="Z39" s="613" t="s">
        <v>140</v>
      </c>
      <c r="AA39" s="613"/>
      <c r="AB39" s="613"/>
      <c r="AC39" s="613"/>
      <c r="AD39" s="614" t="s">
        <v>179</v>
      </c>
      <c r="AE39" s="614"/>
      <c r="AF39" s="614"/>
      <c r="AG39" s="614"/>
      <c r="AH39" s="614"/>
      <c r="AI39" s="614"/>
      <c r="AJ39" s="614"/>
      <c r="AK39" s="614"/>
      <c r="AL39" s="615" t="s">
        <v>140</v>
      </c>
      <c r="AM39" s="616"/>
      <c r="AN39" s="616"/>
      <c r="AO39" s="617"/>
      <c r="AQ39" s="673" t="s">
        <v>345</v>
      </c>
      <c r="AR39" s="674"/>
      <c r="AS39" s="674"/>
      <c r="AT39" s="674"/>
      <c r="AU39" s="674"/>
      <c r="AV39" s="674"/>
      <c r="AW39" s="674"/>
      <c r="AX39" s="674"/>
      <c r="AY39" s="675"/>
      <c r="AZ39" s="610" t="s">
        <v>140</v>
      </c>
      <c r="BA39" s="611"/>
      <c r="BB39" s="611"/>
      <c r="BC39" s="611"/>
      <c r="BD39" s="643"/>
      <c r="BE39" s="643"/>
      <c r="BF39" s="665"/>
      <c r="BG39" s="607" t="s">
        <v>346</v>
      </c>
      <c r="BH39" s="608"/>
      <c r="BI39" s="608"/>
      <c r="BJ39" s="608"/>
      <c r="BK39" s="608"/>
      <c r="BL39" s="608"/>
      <c r="BM39" s="608"/>
      <c r="BN39" s="608"/>
      <c r="BO39" s="608"/>
      <c r="BP39" s="608"/>
      <c r="BQ39" s="608"/>
      <c r="BR39" s="608"/>
      <c r="BS39" s="608"/>
      <c r="BT39" s="608"/>
      <c r="BU39" s="609"/>
      <c r="BV39" s="610">
        <v>47681</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9610857</v>
      </c>
      <c r="CS39" s="643"/>
      <c r="CT39" s="643"/>
      <c r="CU39" s="643"/>
      <c r="CV39" s="643"/>
      <c r="CW39" s="643"/>
      <c r="CX39" s="643"/>
      <c r="CY39" s="644"/>
      <c r="CZ39" s="615">
        <v>7.4</v>
      </c>
      <c r="DA39" s="641"/>
      <c r="DB39" s="641"/>
      <c r="DC39" s="645"/>
      <c r="DD39" s="619">
        <v>9566686</v>
      </c>
      <c r="DE39" s="643"/>
      <c r="DF39" s="643"/>
      <c r="DG39" s="643"/>
      <c r="DH39" s="643"/>
      <c r="DI39" s="643"/>
      <c r="DJ39" s="643"/>
      <c r="DK39" s="644"/>
      <c r="DL39" s="619" t="s">
        <v>179</v>
      </c>
      <c r="DM39" s="643"/>
      <c r="DN39" s="643"/>
      <c r="DO39" s="643"/>
      <c r="DP39" s="643"/>
      <c r="DQ39" s="643"/>
      <c r="DR39" s="643"/>
      <c r="DS39" s="643"/>
      <c r="DT39" s="643"/>
      <c r="DU39" s="643"/>
      <c r="DV39" s="644"/>
      <c r="DW39" s="615" t="s">
        <v>140</v>
      </c>
      <c r="DX39" s="641"/>
      <c r="DY39" s="641"/>
      <c r="DZ39" s="641"/>
      <c r="EA39" s="641"/>
      <c r="EB39" s="641"/>
      <c r="EC39" s="642"/>
    </row>
    <row r="40" spans="2:133" ht="11.25" customHeight="1" x14ac:dyDescent="0.2">
      <c r="B40" s="607" t="s">
        <v>348</v>
      </c>
      <c r="C40" s="608"/>
      <c r="D40" s="608"/>
      <c r="E40" s="608"/>
      <c r="F40" s="608"/>
      <c r="G40" s="608"/>
      <c r="H40" s="608"/>
      <c r="I40" s="608"/>
      <c r="J40" s="608"/>
      <c r="K40" s="608"/>
      <c r="L40" s="608"/>
      <c r="M40" s="608"/>
      <c r="N40" s="608"/>
      <c r="O40" s="608"/>
      <c r="P40" s="608"/>
      <c r="Q40" s="609"/>
      <c r="R40" s="610" t="s">
        <v>179</v>
      </c>
      <c r="S40" s="611"/>
      <c r="T40" s="611"/>
      <c r="U40" s="611"/>
      <c r="V40" s="611"/>
      <c r="W40" s="611"/>
      <c r="X40" s="611"/>
      <c r="Y40" s="612"/>
      <c r="Z40" s="613" t="s">
        <v>258</v>
      </c>
      <c r="AA40" s="613"/>
      <c r="AB40" s="613"/>
      <c r="AC40" s="613"/>
      <c r="AD40" s="614" t="s">
        <v>140</v>
      </c>
      <c r="AE40" s="614"/>
      <c r="AF40" s="614"/>
      <c r="AG40" s="614"/>
      <c r="AH40" s="614"/>
      <c r="AI40" s="614"/>
      <c r="AJ40" s="614"/>
      <c r="AK40" s="614"/>
      <c r="AL40" s="615" t="s">
        <v>140</v>
      </c>
      <c r="AM40" s="616"/>
      <c r="AN40" s="616"/>
      <c r="AO40" s="617"/>
      <c r="AQ40" s="673" t="s">
        <v>349</v>
      </c>
      <c r="AR40" s="674"/>
      <c r="AS40" s="674"/>
      <c r="AT40" s="674"/>
      <c r="AU40" s="674"/>
      <c r="AV40" s="674"/>
      <c r="AW40" s="674"/>
      <c r="AX40" s="674"/>
      <c r="AY40" s="675"/>
      <c r="AZ40" s="610" t="s">
        <v>179</v>
      </c>
      <c r="BA40" s="611"/>
      <c r="BB40" s="611"/>
      <c r="BC40" s="611"/>
      <c r="BD40" s="643"/>
      <c r="BE40" s="643"/>
      <c r="BF40" s="665"/>
      <c r="BG40" s="658" t="s">
        <v>350</v>
      </c>
      <c r="BH40" s="659"/>
      <c r="BI40" s="659"/>
      <c r="BJ40" s="659"/>
      <c r="BK40" s="659"/>
      <c r="BL40" s="214"/>
      <c r="BM40" s="608" t="s">
        <v>351</v>
      </c>
      <c r="BN40" s="608"/>
      <c r="BO40" s="608"/>
      <c r="BP40" s="608"/>
      <c r="BQ40" s="608"/>
      <c r="BR40" s="608"/>
      <c r="BS40" s="608"/>
      <c r="BT40" s="608"/>
      <c r="BU40" s="609"/>
      <c r="BV40" s="610">
        <v>88</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21010</v>
      </c>
      <c r="CS40" s="611"/>
      <c r="CT40" s="611"/>
      <c r="CU40" s="611"/>
      <c r="CV40" s="611"/>
      <c r="CW40" s="611"/>
      <c r="CX40" s="611"/>
      <c r="CY40" s="612"/>
      <c r="CZ40" s="615">
        <v>0</v>
      </c>
      <c r="DA40" s="641"/>
      <c r="DB40" s="641"/>
      <c r="DC40" s="645"/>
      <c r="DD40" s="619">
        <v>931</v>
      </c>
      <c r="DE40" s="611"/>
      <c r="DF40" s="611"/>
      <c r="DG40" s="611"/>
      <c r="DH40" s="611"/>
      <c r="DI40" s="611"/>
      <c r="DJ40" s="611"/>
      <c r="DK40" s="612"/>
      <c r="DL40" s="619">
        <v>931</v>
      </c>
      <c r="DM40" s="611"/>
      <c r="DN40" s="611"/>
      <c r="DO40" s="611"/>
      <c r="DP40" s="611"/>
      <c r="DQ40" s="611"/>
      <c r="DR40" s="611"/>
      <c r="DS40" s="611"/>
      <c r="DT40" s="611"/>
      <c r="DU40" s="611"/>
      <c r="DV40" s="612"/>
      <c r="DW40" s="615">
        <v>0</v>
      </c>
      <c r="DX40" s="641"/>
      <c r="DY40" s="641"/>
      <c r="DZ40" s="641"/>
      <c r="EA40" s="641"/>
      <c r="EB40" s="641"/>
      <c r="EC40" s="642"/>
    </row>
    <row r="41" spans="2:133" ht="11.25" customHeight="1" x14ac:dyDescent="0.2">
      <c r="B41" s="631" t="s">
        <v>353</v>
      </c>
      <c r="C41" s="632"/>
      <c r="D41" s="632"/>
      <c r="E41" s="632"/>
      <c r="F41" s="632"/>
      <c r="G41" s="632"/>
      <c r="H41" s="632"/>
      <c r="I41" s="632"/>
      <c r="J41" s="632"/>
      <c r="K41" s="632"/>
      <c r="L41" s="632"/>
      <c r="M41" s="632"/>
      <c r="N41" s="632"/>
      <c r="O41" s="632"/>
      <c r="P41" s="632"/>
      <c r="Q41" s="633"/>
      <c r="R41" s="682">
        <v>132911238</v>
      </c>
      <c r="S41" s="683"/>
      <c r="T41" s="683"/>
      <c r="U41" s="683"/>
      <c r="V41" s="683"/>
      <c r="W41" s="683"/>
      <c r="X41" s="683"/>
      <c r="Y41" s="687"/>
      <c r="Z41" s="688">
        <v>100</v>
      </c>
      <c r="AA41" s="688"/>
      <c r="AB41" s="688"/>
      <c r="AC41" s="688"/>
      <c r="AD41" s="689">
        <v>61476283</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3930750</v>
      </c>
      <c r="BA41" s="611"/>
      <c r="BB41" s="611"/>
      <c r="BC41" s="611"/>
      <c r="BD41" s="643"/>
      <c r="BE41" s="643"/>
      <c r="BF41" s="665"/>
      <c r="BG41" s="658"/>
      <c r="BH41" s="659"/>
      <c r="BI41" s="659"/>
      <c r="BJ41" s="659"/>
      <c r="BK41" s="659"/>
      <c r="BL41" s="214"/>
      <c r="BM41" s="608" t="s">
        <v>355</v>
      </c>
      <c r="BN41" s="608"/>
      <c r="BO41" s="608"/>
      <c r="BP41" s="608"/>
      <c r="BQ41" s="608"/>
      <c r="BR41" s="608"/>
      <c r="BS41" s="608"/>
      <c r="BT41" s="608"/>
      <c r="BU41" s="609"/>
      <c r="BV41" s="610" t="s">
        <v>140</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140</v>
      </c>
      <c r="CS41" s="643"/>
      <c r="CT41" s="643"/>
      <c r="CU41" s="643"/>
      <c r="CV41" s="643"/>
      <c r="CW41" s="643"/>
      <c r="CX41" s="643"/>
      <c r="CY41" s="644"/>
      <c r="CZ41" s="615" t="s">
        <v>140</v>
      </c>
      <c r="DA41" s="641"/>
      <c r="DB41" s="641"/>
      <c r="DC41" s="645"/>
      <c r="DD41" s="619" t="s">
        <v>140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357</v>
      </c>
      <c r="AR42" s="680"/>
      <c r="AS42" s="680"/>
      <c r="AT42" s="680"/>
      <c r="AU42" s="680"/>
      <c r="AV42" s="680"/>
      <c r="AW42" s="680"/>
      <c r="AX42" s="680"/>
      <c r="AY42" s="681"/>
      <c r="AZ42" s="682">
        <v>5727685</v>
      </c>
      <c r="BA42" s="683"/>
      <c r="BB42" s="683"/>
      <c r="BC42" s="683"/>
      <c r="BD42" s="669"/>
      <c r="BE42" s="669"/>
      <c r="BF42" s="671"/>
      <c r="BG42" s="660"/>
      <c r="BH42" s="661"/>
      <c r="BI42" s="661"/>
      <c r="BJ42" s="661"/>
      <c r="BK42" s="661"/>
      <c r="BL42" s="215"/>
      <c r="BM42" s="632" t="s">
        <v>358</v>
      </c>
      <c r="BN42" s="632"/>
      <c r="BO42" s="632"/>
      <c r="BP42" s="632"/>
      <c r="BQ42" s="632"/>
      <c r="BR42" s="632"/>
      <c r="BS42" s="632"/>
      <c r="BT42" s="632"/>
      <c r="BU42" s="633"/>
      <c r="BV42" s="682">
        <v>319</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21853952</v>
      </c>
      <c r="CS42" s="643"/>
      <c r="CT42" s="643"/>
      <c r="CU42" s="643"/>
      <c r="CV42" s="643"/>
      <c r="CW42" s="643"/>
      <c r="CX42" s="643"/>
      <c r="CY42" s="644"/>
      <c r="CZ42" s="615">
        <v>16.8</v>
      </c>
      <c r="DA42" s="641"/>
      <c r="DB42" s="641"/>
      <c r="DC42" s="645"/>
      <c r="DD42" s="619">
        <v>4845005</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283095</v>
      </c>
      <c r="CS43" s="643"/>
      <c r="CT43" s="643"/>
      <c r="CU43" s="643"/>
      <c r="CV43" s="643"/>
      <c r="CW43" s="643"/>
      <c r="CX43" s="643"/>
      <c r="CY43" s="644"/>
      <c r="CZ43" s="615">
        <v>0.2</v>
      </c>
      <c r="DA43" s="641"/>
      <c r="DB43" s="641"/>
      <c r="DC43" s="645"/>
      <c r="DD43" s="619">
        <v>283095</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21844601</v>
      </c>
      <c r="CS44" s="611"/>
      <c r="CT44" s="611"/>
      <c r="CU44" s="611"/>
      <c r="CV44" s="611"/>
      <c r="CW44" s="611"/>
      <c r="CX44" s="611"/>
      <c r="CY44" s="612"/>
      <c r="CZ44" s="615">
        <v>16.8</v>
      </c>
      <c r="DA44" s="616"/>
      <c r="DB44" s="616"/>
      <c r="DC44" s="622"/>
      <c r="DD44" s="619">
        <v>4844654</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6235974</v>
      </c>
      <c r="CS45" s="643"/>
      <c r="CT45" s="643"/>
      <c r="CU45" s="643"/>
      <c r="CV45" s="643"/>
      <c r="CW45" s="643"/>
      <c r="CX45" s="643"/>
      <c r="CY45" s="644"/>
      <c r="CZ45" s="615">
        <v>4.8</v>
      </c>
      <c r="DA45" s="641"/>
      <c r="DB45" s="641"/>
      <c r="DC45" s="645"/>
      <c r="DD45" s="619">
        <v>750525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366</v>
      </c>
      <c r="CG46" s="608"/>
      <c r="CH46" s="608"/>
      <c r="CI46" s="608"/>
      <c r="CJ46" s="608"/>
      <c r="CK46" s="608"/>
      <c r="CL46" s="608"/>
      <c r="CM46" s="608"/>
      <c r="CN46" s="608"/>
      <c r="CO46" s="608"/>
      <c r="CP46" s="608"/>
      <c r="CQ46" s="609"/>
      <c r="CR46" s="610">
        <v>15608627</v>
      </c>
      <c r="CS46" s="611"/>
      <c r="CT46" s="611"/>
      <c r="CU46" s="611"/>
      <c r="CV46" s="611"/>
      <c r="CW46" s="611"/>
      <c r="CX46" s="611"/>
      <c r="CY46" s="612"/>
      <c r="CZ46" s="615">
        <v>12</v>
      </c>
      <c r="DA46" s="616"/>
      <c r="DB46" s="616"/>
      <c r="DC46" s="622"/>
      <c r="DD46" s="619">
        <v>4094129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367</v>
      </c>
      <c r="CG47" s="608"/>
      <c r="CH47" s="608"/>
      <c r="CI47" s="608"/>
      <c r="CJ47" s="608"/>
      <c r="CK47" s="608"/>
      <c r="CL47" s="608"/>
      <c r="CM47" s="608"/>
      <c r="CN47" s="608"/>
      <c r="CO47" s="608"/>
      <c r="CP47" s="608"/>
      <c r="CQ47" s="609"/>
      <c r="CR47" s="610">
        <v>9351</v>
      </c>
      <c r="CS47" s="643"/>
      <c r="CT47" s="643"/>
      <c r="CU47" s="643"/>
      <c r="CV47" s="643"/>
      <c r="CW47" s="643"/>
      <c r="CX47" s="643"/>
      <c r="CY47" s="644"/>
      <c r="CZ47" s="615">
        <v>0</v>
      </c>
      <c r="DA47" s="641"/>
      <c r="DB47" s="641"/>
      <c r="DC47" s="645"/>
      <c r="DD47" s="619">
        <v>351</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0"/>
      <c r="CE48" s="651"/>
      <c r="CF48" s="607" t="s">
        <v>368</v>
      </c>
      <c r="CG48" s="608"/>
      <c r="CH48" s="608"/>
      <c r="CI48" s="608"/>
      <c r="CJ48" s="608"/>
      <c r="CK48" s="608"/>
      <c r="CL48" s="608"/>
      <c r="CM48" s="608"/>
      <c r="CN48" s="608"/>
      <c r="CO48" s="608"/>
      <c r="CP48" s="608"/>
      <c r="CQ48" s="609"/>
      <c r="CR48" s="610" t="s">
        <v>140</v>
      </c>
      <c r="CS48" s="611"/>
      <c r="CT48" s="611"/>
      <c r="CU48" s="611"/>
      <c r="CV48" s="611"/>
      <c r="CW48" s="611"/>
      <c r="CX48" s="611"/>
      <c r="CY48" s="612"/>
      <c r="CZ48" s="615" t="s">
        <v>140</v>
      </c>
      <c r="DA48" s="616"/>
      <c r="DB48" s="616"/>
      <c r="DC48" s="622"/>
      <c r="DD48" s="619" t="s">
        <v>140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369</v>
      </c>
      <c r="CE49" s="632"/>
      <c r="CF49" s="632"/>
      <c r="CG49" s="632"/>
      <c r="CH49" s="632"/>
      <c r="CI49" s="632"/>
      <c r="CJ49" s="632"/>
      <c r="CK49" s="632"/>
      <c r="CL49" s="632"/>
      <c r="CM49" s="632"/>
      <c r="CN49" s="632"/>
      <c r="CO49" s="632"/>
      <c r="CP49" s="632"/>
      <c r="CQ49" s="633"/>
      <c r="CR49" s="682">
        <v>129780300</v>
      </c>
      <c r="CS49" s="669"/>
      <c r="CT49" s="669"/>
      <c r="CU49" s="669"/>
      <c r="CV49" s="669"/>
      <c r="CW49" s="669"/>
      <c r="CX49" s="669"/>
      <c r="CY49" s="698"/>
      <c r="CZ49" s="690">
        <v>100</v>
      </c>
      <c r="DA49" s="699"/>
      <c r="DB49" s="699"/>
      <c r="DC49" s="700"/>
      <c r="DD49" s="701">
        <v>74426636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0gSLAQrM6AiVQLs996BEvWAJpvysdWuniJ79Z7OO5vWGfRBbHfOujCCZsKhlBNQV47xvIN1oVF1RMtAIvWlzww==" saltValue="p0KVlQflZcriZvF8JF+51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392</v>
      </c>
      <c r="C7" s="737"/>
      <c r="D7" s="737"/>
      <c r="E7" s="737"/>
      <c r="F7" s="737"/>
      <c r="G7" s="737"/>
      <c r="H7" s="737"/>
      <c r="I7" s="737"/>
      <c r="J7" s="737"/>
      <c r="K7" s="737"/>
      <c r="L7" s="737"/>
      <c r="M7" s="737"/>
      <c r="N7" s="737"/>
      <c r="O7" s="737"/>
      <c r="P7" s="738"/>
      <c r="Q7" s="739">
        <v>132826</v>
      </c>
      <c r="R7" s="740"/>
      <c r="S7" s="740"/>
      <c r="T7" s="740"/>
      <c r="U7" s="740"/>
      <c r="V7" s="740">
        <v>129843</v>
      </c>
      <c r="W7" s="740"/>
      <c r="X7" s="740"/>
      <c r="Y7" s="740"/>
      <c r="Z7" s="740"/>
      <c r="AA7" s="740">
        <v>2983</v>
      </c>
      <c r="AB7" s="740"/>
      <c r="AC7" s="740"/>
      <c r="AD7" s="740"/>
      <c r="AE7" s="741"/>
      <c r="AF7" s="742">
        <v>2810</v>
      </c>
      <c r="AG7" s="743"/>
      <c r="AH7" s="743"/>
      <c r="AI7" s="743"/>
      <c r="AJ7" s="744"/>
      <c r="AK7" s="745">
        <v>7665</v>
      </c>
      <c r="AL7" s="746"/>
      <c r="AM7" s="746"/>
      <c r="AN7" s="746"/>
      <c r="AO7" s="746"/>
      <c r="AP7" s="746">
        <v>34141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601</v>
      </c>
      <c r="BS7" s="733" t="s">
        <v>596</v>
      </c>
      <c r="BT7" s="734"/>
      <c r="BU7" s="734"/>
      <c r="BV7" s="734"/>
      <c r="BW7" s="734"/>
      <c r="BX7" s="734"/>
      <c r="BY7" s="734"/>
      <c r="BZ7" s="734"/>
      <c r="CA7" s="734"/>
      <c r="CB7" s="734"/>
      <c r="CC7" s="734"/>
      <c r="CD7" s="734"/>
      <c r="CE7" s="734"/>
      <c r="CF7" s="734"/>
      <c r="CG7" s="749"/>
      <c r="CH7" s="730">
        <v>-1</v>
      </c>
      <c r="CI7" s="731"/>
      <c r="CJ7" s="731"/>
      <c r="CK7" s="731"/>
      <c r="CL7" s="732"/>
      <c r="CM7" s="730">
        <v>1577</v>
      </c>
      <c r="CN7" s="731"/>
      <c r="CO7" s="731"/>
      <c r="CP7" s="731"/>
      <c r="CQ7" s="732"/>
      <c r="CR7" s="730">
        <v>5</v>
      </c>
      <c r="CS7" s="731"/>
      <c r="CT7" s="731"/>
      <c r="CU7" s="731"/>
      <c r="CV7" s="732"/>
      <c r="CW7" s="730" t="s">
        <v>524</v>
      </c>
      <c r="CX7" s="731"/>
      <c r="CY7" s="731"/>
      <c r="CZ7" s="731"/>
      <c r="DA7" s="732"/>
      <c r="DB7" s="730">
        <v>1549</v>
      </c>
      <c r="DC7" s="731"/>
      <c r="DD7" s="731"/>
      <c r="DE7" s="731"/>
      <c r="DF7" s="732"/>
      <c r="DG7" s="730" t="s">
        <v>524</v>
      </c>
      <c r="DH7" s="731"/>
      <c r="DI7" s="731"/>
      <c r="DJ7" s="731"/>
      <c r="DK7" s="732"/>
      <c r="DL7" s="730" t="s">
        <v>524</v>
      </c>
      <c r="DM7" s="731"/>
      <c r="DN7" s="731"/>
      <c r="DO7" s="731"/>
      <c r="DP7" s="732"/>
      <c r="DQ7" s="730" t="s">
        <v>524</v>
      </c>
      <c r="DR7" s="731"/>
      <c r="DS7" s="731"/>
      <c r="DT7" s="731"/>
      <c r="DU7" s="732"/>
      <c r="DV7" s="733"/>
      <c r="DW7" s="734"/>
      <c r="DX7" s="734"/>
      <c r="DY7" s="734"/>
      <c r="DZ7" s="735"/>
      <c r="EA7" s="229"/>
    </row>
    <row r="8" spans="1:131" s="230" customFormat="1" ht="26.25" customHeight="1" x14ac:dyDescent="0.2">
      <c r="A8" s="233">
        <v>2</v>
      </c>
      <c r="B8" s="767" t="s">
        <v>393</v>
      </c>
      <c r="C8" s="768"/>
      <c r="D8" s="768"/>
      <c r="E8" s="768"/>
      <c r="F8" s="768"/>
      <c r="G8" s="768"/>
      <c r="H8" s="768"/>
      <c r="I8" s="768"/>
      <c r="J8" s="768"/>
      <c r="K8" s="768"/>
      <c r="L8" s="768"/>
      <c r="M8" s="768"/>
      <c r="N8" s="768"/>
      <c r="O8" s="768"/>
      <c r="P8" s="769"/>
      <c r="Q8" s="770">
        <v>1482</v>
      </c>
      <c r="R8" s="771"/>
      <c r="S8" s="771"/>
      <c r="T8" s="771"/>
      <c r="U8" s="771"/>
      <c r="V8" s="771">
        <v>1334</v>
      </c>
      <c r="W8" s="771"/>
      <c r="X8" s="771"/>
      <c r="Y8" s="771"/>
      <c r="Z8" s="771"/>
      <c r="AA8" s="771">
        <v>148</v>
      </c>
      <c r="AB8" s="771"/>
      <c r="AC8" s="771"/>
      <c r="AD8" s="771"/>
      <c r="AE8" s="772"/>
      <c r="AF8" s="773">
        <v>148</v>
      </c>
      <c r="AG8" s="774"/>
      <c r="AH8" s="774"/>
      <c r="AI8" s="774"/>
      <c r="AJ8" s="775"/>
      <c r="AK8" s="756">
        <v>189</v>
      </c>
      <c r="AL8" s="757"/>
      <c r="AM8" s="757"/>
      <c r="AN8" s="757"/>
      <c r="AO8" s="757"/>
      <c r="AP8" s="757">
        <v>6663</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597</v>
      </c>
      <c r="BT8" s="761"/>
      <c r="BU8" s="761"/>
      <c r="BV8" s="761"/>
      <c r="BW8" s="761"/>
      <c r="BX8" s="761"/>
      <c r="BY8" s="761"/>
      <c r="BZ8" s="761"/>
      <c r="CA8" s="761"/>
      <c r="CB8" s="761"/>
      <c r="CC8" s="761"/>
      <c r="CD8" s="761"/>
      <c r="CE8" s="761"/>
      <c r="CF8" s="761"/>
      <c r="CG8" s="762"/>
      <c r="CH8" s="763">
        <v>0</v>
      </c>
      <c r="CI8" s="764"/>
      <c r="CJ8" s="764"/>
      <c r="CK8" s="764"/>
      <c r="CL8" s="765"/>
      <c r="CM8" s="763">
        <v>396</v>
      </c>
      <c r="CN8" s="764"/>
      <c r="CO8" s="764"/>
      <c r="CP8" s="764"/>
      <c r="CQ8" s="765"/>
      <c r="CR8" s="763">
        <v>300</v>
      </c>
      <c r="CS8" s="764"/>
      <c r="CT8" s="764"/>
      <c r="CU8" s="764"/>
      <c r="CV8" s="765"/>
      <c r="CW8" s="763">
        <v>48</v>
      </c>
      <c r="CX8" s="764"/>
      <c r="CY8" s="764"/>
      <c r="CZ8" s="764"/>
      <c r="DA8" s="765"/>
      <c r="DB8" s="763" t="s">
        <v>524</v>
      </c>
      <c r="DC8" s="764"/>
      <c r="DD8" s="764"/>
      <c r="DE8" s="764"/>
      <c r="DF8" s="765"/>
      <c r="DG8" s="763" t="s">
        <v>524</v>
      </c>
      <c r="DH8" s="764"/>
      <c r="DI8" s="764"/>
      <c r="DJ8" s="764"/>
      <c r="DK8" s="765"/>
      <c r="DL8" s="763" t="s">
        <v>524</v>
      </c>
      <c r="DM8" s="764"/>
      <c r="DN8" s="764"/>
      <c r="DO8" s="764"/>
      <c r="DP8" s="765"/>
      <c r="DQ8" s="763" t="s">
        <v>524</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598</v>
      </c>
      <c r="BT9" s="761"/>
      <c r="BU9" s="761"/>
      <c r="BV9" s="761"/>
      <c r="BW9" s="761"/>
      <c r="BX9" s="761"/>
      <c r="BY9" s="761"/>
      <c r="BZ9" s="761"/>
      <c r="CA9" s="761"/>
      <c r="CB9" s="761"/>
      <c r="CC9" s="761"/>
      <c r="CD9" s="761"/>
      <c r="CE9" s="761"/>
      <c r="CF9" s="761"/>
      <c r="CG9" s="762"/>
      <c r="CH9" s="763">
        <v>-5</v>
      </c>
      <c r="CI9" s="764"/>
      <c r="CJ9" s="764"/>
      <c r="CK9" s="764"/>
      <c r="CL9" s="765"/>
      <c r="CM9" s="763">
        <v>1386</v>
      </c>
      <c r="CN9" s="764"/>
      <c r="CO9" s="764"/>
      <c r="CP9" s="764"/>
      <c r="CQ9" s="765"/>
      <c r="CR9" s="763">
        <v>800</v>
      </c>
      <c r="CS9" s="764"/>
      <c r="CT9" s="764"/>
      <c r="CU9" s="764"/>
      <c r="CV9" s="765"/>
      <c r="CW9" s="763">
        <v>222</v>
      </c>
      <c r="CX9" s="764"/>
      <c r="CY9" s="764"/>
      <c r="CZ9" s="764"/>
      <c r="DA9" s="765"/>
      <c r="DB9" s="763" t="s">
        <v>524</v>
      </c>
      <c r="DC9" s="764"/>
      <c r="DD9" s="764"/>
      <c r="DE9" s="764"/>
      <c r="DF9" s="765"/>
      <c r="DG9" s="763" t="s">
        <v>524</v>
      </c>
      <c r="DH9" s="764"/>
      <c r="DI9" s="764"/>
      <c r="DJ9" s="764"/>
      <c r="DK9" s="765"/>
      <c r="DL9" s="763" t="s">
        <v>524</v>
      </c>
      <c r="DM9" s="764"/>
      <c r="DN9" s="764"/>
      <c r="DO9" s="764"/>
      <c r="DP9" s="765"/>
      <c r="DQ9" s="763" t="s">
        <v>524</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599</v>
      </c>
      <c r="BT10" s="761"/>
      <c r="BU10" s="761"/>
      <c r="BV10" s="761"/>
      <c r="BW10" s="761"/>
      <c r="BX10" s="761"/>
      <c r="BY10" s="761"/>
      <c r="BZ10" s="761"/>
      <c r="CA10" s="761"/>
      <c r="CB10" s="761"/>
      <c r="CC10" s="761"/>
      <c r="CD10" s="761"/>
      <c r="CE10" s="761"/>
      <c r="CF10" s="761"/>
      <c r="CG10" s="762"/>
      <c r="CH10" s="763">
        <v>91</v>
      </c>
      <c r="CI10" s="764"/>
      <c r="CJ10" s="764"/>
      <c r="CK10" s="764"/>
      <c r="CL10" s="765"/>
      <c r="CM10" s="763">
        <v>439</v>
      </c>
      <c r="CN10" s="764"/>
      <c r="CO10" s="764"/>
      <c r="CP10" s="764"/>
      <c r="CQ10" s="765"/>
      <c r="CR10" s="763">
        <v>26</v>
      </c>
      <c r="CS10" s="764"/>
      <c r="CT10" s="764"/>
      <c r="CU10" s="764"/>
      <c r="CV10" s="765"/>
      <c r="CW10" s="763" t="s">
        <v>524</v>
      </c>
      <c r="CX10" s="764"/>
      <c r="CY10" s="764"/>
      <c r="CZ10" s="764"/>
      <c r="DA10" s="765"/>
      <c r="DB10" s="763" t="s">
        <v>524</v>
      </c>
      <c r="DC10" s="764"/>
      <c r="DD10" s="764"/>
      <c r="DE10" s="764"/>
      <c r="DF10" s="765"/>
      <c r="DG10" s="763" t="s">
        <v>524</v>
      </c>
      <c r="DH10" s="764"/>
      <c r="DI10" s="764"/>
      <c r="DJ10" s="764"/>
      <c r="DK10" s="765"/>
      <c r="DL10" s="763" t="s">
        <v>524</v>
      </c>
      <c r="DM10" s="764"/>
      <c r="DN10" s="764"/>
      <c r="DO10" s="764"/>
      <c r="DP10" s="765"/>
      <c r="DQ10" s="763" t="s">
        <v>524</v>
      </c>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600</v>
      </c>
      <c r="BT11" s="761"/>
      <c r="BU11" s="761"/>
      <c r="BV11" s="761"/>
      <c r="BW11" s="761"/>
      <c r="BX11" s="761"/>
      <c r="BY11" s="761"/>
      <c r="BZ11" s="761"/>
      <c r="CA11" s="761"/>
      <c r="CB11" s="761"/>
      <c r="CC11" s="761"/>
      <c r="CD11" s="761"/>
      <c r="CE11" s="761"/>
      <c r="CF11" s="761"/>
      <c r="CG11" s="762"/>
      <c r="CH11" s="763">
        <v>3</v>
      </c>
      <c r="CI11" s="764"/>
      <c r="CJ11" s="764"/>
      <c r="CK11" s="764"/>
      <c r="CL11" s="765"/>
      <c r="CM11" s="763">
        <v>28</v>
      </c>
      <c r="CN11" s="764"/>
      <c r="CO11" s="764"/>
      <c r="CP11" s="764"/>
      <c r="CQ11" s="765"/>
      <c r="CR11" s="763">
        <v>9</v>
      </c>
      <c r="CS11" s="764"/>
      <c r="CT11" s="764"/>
      <c r="CU11" s="764"/>
      <c r="CV11" s="765"/>
      <c r="CW11" s="763" t="s">
        <v>524</v>
      </c>
      <c r="CX11" s="764"/>
      <c r="CY11" s="764"/>
      <c r="CZ11" s="764"/>
      <c r="DA11" s="765"/>
      <c r="DB11" s="763" t="s">
        <v>524</v>
      </c>
      <c r="DC11" s="764"/>
      <c r="DD11" s="764"/>
      <c r="DE11" s="764"/>
      <c r="DF11" s="765"/>
      <c r="DG11" s="763" t="s">
        <v>524</v>
      </c>
      <c r="DH11" s="764"/>
      <c r="DI11" s="764"/>
      <c r="DJ11" s="764"/>
      <c r="DK11" s="765"/>
      <c r="DL11" s="763" t="s">
        <v>524</v>
      </c>
      <c r="DM11" s="764"/>
      <c r="DN11" s="764"/>
      <c r="DO11" s="764"/>
      <c r="DP11" s="765"/>
      <c r="DQ11" s="763" t="s">
        <v>524</v>
      </c>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395</v>
      </c>
      <c r="B23" s="776" t="s">
        <v>396</v>
      </c>
      <c r="C23" s="777"/>
      <c r="D23" s="777"/>
      <c r="E23" s="777"/>
      <c r="F23" s="777"/>
      <c r="G23" s="777"/>
      <c r="H23" s="777"/>
      <c r="I23" s="777"/>
      <c r="J23" s="777"/>
      <c r="K23" s="777"/>
      <c r="L23" s="777"/>
      <c r="M23" s="777"/>
      <c r="N23" s="777"/>
      <c r="O23" s="777"/>
      <c r="P23" s="778"/>
      <c r="Q23" s="779">
        <v>134308</v>
      </c>
      <c r="R23" s="780"/>
      <c r="S23" s="780"/>
      <c r="T23" s="780"/>
      <c r="U23" s="780"/>
      <c r="V23" s="780">
        <v>131177</v>
      </c>
      <c r="W23" s="780"/>
      <c r="X23" s="780"/>
      <c r="Y23" s="780"/>
      <c r="Z23" s="780"/>
      <c r="AA23" s="780">
        <v>3131</v>
      </c>
      <c r="AB23" s="780"/>
      <c r="AC23" s="780"/>
      <c r="AD23" s="780"/>
      <c r="AE23" s="781"/>
      <c r="AF23" s="782">
        <v>2958</v>
      </c>
      <c r="AG23" s="780"/>
      <c r="AH23" s="780"/>
      <c r="AI23" s="780"/>
      <c r="AJ23" s="783"/>
      <c r="AK23" s="784"/>
      <c r="AL23" s="785"/>
      <c r="AM23" s="785"/>
      <c r="AN23" s="785"/>
      <c r="AO23" s="785"/>
      <c r="AP23" s="780">
        <v>40804</v>
      </c>
      <c r="AQ23" s="780"/>
      <c r="AR23" s="780"/>
      <c r="AS23" s="780"/>
      <c r="AT23" s="780"/>
      <c r="AU23" s="796"/>
      <c r="AV23" s="796"/>
      <c r="AW23" s="796"/>
      <c r="AX23" s="796"/>
      <c r="AY23" s="797"/>
      <c r="AZ23" s="798" t="s">
        <v>140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375</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407</v>
      </c>
      <c r="C28" s="737"/>
      <c r="D28" s="737"/>
      <c r="E28" s="737"/>
      <c r="F28" s="737"/>
      <c r="G28" s="737"/>
      <c r="H28" s="737"/>
      <c r="I28" s="737"/>
      <c r="J28" s="737"/>
      <c r="K28" s="737"/>
      <c r="L28" s="737"/>
      <c r="M28" s="737"/>
      <c r="N28" s="737"/>
      <c r="O28" s="737"/>
      <c r="P28" s="738"/>
      <c r="Q28" s="809">
        <v>23916</v>
      </c>
      <c r="R28" s="810"/>
      <c r="S28" s="810"/>
      <c r="T28" s="810"/>
      <c r="U28" s="810"/>
      <c r="V28" s="810">
        <v>23796</v>
      </c>
      <c r="W28" s="810"/>
      <c r="X28" s="810"/>
      <c r="Y28" s="810"/>
      <c r="Z28" s="810"/>
      <c r="AA28" s="810">
        <v>120</v>
      </c>
      <c r="AB28" s="810"/>
      <c r="AC28" s="810"/>
      <c r="AD28" s="810"/>
      <c r="AE28" s="811"/>
      <c r="AF28" s="812">
        <v>120</v>
      </c>
      <c r="AG28" s="810"/>
      <c r="AH28" s="810"/>
      <c r="AI28" s="810"/>
      <c r="AJ28" s="813"/>
      <c r="AK28" s="814">
        <v>3931</v>
      </c>
      <c r="AL28" s="815"/>
      <c r="AM28" s="815"/>
      <c r="AN28" s="815"/>
      <c r="AO28" s="815"/>
      <c r="AP28" s="815" t="s">
        <v>524</v>
      </c>
      <c r="AQ28" s="815"/>
      <c r="AR28" s="815"/>
      <c r="AS28" s="815"/>
      <c r="AT28" s="815"/>
      <c r="AU28" s="815" t="s">
        <v>524</v>
      </c>
      <c r="AV28" s="815"/>
      <c r="AW28" s="815"/>
      <c r="AX28" s="815"/>
      <c r="AY28" s="815"/>
      <c r="AZ28" s="816" t="s">
        <v>524</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408</v>
      </c>
      <c r="C29" s="768"/>
      <c r="D29" s="768"/>
      <c r="E29" s="768"/>
      <c r="F29" s="768"/>
      <c r="G29" s="768"/>
      <c r="H29" s="768"/>
      <c r="I29" s="768"/>
      <c r="J29" s="768"/>
      <c r="K29" s="768"/>
      <c r="L29" s="768"/>
      <c r="M29" s="768"/>
      <c r="N29" s="768"/>
      <c r="O29" s="768"/>
      <c r="P29" s="769"/>
      <c r="Q29" s="770">
        <v>19697</v>
      </c>
      <c r="R29" s="771"/>
      <c r="S29" s="771"/>
      <c r="T29" s="771"/>
      <c r="U29" s="771"/>
      <c r="V29" s="771">
        <v>18844</v>
      </c>
      <c r="W29" s="771"/>
      <c r="X29" s="771"/>
      <c r="Y29" s="771"/>
      <c r="Z29" s="771"/>
      <c r="AA29" s="771">
        <v>853</v>
      </c>
      <c r="AB29" s="771"/>
      <c r="AC29" s="771"/>
      <c r="AD29" s="771"/>
      <c r="AE29" s="772"/>
      <c r="AF29" s="773">
        <v>853</v>
      </c>
      <c r="AG29" s="774"/>
      <c r="AH29" s="774"/>
      <c r="AI29" s="774"/>
      <c r="AJ29" s="775"/>
      <c r="AK29" s="821">
        <v>3216</v>
      </c>
      <c r="AL29" s="817"/>
      <c r="AM29" s="817"/>
      <c r="AN29" s="817"/>
      <c r="AO29" s="817"/>
      <c r="AP29" s="817" t="s">
        <v>524</v>
      </c>
      <c r="AQ29" s="817"/>
      <c r="AR29" s="817"/>
      <c r="AS29" s="817"/>
      <c r="AT29" s="817"/>
      <c r="AU29" s="817" t="s">
        <v>524</v>
      </c>
      <c r="AV29" s="817"/>
      <c r="AW29" s="817"/>
      <c r="AX29" s="817"/>
      <c r="AY29" s="817"/>
      <c r="AZ29" s="818" t="s">
        <v>524</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409</v>
      </c>
      <c r="C30" s="768"/>
      <c r="D30" s="768"/>
      <c r="E30" s="768"/>
      <c r="F30" s="768"/>
      <c r="G30" s="768"/>
      <c r="H30" s="768"/>
      <c r="I30" s="768"/>
      <c r="J30" s="768"/>
      <c r="K30" s="768"/>
      <c r="L30" s="768"/>
      <c r="M30" s="768"/>
      <c r="N30" s="768"/>
      <c r="O30" s="768"/>
      <c r="P30" s="769"/>
      <c r="Q30" s="770">
        <v>6079</v>
      </c>
      <c r="R30" s="771"/>
      <c r="S30" s="771"/>
      <c r="T30" s="771"/>
      <c r="U30" s="771"/>
      <c r="V30" s="771">
        <v>6077</v>
      </c>
      <c r="W30" s="771"/>
      <c r="X30" s="771"/>
      <c r="Y30" s="771"/>
      <c r="Z30" s="771"/>
      <c r="AA30" s="771">
        <v>2</v>
      </c>
      <c r="AB30" s="771"/>
      <c r="AC30" s="771"/>
      <c r="AD30" s="771"/>
      <c r="AE30" s="772"/>
      <c r="AF30" s="773">
        <v>2</v>
      </c>
      <c r="AG30" s="774"/>
      <c r="AH30" s="774"/>
      <c r="AI30" s="774"/>
      <c r="AJ30" s="775"/>
      <c r="AK30" s="821">
        <v>2694</v>
      </c>
      <c r="AL30" s="817"/>
      <c r="AM30" s="817"/>
      <c r="AN30" s="817"/>
      <c r="AO30" s="817"/>
      <c r="AP30" s="817" t="s">
        <v>524</v>
      </c>
      <c r="AQ30" s="817"/>
      <c r="AR30" s="817"/>
      <c r="AS30" s="817"/>
      <c r="AT30" s="817"/>
      <c r="AU30" s="817" t="s">
        <v>524</v>
      </c>
      <c r="AV30" s="817"/>
      <c r="AW30" s="817"/>
      <c r="AX30" s="817"/>
      <c r="AY30" s="817"/>
      <c r="AZ30" s="818" t="s">
        <v>524</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410</v>
      </c>
      <c r="C31" s="768"/>
      <c r="D31" s="768"/>
      <c r="E31" s="768"/>
      <c r="F31" s="768"/>
      <c r="G31" s="768"/>
      <c r="H31" s="768"/>
      <c r="I31" s="768"/>
      <c r="J31" s="768"/>
      <c r="K31" s="768"/>
      <c r="L31" s="768"/>
      <c r="M31" s="768"/>
      <c r="N31" s="768"/>
      <c r="O31" s="768"/>
      <c r="P31" s="769"/>
      <c r="Q31" s="770">
        <v>12347</v>
      </c>
      <c r="R31" s="771"/>
      <c r="S31" s="771"/>
      <c r="T31" s="771"/>
      <c r="U31" s="771"/>
      <c r="V31" s="771">
        <v>3388</v>
      </c>
      <c r="W31" s="771"/>
      <c r="X31" s="771"/>
      <c r="Y31" s="771"/>
      <c r="Z31" s="771"/>
      <c r="AA31" s="771">
        <v>8959</v>
      </c>
      <c r="AB31" s="771"/>
      <c r="AC31" s="771"/>
      <c r="AD31" s="771"/>
      <c r="AE31" s="772"/>
      <c r="AF31" s="773">
        <v>8959</v>
      </c>
      <c r="AG31" s="774"/>
      <c r="AH31" s="774"/>
      <c r="AI31" s="774"/>
      <c r="AJ31" s="775"/>
      <c r="AK31" s="821" t="s">
        <v>524</v>
      </c>
      <c r="AL31" s="817"/>
      <c r="AM31" s="817"/>
      <c r="AN31" s="817"/>
      <c r="AO31" s="817"/>
      <c r="AP31" s="817" t="s">
        <v>524</v>
      </c>
      <c r="AQ31" s="817"/>
      <c r="AR31" s="817"/>
      <c r="AS31" s="817"/>
      <c r="AT31" s="817"/>
      <c r="AU31" s="817" t="s">
        <v>524</v>
      </c>
      <c r="AV31" s="817"/>
      <c r="AW31" s="817"/>
      <c r="AX31" s="817"/>
      <c r="AY31" s="817"/>
      <c r="AZ31" s="818" t="s">
        <v>524</v>
      </c>
      <c r="BA31" s="818"/>
      <c r="BB31" s="818"/>
      <c r="BC31" s="818"/>
      <c r="BD31" s="818"/>
      <c r="BE31" s="819" t="s">
        <v>411</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412</v>
      </c>
      <c r="C32" s="768"/>
      <c r="D32" s="768"/>
      <c r="E32" s="768"/>
      <c r="F32" s="768"/>
      <c r="G32" s="768"/>
      <c r="H32" s="768"/>
      <c r="I32" s="768"/>
      <c r="J32" s="768"/>
      <c r="K32" s="768"/>
      <c r="L32" s="768"/>
      <c r="M32" s="768"/>
      <c r="N32" s="768"/>
      <c r="O32" s="768"/>
      <c r="P32" s="769"/>
      <c r="Q32" s="770">
        <v>4943</v>
      </c>
      <c r="R32" s="771"/>
      <c r="S32" s="771"/>
      <c r="T32" s="771"/>
      <c r="U32" s="771"/>
      <c r="V32" s="771">
        <v>4459</v>
      </c>
      <c r="W32" s="771"/>
      <c r="X32" s="771"/>
      <c r="Y32" s="771"/>
      <c r="Z32" s="771"/>
      <c r="AA32" s="771">
        <v>484</v>
      </c>
      <c r="AB32" s="771"/>
      <c r="AC32" s="771"/>
      <c r="AD32" s="771"/>
      <c r="AE32" s="772"/>
      <c r="AF32" s="773">
        <v>1046</v>
      </c>
      <c r="AG32" s="774"/>
      <c r="AH32" s="774"/>
      <c r="AI32" s="774"/>
      <c r="AJ32" s="775"/>
      <c r="AK32" s="821">
        <v>1400</v>
      </c>
      <c r="AL32" s="817"/>
      <c r="AM32" s="817"/>
      <c r="AN32" s="817"/>
      <c r="AO32" s="817"/>
      <c r="AP32" s="817">
        <v>4588</v>
      </c>
      <c r="AQ32" s="817"/>
      <c r="AR32" s="817"/>
      <c r="AS32" s="817"/>
      <c r="AT32" s="817"/>
      <c r="AU32" s="817">
        <v>4588</v>
      </c>
      <c r="AV32" s="817"/>
      <c r="AW32" s="817"/>
      <c r="AX32" s="817"/>
      <c r="AY32" s="817"/>
      <c r="AZ32" s="818" t="s">
        <v>524</v>
      </c>
      <c r="BA32" s="818"/>
      <c r="BB32" s="818"/>
      <c r="BC32" s="818"/>
      <c r="BD32" s="818"/>
      <c r="BE32" s="819" t="s">
        <v>413</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414</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395</v>
      </c>
      <c r="B63" s="776" t="s">
        <v>415</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10980</v>
      </c>
      <c r="AG63" s="831"/>
      <c r="AH63" s="831"/>
      <c r="AI63" s="831"/>
      <c r="AJ63" s="832"/>
      <c r="AK63" s="833"/>
      <c r="AL63" s="828"/>
      <c r="AM63" s="828"/>
      <c r="AN63" s="828"/>
      <c r="AO63" s="828"/>
      <c r="AP63" s="831">
        <v>4588</v>
      </c>
      <c r="AQ63" s="831"/>
      <c r="AR63" s="831"/>
      <c r="AS63" s="831"/>
      <c r="AT63" s="831"/>
      <c r="AU63" s="831">
        <v>2734</v>
      </c>
      <c r="AV63" s="831"/>
      <c r="AW63" s="831"/>
      <c r="AX63" s="831"/>
      <c r="AY63" s="831"/>
      <c r="AZ63" s="835"/>
      <c r="BA63" s="835"/>
      <c r="BB63" s="835"/>
      <c r="BC63" s="835"/>
      <c r="BD63" s="835"/>
      <c r="BE63" s="836"/>
      <c r="BF63" s="836"/>
      <c r="BG63" s="836"/>
      <c r="BH63" s="836"/>
      <c r="BI63" s="837"/>
      <c r="BJ63" s="838" t="s">
        <v>140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417</v>
      </c>
      <c r="B66" s="715"/>
      <c r="C66" s="715"/>
      <c r="D66" s="715"/>
      <c r="E66" s="715"/>
      <c r="F66" s="715"/>
      <c r="G66" s="715"/>
      <c r="H66" s="715"/>
      <c r="I66" s="715"/>
      <c r="J66" s="715"/>
      <c r="K66" s="715"/>
      <c r="L66" s="715"/>
      <c r="M66" s="715"/>
      <c r="N66" s="715"/>
      <c r="O66" s="715"/>
      <c r="P66" s="716"/>
      <c r="Q66" s="720" t="s">
        <v>399</v>
      </c>
      <c r="R66" s="721"/>
      <c r="S66" s="721"/>
      <c r="T66" s="721"/>
      <c r="U66" s="722"/>
      <c r="V66" s="720" t="s">
        <v>418</v>
      </c>
      <c r="W66" s="721"/>
      <c r="X66" s="721"/>
      <c r="Y66" s="721"/>
      <c r="Z66" s="722"/>
      <c r="AA66" s="720" t="s">
        <v>419</v>
      </c>
      <c r="AB66" s="721"/>
      <c r="AC66" s="721"/>
      <c r="AD66" s="721"/>
      <c r="AE66" s="722"/>
      <c r="AF66" s="841" t="s">
        <v>402</v>
      </c>
      <c r="AG66" s="802"/>
      <c r="AH66" s="802"/>
      <c r="AI66" s="802"/>
      <c r="AJ66" s="842"/>
      <c r="AK66" s="720" t="s">
        <v>403</v>
      </c>
      <c r="AL66" s="715"/>
      <c r="AM66" s="715"/>
      <c r="AN66" s="715"/>
      <c r="AO66" s="716"/>
      <c r="AP66" s="720" t="s">
        <v>420</v>
      </c>
      <c r="AQ66" s="721"/>
      <c r="AR66" s="721"/>
      <c r="AS66" s="721"/>
      <c r="AT66" s="722"/>
      <c r="AU66" s="720" t="s">
        <v>421</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588</v>
      </c>
      <c r="C68" s="857"/>
      <c r="D68" s="857"/>
      <c r="E68" s="857"/>
      <c r="F68" s="857"/>
      <c r="G68" s="857"/>
      <c r="H68" s="857"/>
      <c r="I68" s="857"/>
      <c r="J68" s="857"/>
      <c r="K68" s="857"/>
      <c r="L68" s="857"/>
      <c r="M68" s="857"/>
      <c r="N68" s="857"/>
      <c r="O68" s="857"/>
      <c r="P68" s="858"/>
      <c r="Q68" s="859">
        <v>9647</v>
      </c>
      <c r="R68" s="853"/>
      <c r="S68" s="853"/>
      <c r="T68" s="853"/>
      <c r="U68" s="853"/>
      <c r="V68" s="853">
        <v>9534</v>
      </c>
      <c r="W68" s="853"/>
      <c r="X68" s="853"/>
      <c r="Y68" s="853"/>
      <c r="Z68" s="853"/>
      <c r="AA68" s="853">
        <v>113</v>
      </c>
      <c r="AB68" s="853"/>
      <c r="AC68" s="853"/>
      <c r="AD68" s="853"/>
      <c r="AE68" s="853"/>
      <c r="AF68" s="853">
        <v>113</v>
      </c>
      <c r="AG68" s="853"/>
      <c r="AH68" s="853"/>
      <c r="AI68" s="853"/>
      <c r="AJ68" s="853"/>
      <c r="AK68" s="853">
        <v>100</v>
      </c>
      <c r="AL68" s="853"/>
      <c r="AM68" s="853"/>
      <c r="AN68" s="853"/>
      <c r="AO68" s="853"/>
      <c r="AP68" s="853">
        <v>190</v>
      </c>
      <c r="AQ68" s="853"/>
      <c r="AR68" s="853"/>
      <c r="AS68" s="853"/>
      <c r="AT68" s="853"/>
      <c r="AU68" s="853">
        <v>10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589</v>
      </c>
      <c r="C69" s="861"/>
      <c r="D69" s="861"/>
      <c r="E69" s="861"/>
      <c r="F69" s="861"/>
      <c r="G69" s="861"/>
      <c r="H69" s="861"/>
      <c r="I69" s="861"/>
      <c r="J69" s="861"/>
      <c r="K69" s="861"/>
      <c r="L69" s="861"/>
      <c r="M69" s="861"/>
      <c r="N69" s="861"/>
      <c r="O69" s="861"/>
      <c r="P69" s="862"/>
      <c r="Q69" s="863">
        <v>2047</v>
      </c>
      <c r="R69" s="817"/>
      <c r="S69" s="817"/>
      <c r="T69" s="817"/>
      <c r="U69" s="817"/>
      <c r="V69" s="817">
        <v>1885</v>
      </c>
      <c r="W69" s="817"/>
      <c r="X69" s="817"/>
      <c r="Y69" s="817"/>
      <c r="Z69" s="817"/>
      <c r="AA69" s="817">
        <v>162</v>
      </c>
      <c r="AB69" s="817"/>
      <c r="AC69" s="817"/>
      <c r="AD69" s="817"/>
      <c r="AE69" s="817"/>
      <c r="AF69" s="817">
        <v>162</v>
      </c>
      <c r="AG69" s="817"/>
      <c r="AH69" s="817"/>
      <c r="AI69" s="817"/>
      <c r="AJ69" s="817"/>
      <c r="AK69" s="817">
        <v>73</v>
      </c>
      <c r="AL69" s="817"/>
      <c r="AM69" s="817"/>
      <c r="AN69" s="817"/>
      <c r="AO69" s="817"/>
      <c r="AP69" s="817">
        <v>723</v>
      </c>
      <c r="AQ69" s="817"/>
      <c r="AR69" s="817"/>
      <c r="AS69" s="817"/>
      <c r="AT69" s="817"/>
      <c r="AU69" s="817">
        <v>355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590</v>
      </c>
      <c r="C70" s="861"/>
      <c r="D70" s="861"/>
      <c r="E70" s="861"/>
      <c r="F70" s="861"/>
      <c r="G70" s="861"/>
      <c r="H70" s="861"/>
      <c r="I70" s="861"/>
      <c r="J70" s="861"/>
      <c r="K70" s="861"/>
      <c r="L70" s="861"/>
      <c r="M70" s="861"/>
      <c r="N70" s="861"/>
      <c r="O70" s="861"/>
      <c r="P70" s="862"/>
      <c r="Q70" s="863">
        <v>7352</v>
      </c>
      <c r="R70" s="817">
        <v>6933</v>
      </c>
      <c r="S70" s="817">
        <v>6933</v>
      </c>
      <c r="T70" s="817">
        <v>6933</v>
      </c>
      <c r="U70" s="817">
        <v>6933</v>
      </c>
      <c r="V70" s="817">
        <v>7276</v>
      </c>
      <c r="W70" s="817">
        <v>6850</v>
      </c>
      <c r="X70" s="817">
        <v>6850</v>
      </c>
      <c r="Y70" s="817">
        <v>6850</v>
      </c>
      <c r="Z70" s="817">
        <v>6850</v>
      </c>
      <c r="AA70" s="817">
        <v>76</v>
      </c>
      <c r="AB70" s="817"/>
      <c r="AC70" s="817"/>
      <c r="AD70" s="817"/>
      <c r="AE70" s="817"/>
      <c r="AF70" s="817">
        <v>76</v>
      </c>
      <c r="AG70" s="817"/>
      <c r="AH70" s="817"/>
      <c r="AI70" s="817"/>
      <c r="AJ70" s="817"/>
      <c r="AK70" s="817">
        <v>3086</v>
      </c>
      <c r="AL70" s="817">
        <v>2485</v>
      </c>
      <c r="AM70" s="817">
        <v>2485</v>
      </c>
      <c r="AN70" s="817">
        <v>2485</v>
      </c>
      <c r="AO70" s="817">
        <v>2485</v>
      </c>
      <c r="AP70" s="817" t="s">
        <v>524</v>
      </c>
      <c r="AQ70" s="817"/>
      <c r="AR70" s="817"/>
      <c r="AS70" s="817"/>
      <c r="AT70" s="817"/>
      <c r="AU70" s="817" t="s">
        <v>524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591</v>
      </c>
      <c r="C71" s="861"/>
      <c r="D71" s="861"/>
      <c r="E71" s="861"/>
      <c r="F71" s="861"/>
      <c r="G71" s="861"/>
      <c r="H71" s="861"/>
      <c r="I71" s="861"/>
      <c r="J71" s="861"/>
      <c r="K71" s="861"/>
      <c r="L71" s="861"/>
      <c r="M71" s="861"/>
      <c r="N71" s="861"/>
      <c r="O71" s="861"/>
      <c r="P71" s="862"/>
      <c r="Q71" s="863">
        <v>925</v>
      </c>
      <c r="R71" s="817"/>
      <c r="S71" s="817"/>
      <c r="T71" s="817"/>
      <c r="U71" s="817"/>
      <c r="V71" s="817">
        <v>905</v>
      </c>
      <c r="W71" s="817"/>
      <c r="X71" s="817"/>
      <c r="Y71" s="817"/>
      <c r="Z71" s="817"/>
      <c r="AA71" s="817">
        <v>20</v>
      </c>
      <c r="AB71" s="817"/>
      <c r="AC71" s="817"/>
      <c r="AD71" s="817"/>
      <c r="AE71" s="817"/>
      <c r="AF71" s="817">
        <v>20</v>
      </c>
      <c r="AG71" s="817"/>
      <c r="AH71" s="817"/>
      <c r="AI71" s="817"/>
      <c r="AJ71" s="817"/>
      <c r="AK71" s="817">
        <v>45</v>
      </c>
      <c r="AL71" s="817"/>
      <c r="AM71" s="817"/>
      <c r="AN71" s="817"/>
      <c r="AO71" s="817"/>
      <c r="AP71" s="817" t="s">
        <v>524</v>
      </c>
      <c r="AQ71" s="817"/>
      <c r="AR71" s="817"/>
      <c r="AS71" s="817"/>
      <c r="AT71" s="817"/>
      <c r="AU71" s="817" t="s">
        <v>524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592</v>
      </c>
      <c r="C72" s="861"/>
      <c r="D72" s="861"/>
      <c r="E72" s="861"/>
      <c r="F72" s="861"/>
      <c r="G72" s="861"/>
      <c r="H72" s="861"/>
      <c r="I72" s="861"/>
      <c r="J72" s="861"/>
      <c r="K72" s="861"/>
      <c r="L72" s="861"/>
      <c r="M72" s="861"/>
      <c r="N72" s="861"/>
      <c r="O72" s="861"/>
      <c r="P72" s="862"/>
      <c r="Q72" s="863">
        <v>1524702</v>
      </c>
      <c r="R72" s="817"/>
      <c r="S72" s="817"/>
      <c r="T72" s="817"/>
      <c r="U72" s="817"/>
      <c r="V72" s="817">
        <v>1496148</v>
      </c>
      <c r="W72" s="817"/>
      <c r="X72" s="817"/>
      <c r="Y72" s="817"/>
      <c r="Z72" s="817"/>
      <c r="AA72" s="817">
        <v>28554</v>
      </c>
      <c r="AB72" s="817"/>
      <c r="AC72" s="817"/>
      <c r="AD72" s="817"/>
      <c r="AE72" s="817"/>
      <c r="AF72" s="817">
        <v>28554</v>
      </c>
      <c r="AG72" s="817"/>
      <c r="AH72" s="817"/>
      <c r="AI72" s="817"/>
      <c r="AJ72" s="817"/>
      <c r="AK72" s="817">
        <v>15234</v>
      </c>
      <c r="AL72" s="817"/>
      <c r="AM72" s="817"/>
      <c r="AN72" s="817"/>
      <c r="AO72" s="817"/>
      <c r="AP72" s="817" t="s">
        <v>524</v>
      </c>
      <c r="AQ72" s="817"/>
      <c r="AR72" s="817"/>
      <c r="AS72" s="817"/>
      <c r="AT72" s="817"/>
      <c r="AU72" s="817" t="s">
        <v>524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593</v>
      </c>
      <c r="C73" s="861"/>
      <c r="D73" s="861"/>
      <c r="E73" s="861"/>
      <c r="F73" s="861"/>
      <c r="G73" s="861"/>
      <c r="H73" s="861"/>
      <c r="I73" s="861"/>
      <c r="J73" s="861"/>
      <c r="K73" s="861"/>
      <c r="L73" s="861"/>
      <c r="M73" s="861"/>
      <c r="N73" s="861"/>
      <c r="O73" s="861"/>
      <c r="P73" s="862"/>
      <c r="Q73" s="863">
        <v>267</v>
      </c>
      <c r="R73" s="817"/>
      <c r="S73" s="817"/>
      <c r="T73" s="817"/>
      <c r="U73" s="817"/>
      <c r="V73" s="817">
        <v>178</v>
      </c>
      <c r="W73" s="817"/>
      <c r="X73" s="817"/>
      <c r="Y73" s="817"/>
      <c r="Z73" s="817"/>
      <c r="AA73" s="817">
        <v>89</v>
      </c>
      <c r="AB73" s="817"/>
      <c r="AC73" s="817"/>
      <c r="AD73" s="817"/>
      <c r="AE73" s="817"/>
      <c r="AF73" s="817">
        <v>89</v>
      </c>
      <c r="AG73" s="817"/>
      <c r="AH73" s="817"/>
      <c r="AI73" s="817"/>
      <c r="AJ73" s="817"/>
      <c r="AK73" s="817">
        <v>13</v>
      </c>
      <c r="AL73" s="817"/>
      <c r="AM73" s="817"/>
      <c r="AN73" s="817"/>
      <c r="AO73" s="817"/>
      <c r="AP73" s="817" t="s">
        <v>524</v>
      </c>
      <c r="AQ73" s="817"/>
      <c r="AR73" s="817"/>
      <c r="AS73" s="817"/>
      <c r="AT73" s="817"/>
      <c r="AU73" s="817" t="s">
        <v>524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594</v>
      </c>
      <c r="C74" s="861"/>
      <c r="D74" s="861"/>
      <c r="E74" s="861"/>
      <c r="F74" s="861"/>
      <c r="G74" s="861"/>
      <c r="H74" s="861"/>
      <c r="I74" s="861"/>
      <c r="J74" s="861"/>
      <c r="K74" s="861"/>
      <c r="L74" s="861"/>
      <c r="M74" s="861"/>
      <c r="N74" s="861"/>
      <c r="O74" s="861"/>
      <c r="P74" s="862"/>
      <c r="Q74" s="863">
        <v>65</v>
      </c>
      <c r="R74" s="817"/>
      <c r="S74" s="817"/>
      <c r="T74" s="817"/>
      <c r="U74" s="817"/>
      <c r="V74" s="817">
        <v>73</v>
      </c>
      <c r="W74" s="817"/>
      <c r="X74" s="817"/>
      <c r="Y74" s="817"/>
      <c r="Z74" s="817"/>
      <c r="AA74" s="817">
        <v>-8</v>
      </c>
      <c r="AB74" s="817"/>
      <c r="AC74" s="817"/>
      <c r="AD74" s="817"/>
      <c r="AE74" s="817"/>
      <c r="AF74" s="817">
        <v>-8</v>
      </c>
      <c r="AG74" s="817"/>
      <c r="AH74" s="817"/>
      <c r="AI74" s="817"/>
      <c r="AJ74" s="817"/>
      <c r="AK74" s="817" t="s">
        <v>524</v>
      </c>
      <c r="AL74" s="817"/>
      <c r="AM74" s="817"/>
      <c r="AN74" s="817"/>
      <c r="AO74" s="817"/>
      <c r="AP74" s="817" t="s">
        <v>524</v>
      </c>
      <c r="AQ74" s="817"/>
      <c r="AR74" s="817"/>
      <c r="AS74" s="817"/>
      <c r="AT74" s="817"/>
      <c r="AU74" s="817" t="s">
        <v>524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595</v>
      </c>
      <c r="C75" s="861"/>
      <c r="D75" s="861"/>
      <c r="E75" s="861"/>
      <c r="F75" s="861"/>
      <c r="G75" s="861"/>
      <c r="H75" s="861"/>
      <c r="I75" s="861"/>
      <c r="J75" s="861"/>
      <c r="K75" s="861"/>
      <c r="L75" s="861"/>
      <c r="M75" s="861"/>
      <c r="N75" s="861"/>
      <c r="O75" s="861"/>
      <c r="P75" s="862"/>
      <c r="Q75" s="864">
        <v>925</v>
      </c>
      <c r="R75" s="865"/>
      <c r="S75" s="865"/>
      <c r="T75" s="865"/>
      <c r="U75" s="821"/>
      <c r="V75" s="866">
        <v>896</v>
      </c>
      <c r="W75" s="865"/>
      <c r="X75" s="865"/>
      <c r="Y75" s="865"/>
      <c r="Z75" s="821"/>
      <c r="AA75" s="866">
        <v>29</v>
      </c>
      <c r="AB75" s="865"/>
      <c r="AC75" s="865"/>
      <c r="AD75" s="865"/>
      <c r="AE75" s="821"/>
      <c r="AF75" s="866">
        <v>29</v>
      </c>
      <c r="AG75" s="865"/>
      <c r="AH75" s="865"/>
      <c r="AI75" s="865"/>
      <c r="AJ75" s="821"/>
      <c r="AK75" s="866">
        <v>569</v>
      </c>
      <c r="AL75" s="865"/>
      <c r="AM75" s="865"/>
      <c r="AN75" s="865"/>
      <c r="AO75" s="821"/>
      <c r="AP75" s="866">
        <v>379</v>
      </c>
      <c r="AQ75" s="865"/>
      <c r="AR75" s="865"/>
      <c r="AS75" s="865"/>
      <c r="AT75" s="821"/>
      <c r="AU75" s="866" t="s">
        <v>524</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395</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29035</v>
      </c>
      <c r="AG88" s="831"/>
      <c r="AH88" s="831"/>
      <c r="AI88" s="831"/>
      <c r="AJ88" s="831"/>
      <c r="AK88" s="828"/>
      <c r="AL88" s="828"/>
      <c r="AM88" s="828"/>
      <c r="AN88" s="828"/>
      <c r="AO88" s="828"/>
      <c r="AP88" s="831">
        <v>1292</v>
      </c>
      <c r="AQ88" s="831"/>
      <c r="AR88" s="831"/>
      <c r="AS88" s="831"/>
      <c r="AT88" s="831"/>
      <c r="AU88" s="831">
        <v>365</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1140</v>
      </c>
      <c r="CS102" s="839"/>
      <c r="CT102" s="839"/>
      <c r="CU102" s="839"/>
      <c r="CV102" s="878"/>
      <c r="CW102" s="877">
        <v>270</v>
      </c>
      <c r="CX102" s="839"/>
      <c r="CY102" s="839"/>
      <c r="CZ102" s="839"/>
      <c r="DA102" s="878"/>
      <c r="DB102" s="877">
        <v>1549</v>
      </c>
      <c r="DC102" s="839"/>
      <c r="DD102" s="839"/>
      <c r="DE102" s="839"/>
      <c r="DF102" s="878"/>
      <c r="DG102" s="877" t="s">
        <v>524</v>
      </c>
      <c r="DH102" s="839"/>
      <c r="DI102" s="839"/>
      <c r="DJ102" s="839"/>
      <c r="DK102" s="878"/>
      <c r="DL102" s="877" t="s">
        <v>524</v>
      </c>
      <c r="DM102" s="839"/>
      <c r="DN102" s="839"/>
      <c r="DO102" s="839"/>
      <c r="DP102" s="878"/>
      <c r="DQ102" s="877" t="s">
        <v>524</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312</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312</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312</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3969492</v>
      </c>
      <c r="AB110" s="887"/>
      <c r="AC110" s="887"/>
      <c r="AD110" s="887"/>
      <c r="AE110" s="888"/>
      <c r="AF110" s="889">
        <v>3766417</v>
      </c>
      <c r="AG110" s="887"/>
      <c r="AH110" s="887"/>
      <c r="AI110" s="887"/>
      <c r="AJ110" s="888"/>
      <c r="AK110" s="889">
        <v>3518172</v>
      </c>
      <c r="AL110" s="887"/>
      <c r="AM110" s="887"/>
      <c r="AN110" s="887"/>
      <c r="AO110" s="888"/>
      <c r="AP110" s="890">
        <v>6.3</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38539226</v>
      </c>
      <c r="BR110" s="918"/>
      <c r="BS110" s="918"/>
      <c r="BT110" s="918"/>
      <c r="BU110" s="918"/>
      <c r="BV110" s="918">
        <v>37541514</v>
      </c>
      <c r="BW110" s="918"/>
      <c r="BX110" s="918"/>
      <c r="BY110" s="918"/>
      <c r="BZ110" s="918"/>
      <c r="CA110" s="918">
        <v>40804460</v>
      </c>
      <c r="CB110" s="918"/>
      <c r="CC110" s="918"/>
      <c r="CD110" s="918"/>
      <c r="CE110" s="918"/>
      <c r="CF110" s="931">
        <v>72.900000000000006</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549602</v>
      </c>
      <c r="DH110" s="918"/>
      <c r="DI110" s="918"/>
      <c r="DJ110" s="918"/>
      <c r="DK110" s="918"/>
      <c r="DL110" s="918">
        <v>185583</v>
      </c>
      <c r="DM110" s="918"/>
      <c r="DN110" s="918"/>
      <c r="DO110" s="918"/>
      <c r="DP110" s="918"/>
      <c r="DQ110" s="918">
        <v>1122352</v>
      </c>
      <c r="DR110" s="918"/>
      <c r="DS110" s="918"/>
      <c r="DT110" s="918"/>
      <c r="DU110" s="918"/>
      <c r="DV110" s="919">
        <v>2</v>
      </c>
      <c r="DW110" s="919"/>
      <c r="DX110" s="919"/>
      <c r="DY110" s="919"/>
      <c r="DZ110" s="920"/>
    </row>
    <row r="111" spans="1:131" s="224" customFormat="1" ht="26.25" customHeight="1" x14ac:dyDescent="0.2">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440</v>
      </c>
      <c r="AB111" s="925"/>
      <c r="AC111" s="925"/>
      <c r="AD111" s="925"/>
      <c r="AE111" s="926"/>
      <c r="AF111" s="927" t="s">
        <v>440</v>
      </c>
      <c r="AG111" s="925"/>
      <c r="AH111" s="925"/>
      <c r="AI111" s="925"/>
      <c r="AJ111" s="926"/>
      <c r="AK111" s="927" t="s">
        <v>440</v>
      </c>
      <c r="AL111" s="925"/>
      <c r="AM111" s="925"/>
      <c r="AN111" s="925"/>
      <c r="AO111" s="926"/>
      <c r="AP111" s="928" t="s">
        <v>441</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v>2365127</v>
      </c>
      <c r="BR111" s="913"/>
      <c r="BS111" s="913"/>
      <c r="BT111" s="913"/>
      <c r="BU111" s="913"/>
      <c r="BV111" s="913">
        <v>1232491</v>
      </c>
      <c r="BW111" s="913"/>
      <c r="BX111" s="913"/>
      <c r="BY111" s="913"/>
      <c r="BZ111" s="913"/>
      <c r="CA111" s="913">
        <v>2723407</v>
      </c>
      <c r="CB111" s="913"/>
      <c r="CC111" s="913"/>
      <c r="CD111" s="913"/>
      <c r="CE111" s="913"/>
      <c r="CF111" s="907">
        <v>4.9000000000000004</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441</v>
      </c>
      <c r="DH111" s="913"/>
      <c r="DI111" s="913"/>
      <c r="DJ111" s="913"/>
      <c r="DK111" s="913"/>
      <c r="DL111" s="913" t="s">
        <v>441</v>
      </c>
      <c r="DM111" s="913"/>
      <c r="DN111" s="913"/>
      <c r="DO111" s="913"/>
      <c r="DP111" s="913"/>
      <c r="DQ111" s="913" t="s">
        <v>441</v>
      </c>
      <c r="DR111" s="913"/>
      <c r="DS111" s="913"/>
      <c r="DT111" s="913"/>
      <c r="DU111" s="913"/>
      <c r="DV111" s="914" t="s">
        <v>441</v>
      </c>
      <c r="DW111" s="914"/>
      <c r="DX111" s="914"/>
      <c r="DY111" s="914"/>
      <c r="DZ111" s="915"/>
    </row>
    <row r="112" spans="1:131" s="224" customFormat="1" ht="26.25" customHeight="1" x14ac:dyDescent="0.2">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140</v>
      </c>
      <c r="AB112" s="946"/>
      <c r="AC112" s="946"/>
      <c r="AD112" s="946"/>
      <c r="AE112" s="947"/>
      <c r="AF112" s="948" t="s">
        <v>140</v>
      </c>
      <c r="AG112" s="946"/>
      <c r="AH112" s="946"/>
      <c r="AI112" s="946"/>
      <c r="AJ112" s="947"/>
      <c r="AK112" s="948" t="s">
        <v>140</v>
      </c>
      <c r="AL112" s="946"/>
      <c r="AM112" s="946"/>
      <c r="AN112" s="946"/>
      <c r="AO112" s="947"/>
      <c r="AP112" s="949" t="s">
        <v>140</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3595312</v>
      </c>
      <c r="BR112" s="913"/>
      <c r="BS112" s="913"/>
      <c r="BT112" s="913"/>
      <c r="BU112" s="913"/>
      <c r="BV112" s="913">
        <v>4229709</v>
      </c>
      <c r="BW112" s="913"/>
      <c r="BX112" s="913"/>
      <c r="BY112" s="913"/>
      <c r="BZ112" s="913"/>
      <c r="CA112" s="913">
        <v>4587997</v>
      </c>
      <c r="CB112" s="913"/>
      <c r="CC112" s="913"/>
      <c r="CD112" s="913"/>
      <c r="CE112" s="913"/>
      <c r="CF112" s="907">
        <v>8.1999999999999993</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140</v>
      </c>
      <c r="DH112" s="913"/>
      <c r="DI112" s="913"/>
      <c r="DJ112" s="913"/>
      <c r="DK112" s="913"/>
      <c r="DL112" s="913" t="s">
        <v>448</v>
      </c>
      <c r="DM112" s="913"/>
      <c r="DN112" s="913"/>
      <c r="DO112" s="913"/>
      <c r="DP112" s="913"/>
      <c r="DQ112" s="913" t="s">
        <v>441</v>
      </c>
      <c r="DR112" s="913"/>
      <c r="DS112" s="913"/>
      <c r="DT112" s="913"/>
      <c r="DU112" s="913"/>
      <c r="DV112" s="914" t="s">
        <v>140</v>
      </c>
      <c r="DW112" s="914"/>
      <c r="DX112" s="914"/>
      <c r="DY112" s="914"/>
      <c r="DZ112" s="915"/>
    </row>
    <row r="113" spans="1:130" s="224" customFormat="1" ht="26.25" customHeight="1" x14ac:dyDescent="0.2">
      <c r="A113" s="941"/>
      <c r="B113" s="942"/>
      <c r="C113" s="910" t="s">
        <v>449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348448</v>
      </c>
      <c r="AB113" s="925"/>
      <c r="AC113" s="925"/>
      <c r="AD113" s="925"/>
      <c r="AE113" s="926"/>
      <c r="AF113" s="927">
        <v>340044</v>
      </c>
      <c r="AG113" s="925"/>
      <c r="AH113" s="925"/>
      <c r="AI113" s="925"/>
      <c r="AJ113" s="926"/>
      <c r="AK113" s="927">
        <v>334648</v>
      </c>
      <c r="AL113" s="925"/>
      <c r="AM113" s="925"/>
      <c r="AN113" s="925"/>
      <c r="AO113" s="926"/>
      <c r="AP113" s="928">
        <v>0.6</v>
      </c>
      <c r="AQ113" s="929"/>
      <c r="AR113" s="929"/>
      <c r="AS113" s="929"/>
      <c r="AT113" s="930"/>
      <c r="AU113" s="895"/>
      <c r="AV113" s="896"/>
      <c r="AW113" s="896"/>
      <c r="AX113" s="896"/>
      <c r="AY113" s="896"/>
      <c r="AZ113" s="909" t="s">
        <v>450</v>
      </c>
      <c r="BA113" s="910"/>
      <c r="BB113" s="910"/>
      <c r="BC113" s="910"/>
      <c r="BD113" s="910"/>
      <c r="BE113" s="910"/>
      <c r="BF113" s="910"/>
      <c r="BG113" s="910"/>
      <c r="BH113" s="910"/>
      <c r="BI113" s="910"/>
      <c r="BJ113" s="910"/>
      <c r="BK113" s="910"/>
      <c r="BL113" s="910"/>
      <c r="BM113" s="910"/>
      <c r="BN113" s="910"/>
      <c r="BO113" s="910"/>
      <c r="BP113" s="911"/>
      <c r="BQ113" s="912">
        <v>448534</v>
      </c>
      <c r="BR113" s="913"/>
      <c r="BS113" s="913"/>
      <c r="BT113" s="913"/>
      <c r="BU113" s="913"/>
      <c r="BV113" s="913">
        <v>407054</v>
      </c>
      <c r="BW113" s="913"/>
      <c r="BX113" s="913"/>
      <c r="BY113" s="913"/>
      <c r="BZ113" s="913"/>
      <c r="CA113" s="913">
        <v>364792</v>
      </c>
      <c r="CB113" s="913"/>
      <c r="CC113" s="913"/>
      <c r="CD113" s="913"/>
      <c r="CE113" s="913"/>
      <c r="CF113" s="907">
        <v>0.7</v>
      </c>
      <c r="CG113" s="908"/>
      <c r="CH113" s="908"/>
      <c r="CI113" s="908"/>
      <c r="CJ113" s="908"/>
      <c r="CK113" s="935"/>
      <c r="CL113" s="936"/>
      <c r="CM113" s="909" t="s">
        <v>451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441</v>
      </c>
      <c r="DH113" s="946"/>
      <c r="DI113" s="946"/>
      <c r="DJ113" s="946"/>
      <c r="DK113" s="947"/>
      <c r="DL113" s="948" t="s">
        <v>448</v>
      </c>
      <c r="DM113" s="946"/>
      <c r="DN113" s="946"/>
      <c r="DO113" s="946"/>
      <c r="DP113" s="947"/>
      <c r="DQ113" s="948" t="s">
        <v>441</v>
      </c>
      <c r="DR113" s="946"/>
      <c r="DS113" s="946"/>
      <c r="DT113" s="946"/>
      <c r="DU113" s="947"/>
      <c r="DV113" s="949" t="s">
        <v>441</v>
      </c>
      <c r="DW113" s="950"/>
      <c r="DX113" s="950"/>
      <c r="DY113" s="950"/>
      <c r="DZ113" s="951"/>
    </row>
    <row r="114" spans="1:130" s="224" customFormat="1" ht="26.25" customHeight="1" x14ac:dyDescent="0.2">
      <c r="A114" s="941"/>
      <c r="B114" s="942"/>
      <c r="C114" s="910" t="s">
        <v>452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68466</v>
      </c>
      <c r="AB114" s="946"/>
      <c r="AC114" s="946"/>
      <c r="AD114" s="946"/>
      <c r="AE114" s="947"/>
      <c r="AF114" s="948">
        <v>44251</v>
      </c>
      <c r="AG114" s="946"/>
      <c r="AH114" s="946"/>
      <c r="AI114" s="946"/>
      <c r="AJ114" s="947"/>
      <c r="AK114" s="948">
        <v>40263</v>
      </c>
      <c r="AL114" s="946"/>
      <c r="AM114" s="946"/>
      <c r="AN114" s="946"/>
      <c r="AO114" s="947"/>
      <c r="AP114" s="949">
        <v>0.1</v>
      </c>
      <c r="AQ114" s="950"/>
      <c r="AR114" s="950"/>
      <c r="AS114" s="950"/>
      <c r="AT114" s="951"/>
      <c r="AU114" s="895"/>
      <c r="AV114" s="896"/>
      <c r="AW114" s="896"/>
      <c r="AX114" s="896"/>
      <c r="AY114" s="896"/>
      <c r="AZ114" s="909" t="s">
        <v>453</v>
      </c>
      <c r="BA114" s="910"/>
      <c r="BB114" s="910"/>
      <c r="BC114" s="910"/>
      <c r="BD114" s="910"/>
      <c r="BE114" s="910"/>
      <c r="BF114" s="910"/>
      <c r="BG114" s="910"/>
      <c r="BH114" s="910"/>
      <c r="BI114" s="910"/>
      <c r="BJ114" s="910"/>
      <c r="BK114" s="910"/>
      <c r="BL114" s="910"/>
      <c r="BM114" s="910"/>
      <c r="BN114" s="910"/>
      <c r="BO114" s="910"/>
      <c r="BP114" s="911"/>
      <c r="BQ114" s="912">
        <v>8370351</v>
      </c>
      <c r="BR114" s="913"/>
      <c r="BS114" s="913"/>
      <c r="BT114" s="913"/>
      <c r="BU114" s="913"/>
      <c r="BV114" s="913">
        <v>8622074</v>
      </c>
      <c r="BW114" s="913"/>
      <c r="BX114" s="913"/>
      <c r="BY114" s="913"/>
      <c r="BZ114" s="913"/>
      <c r="CA114" s="913">
        <v>8808075</v>
      </c>
      <c r="CB114" s="913"/>
      <c r="CC114" s="913"/>
      <c r="CD114" s="913"/>
      <c r="CE114" s="913"/>
      <c r="CF114" s="907">
        <v>15.7</v>
      </c>
      <c r="CG114" s="908"/>
      <c r="CH114" s="908"/>
      <c r="CI114" s="908"/>
      <c r="CJ114" s="908"/>
      <c r="CK114" s="935"/>
      <c r="CL114" s="936"/>
      <c r="CM114" s="909" t="s">
        <v>454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140</v>
      </c>
      <c r="DH114" s="946"/>
      <c r="DI114" s="946"/>
      <c r="DJ114" s="946"/>
      <c r="DK114" s="947"/>
      <c r="DL114" s="948" t="s">
        <v>140</v>
      </c>
      <c r="DM114" s="946"/>
      <c r="DN114" s="946"/>
      <c r="DO114" s="946"/>
      <c r="DP114" s="947"/>
      <c r="DQ114" s="948" t="s">
        <v>441</v>
      </c>
      <c r="DR114" s="946"/>
      <c r="DS114" s="946"/>
      <c r="DT114" s="946"/>
      <c r="DU114" s="947"/>
      <c r="DV114" s="949" t="s">
        <v>140</v>
      </c>
      <c r="DW114" s="950"/>
      <c r="DX114" s="950"/>
      <c r="DY114" s="950"/>
      <c r="DZ114" s="951"/>
    </row>
    <row r="115" spans="1:130" s="224" customFormat="1" ht="26.25" customHeight="1" x14ac:dyDescent="0.2">
      <c r="A115" s="941"/>
      <c r="B115" s="942"/>
      <c r="C115" s="910" t="s">
        <v>455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862844</v>
      </c>
      <c r="AB115" s="925"/>
      <c r="AC115" s="925"/>
      <c r="AD115" s="925"/>
      <c r="AE115" s="926"/>
      <c r="AF115" s="927">
        <v>1153749</v>
      </c>
      <c r="AG115" s="925"/>
      <c r="AH115" s="925"/>
      <c r="AI115" s="925"/>
      <c r="AJ115" s="926"/>
      <c r="AK115" s="927">
        <v>351778</v>
      </c>
      <c r="AL115" s="925"/>
      <c r="AM115" s="925"/>
      <c r="AN115" s="925"/>
      <c r="AO115" s="926"/>
      <c r="AP115" s="928">
        <v>0.6</v>
      </c>
      <c r="AQ115" s="929"/>
      <c r="AR115" s="929"/>
      <c r="AS115" s="929"/>
      <c r="AT115" s="930"/>
      <c r="AU115" s="895"/>
      <c r="AV115" s="896"/>
      <c r="AW115" s="896"/>
      <c r="AX115" s="896"/>
      <c r="AY115" s="896"/>
      <c r="AZ115" s="909" t="s">
        <v>456</v>
      </c>
      <c r="BA115" s="910"/>
      <c r="BB115" s="910"/>
      <c r="BC115" s="910"/>
      <c r="BD115" s="910"/>
      <c r="BE115" s="910"/>
      <c r="BF115" s="910"/>
      <c r="BG115" s="910"/>
      <c r="BH115" s="910"/>
      <c r="BI115" s="910"/>
      <c r="BJ115" s="910"/>
      <c r="BK115" s="910"/>
      <c r="BL115" s="910"/>
      <c r="BM115" s="910"/>
      <c r="BN115" s="910"/>
      <c r="BO115" s="910"/>
      <c r="BP115" s="911"/>
      <c r="BQ115" s="912" t="s">
        <v>140</v>
      </c>
      <c r="BR115" s="913"/>
      <c r="BS115" s="913"/>
      <c r="BT115" s="913"/>
      <c r="BU115" s="913"/>
      <c r="BV115" s="913" t="s">
        <v>140</v>
      </c>
      <c r="BW115" s="913"/>
      <c r="BX115" s="913"/>
      <c r="BY115" s="913"/>
      <c r="BZ115" s="913"/>
      <c r="CA115" s="913" t="s">
        <v>140</v>
      </c>
      <c r="CB115" s="913"/>
      <c r="CC115" s="913"/>
      <c r="CD115" s="913"/>
      <c r="CE115" s="913"/>
      <c r="CF115" s="907" t="s">
        <v>441</v>
      </c>
      <c r="CG115" s="908"/>
      <c r="CH115" s="908"/>
      <c r="CI115" s="908"/>
      <c r="CJ115" s="908"/>
      <c r="CK115" s="935"/>
      <c r="CL115" s="936"/>
      <c r="CM115" s="909" t="s">
        <v>457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1703110</v>
      </c>
      <c r="DH115" s="946"/>
      <c r="DI115" s="946"/>
      <c r="DJ115" s="946"/>
      <c r="DK115" s="947"/>
      <c r="DL115" s="948">
        <v>969624</v>
      </c>
      <c r="DM115" s="946"/>
      <c r="DN115" s="946"/>
      <c r="DO115" s="946"/>
      <c r="DP115" s="947"/>
      <c r="DQ115" s="948">
        <v>1549199</v>
      </c>
      <c r="DR115" s="946"/>
      <c r="DS115" s="946"/>
      <c r="DT115" s="946"/>
      <c r="DU115" s="947"/>
      <c r="DV115" s="949">
        <v>2.8</v>
      </c>
      <c r="DW115" s="950"/>
      <c r="DX115" s="950"/>
      <c r="DY115" s="950"/>
      <c r="DZ115" s="951"/>
    </row>
    <row r="116" spans="1:130" s="224" customFormat="1" ht="26.25" customHeight="1" x14ac:dyDescent="0.2">
      <c r="A116" s="943"/>
      <c r="B116" s="944"/>
      <c r="C116" s="952" t="s">
        <v>458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140</v>
      </c>
      <c r="AB116" s="946"/>
      <c r="AC116" s="946"/>
      <c r="AD116" s="946"/>
      <c r="AE116" s="947"/>
      <c r="AF116" s="948" t="s">
        <v>440</v>
      </c>
      <c r="AG116" s="946"/>
      <c r="AH116" s="946"/>
      <c r="AI116" s="946"/>
      <c r="AJ116" s="947"/>
      <c r="AK116" s="948" t="s">
        <v>441</v>
      </c>
      <c r="AL116" s="946"/>
      <c r="AM116" s="946"/>
      <c r="AN116" s="946"/>
      <c r="AO116" s="947"/>
      <c r="AP116" s="949" t="s">
        <v>441</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441</v>
      </c>
      <c r="BR116" s="913"/>
      <c r="BS116" s="913"/>
      <c r="BT116" s="913"/>
      <c r="BU116" s="913"/>
      <c r="BV116" s="913" t="s">
        <v>140</v>
      </c>
      <c r="BW116" s="913"/>
      <c r="BX116" s="913"/>
      <c r="BY116" s="913"/>
      <c r="BZ116" s="913"/>
      <c r="CA116" s="913" t="s">
        <v>140</v>
      </c>
      <c r="CB116" s="913"/>
      <c r="CC116" s="913"/>
      <c r="CD116" s="913"/>
      <c r="CE116" s="913"/>
      <c r="CF116" s="907" t="s">
        <v>460</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112415</v>
      </c>
      <c r="DH116" s="946"/>
      <c r="DI116" s="946"/>
      <c r="DJ116" s="946"/>
      <c r="DK116" s="947"/>
      <c r="DL116" s="948">
        <v>77284</v>
      </c>
      <c r="DM116" s="946"/>
      <c r="DN116" s="946"/>
      <c r="DO116" s="946"/>
      <c r="DP116" s="947"/>
      <c r="DQ116" s="948">
        <v>51856</v>
      </c>
      <c r="DR116" s="946"/>
      <c r="DS116" s="946"/>
      <c r="DT116" s="946"/>
      <c r="DU116" s="947"/>
      <c r="DV116" s="949">
        <v>0.1</v>
      </c>
      <c r="DW116" s="950"/>
      <c r="DX116" s="950"/>
      <c r="DY116" s="950"/>
      <c r="DZ116" s="951"/>
    </row>
    <row r="117" spans="1:130" s="224" customFormat="1" ht="26.25" customHeight="1" x14ac:dyDescent="0.2">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5249250</v>
      </c>
      <c r="AB117" s="966"/>
      <c r="AC117" s="966"/>
      <c r="AD117" s="966"/>
      <c r="AE117" s="967"/>
      <c r="AF117" s="968">
        <v>5304461</v>
      </c>
      <c r="AG117" s="966"/>
      <c r="AH117" s="966"/>
      <c r="AI117" s="966"/>
      <c r="AJ117" s="967"/>
      <c r="AK117" s="968">
        <v>4244861</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140</v>
      </c>
      <c r="BR117" s="913"/>
      <c r="BS117" s="913"/>
      <c r="BT117" s="913"/>
      <c r="BU117" s="913"/>
      <c r="BV117" s="913" t="s">
        <v>140</v>
      </c>
      <c r="BW117" s="913"/>
      <c r="BX117" s="913"/>
      <c r="BY117" s="913"/>
      <c r="BZ117" s="913"/>
      <c r="CA117" s="913" t="s">
        <v>140</v>
      </c>
      <c r="CB117" s="913"/>
      <c r="CC117" s="913"/>
      <c r="CD117" s="913"/>
      <c r="CE117" s="913"/>
      <c r="CF117" s="907" t="s">
        <v>140</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140</v>
      </c>
      <c r="DH117" s="946"/>
      <c r="DI117" s="946"/>
      <c r="DJ117" s="946"/>
      <c r="DK117" s="947"/>
      <c r="DL117" s="948" t="s">
        <v>140</v>
      </c>
      <c r="DM117" s="946"/>
      <c r="DN117" s="946"/>
      <c r="DO117" s="946"/>
      <c r="DP117" s="947"/>
      <c r="DQ117" s="948" t="s">
        <v>140</v>
      </c>
      <c r="DR117" s="946"/>
      <c r="DS117" s="946"/>
      <c r="DT117" s="946"/>
      <c r="DU117" s="947"/>
      <c r="DV117" s="949" t="s">
        <v>140</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312</v>
      </c>
      <c r="AL118" s="880"/>
      <c r="AM118" s="880"/>
      <c r="AN118" s="880"/>
      <c r="AO118" s="881"/>
      <c r="AP118" s="957" t="s">
        <v>433</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448</v>
      </c>
      <c r="BR118" s="987"/>
      <c r="BS118" s="987"/>
      <c r="BT118" s="987"/>
      <c r="BU118" s="987"/>
      <c r="BV118" s="987" t="s">
        <v>448</v>
      </c>
      <c r="BW118" s="987"/>
      <c r="BX118" s="987"/>
      <c r="BY118" s="987"/>
      <c r="BZ118" s="987"/>
      <c r="CA118" s="987" t="s">
        <v>448</v>
      </c>
      <c r="CB118" s="987"/>
      <c r="CC118" s="987"/>
      <c r="CD118" s="987"/>
      <c r="CE118" s="987"/>
      <c r="CF118" s="907" t="s">
        <v>448</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448</v>
      </c>
      <c r="DH118" s="946"/>
      <c r="DI118" s="946"/>
      <c r="DJ118" s="946"/>
      <c r="DK118" s="947"/>
      <c r="DL118" s="948" t="s">
        <v>448</v>
      </c>
      <c r="DM118" s="946"/>
      <c r="DN118" s="946"/>
      <c r="DO118" s="946"/>
      <c r="DP118" s="947"/>
      <c r="DQ118" s="948" t="s">
        <v>448</v>
      </c>
      <c r="DR118" s="946"/>
      <c r="DS118" s="946"/>
      <c r="DT118" s="946"/>
      <c r="DU118" s="947"/>
      <c r="DV118" s="949" t="s">
        <v>448</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373835</v>
      </c>
      <c r="AB119" s="887"/>
      <c r="AC119" s="887"/>
      <c r="AD119" s="887"/>
      <c r="AE119" s="888"/>
      <c r="AF119" s="889">
        <v>374279</v>
      </c>
      <c r="AG119" s="887"/>
      <c r="AH119" s="887"/>
      <c r="AI119" s="887"/>
      <c r="AJ119" s="888"/>
      <c r="AK119" s="889">
        <v>187310</v>
      </c>
      <c r="AL119" s="887"/>
      <c r="AM119" s="887"/>
      <c r="AN119" s="887"/>
      <c r="AO119" s="888"/>
      <c r="AP119" s="890">
        <v>0.3</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467</v>
      </c>
      <c r="BP119" s="992"/>
      <c r="BQ119" s="986">
        <v>53318550</v>
      </c>
      <c r="BR119" s="987"/>
      <c r="BS119" s="987"/>
      <c r="BT119" s="987"/>
      <c r="BU119" s="987"/>
      <c r="BV119" s="987">
        <v>52032842</v>
      </c>
      <c r="BW119" s="987"/>
      <c r="BX119" s="987"/>
      <c r="BY119" s="987"/>
      <c r="BZ119" s="987"/>
      <c r="CA119" s="987">
        <v>57288731</v>
      </c>
      <c r="CB119" s="987"/>
      <c r="CC119" s="987"/>
      <c r="CD119" s="987"/>
      <c r="CE119" s="987"/>
      <c r="CF119" s="988"/>
      <c r="CG119" s="989"/>
      <c r="CH119" s="989"/>
      <c r="CI119" s="989"/>
      <c r="CJ119" s="990"/>
      <c r="CK119" s="937"/>
      <c r="CL119" s="938"/>
      <c r="CM119" s="960" t="s">
        <v>468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469</v>
      </c>
      <c r="DH119" s="973"/>
      <c r="DI119" s="973"/>
      <c r="DJ119" s="973"/>
      <c r="DK119" s="974"/>
      <c r="DL119" s="972" t="s">
        <v>470</v>
      </c>
      <c r="DM119" s="973"/>
      <c r="DN119" s="973"/>
      <c r="DO119" s="973"/>
      <c r="DP119" s="974"/>
      <c r="DQ119" s="972" t="s">
        <v>140</v>
      </c>
      <c r="DR119" s="973"/>
      <c r="DS119" s="973"/>
      <c r="DT119" s="973"/>
      <c r="DU119" s="974"/>
      <c r="DV119" s="975" t="s">
        <v>471</v>
      </c>
      <c r="DW119" s="976"/>
      <c r="DX119" s="976"/>
      <c r="DY119" s="976"/>
      <c r="DZ119" s="977"/>
    </row>
    <row r="120" spans="1:130" s="224" customFormat="1" ht="26.25" customHeight="1" x14ac:dyDescent="0.2">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472</v>
      </c>
      <c r="AB120" s="946"/>
      <c r="AC120" s="946"/>
      <c r="AD120" s="946"/>
      <c r="AE120" s="947"/>
      <c r="AF120" s="948" t="s">
        <v>140</v>
      </c>
      <c r="AG120" s="946"/>
      <c r="AH120" s="946"/>
      <c r="AI120" s="946"/>
      <c r="AJ120" s="947"/>
      <c r="AK120" s="948" t="s">
        <v>471</v>
      </c>
      <c r="AL120" s="946"/>
      <c r="AM120" s="946"/>
      <c r="AN120" s="946"/>
      <c r="AO120" s="947"/>
      <c r="AP120" s="949" t="s">
        <v>140</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62729555</v>
      </c>
      <c r="BR120" s="918"/>
      <c r="BS120" s="918"/>
      <c r="BT120" s="918"/>
      <c r="BU120" s="918"/>
      <c r="BV120" s="918">
        <v>67757361</v>
      </c>
      <c r="BW120" s="918"/>
      <c r="BX120" s="918"/>
      <c r="BY120" s="918"/>
      <c r="BZ120" s="918"/>
      <c r="CA120" s="918">
        <v>69345320</v>
      </c>
      <c r="CB120" s="918"/>
      <c r="CC120" s="918"/>
      <c r="CD120" s="918"/>
      <c r="CE120" s="918"/>
      <c r="CF120" s="931">
        <v>123.8</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3595312</v>
      </c>
      <c r="DH120" s="918"/>
      <c r="DI120" s="918"/>
      <c r="DJ120" s="918"/>
      <c r="DK120" s="918"/>
      <c r="DL120" s="918">
        <v>4229709</v>
      </c>
      <c r="DM120" s="918"/>
      <c r="DN120" s="918"/>
      <c r="DO120" s="918"/>
      <c r="DP120" s="918"/>
      <c r="DQ120" s="918">
        <v>4587997</v>
      </c>
      <c r="DR120" s="918"/>
      <c r="DS120" s="918"/>
      <c r="DT120" s="918"/>
      <c r="DU120" s="918"/>
      <c r="DV120" s="919">
        <v>8.1999999999999993</v>
      </c>
      <c r="DW120" s="919"/>
      <c r="DX120" s="919"/>
      <c r="DY120" s="919"/>
      <c r="DZ120" s="920"/>
    </row>
    <row r="121" spans="1:130" s="224" customFormat="1" ht="26.25" customHeight="1" x14ac:dyDescent="0.2">
      <c r="A121" s="1044"/>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478</v>
      </c>
      <c r="AB121" s="946"/>
      <c r="AC121" s="946"/>
      <c r="AD121" s="946"/>
      <c r="AE121" s="947"/>
      <c r="AF121" s="948" t="s">
        <v>460</v>
      </c>
      <c r="AG121" s="946"/>
      <c r="AH121" s="946"/>
      <c r="AI121" s="946"/>
      <c r="AJ121" s="947"/>
      <c r="AK121" s="948" t="s">
        <v>140</v>
      </c>
      <c r="AL121" s="946"/>
      <c r="AM121" s="946"/>
      <c r="AN121" s="946"/>
      <c r="AO121" s="947"/>
      <c r="AP121" s="949" t="s">
        <v>460</v>
      </c>
      <c r="AQ121" s="950"/>
      <c r="AR121" s="950"/>
      <c r="AS121" s="950"/>
      <c r="AT121" s="951"/>
      <c r="AU121" s="981"/>
      <c r="AV121" s="982"/>
      <c r="AW121" s="982"/>
      <c r="AX121" s="982"/>
      <c r="AY121" s="983"/>
      <c r="AZ121" s="909" t="s">
        <v>479</v>
      </c>
      <c r="BA121" s="910"/>
      <c r="BB121" s="910"/>
      <c r="BC121" s="910"/>
      <c r="BD121" s="910"/>
      <c r="BE121" s="910"/>
      <c r="BF121" s="910"/>
      <c r="BG121" s="910"/>
      <c r="BH121" s="910"/>
      <c r="BI121" s="910"/>
      <c r="BJ121" s="910"/>
      <c r="BK121" s="910"/>
      <c r="BL121" s="910"/>
      <c r="BM121" s="910"/>
      <c r="BN121" s="910"/>
      <c r="BO121" s="910"/>
      <c r="BP121" s="911"/>
      <c r="BQ121" s="912">
        <v>16505677</v>
      </c>
      <c r="BR121" s="913"/>
      <c r="BS121" s="913"/>
      <c r="BT121" s="913"/>
      <c r="BU121" s="913"/>
      <c r="BV121" s="913">
        <v>15891365</v>
      </c>
      <c r="BW121" s="913"/>
      <c r="BX121" s="913"/>
      <c r="BY121" s="913"/>
      <c r="BZ121" s="913"/>
      <c r="CA121" s="913">
        <v>15981189</v>
      </c>
      <c r="CB121" s="913"/>
      <c r="CC121" s="913"/>
      <c r="CD121" s="913"/>
      <c r="CE121" s="913"/>
      <c r="CF121" s="907">
        <v>28.5</v>
      </c>
      <c r="CG121" s="908"/>
      <c r="CH121" s="908"/>
      <c r="CI121" s="908"/>
      <c r="CJ121" s="908"/>
      <c r="CK121" s="996"/>
      <c r="CL121" s="997"/>
      <c r="CM121" s="997"/>
      <c r="CN121" s="997"/>
      <c r="CO121" s="998"/>
      <c r="CP121" s="1006" t="s">
        <v>480</v>
      </c>
      <c r="CQ121" s="1007"/>
      <c r="CR121" s="1007"/>
      <c r="CS121" s="1007"/>
      <c r="CT121" s="1007"/>
      <c r="CU121" s="1007"/>
      <c r="CV121" s="1007"/>
      <c r="CW121" s="1007"/>
      <c r="CX121" s="1007"/>
      <c r="CY121" s="1007"/>
      <c r="CZ121" s="1007"/>
      <c r="DA121" s="1007"/>
      <c r="DB121" s="1007"/>
      <c r="DC121" s="1007"/>
      <c r="DD121" s="1007"/>
      <c r="DE121" s="1007"/>
      <c r="DF121" s="1008"/>
      <c r="DG121" s="912" t="s">
        <v>481</v>
      </c>
      <c r="DH121" s="913"/>
      <c r="DI121" s="913"/>
      <c r="DJ121" s="913"/>
      <c r="DK121" s="913"/>
      <c r="DL121" s="913" t="s">
        <v>471</v>
      </c>
      <c r="DM121" s="913"/>
      <c r="DN121" s="913"/>
      <c r="DO121" s="913"/>
      <c r="DP121" s="913"/>
      <c r="DQ121" s="913" t="s">
        <v>472</v>
      </c>
      <c r="DR121" s="913"/>
      <c r="DS121" s="913"/>
      <c r="DT121" s="913"/>
      <c r="DU121" s="913"/>
      <c r="DV121" s="914" t="s">
        <v>140</v>
      </c>
      <c r="DW121" s="914"/>
      <c r="DX121" s="914"/>
      <c r="DY121" s="914"/>
      <c r="DZ121" s="915"/>
    </row>
    <row r="122" spans="1:130" s="224" customFormat="1" ht="26.25" customHeight="1" x14ac:dyDescent="0.2">
      <c r="A122" s="1044"/>
      <c r="B122" s="936"/>
      <c r="C122" s="909" t="s">
        <v>454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472</v>
      </c>
      <c r="AB122" s="946"/>
      <c r="AC122" s="946"/>
      <c r="AD122" s="946"/>
      <c r="AE122" s="947"/>
      <c r="AF122" s="948" t="s">
        <v>140</v>
      </c>
      <c r="AG122" s="946"/>
      <c r="AH122" s="946"/>
      <c r="AI122" s="946"/>
      <c r="AJ122" s="947"/>
      <c r="AK122" s="948" t="s">
        <v>460</v>
      </c>
      <c r="AL122" s="946"/>
      <c r="AM122" s="946"/>
      <c r="AN122" s="946"/>
      <c r="AO122" s="947"/>
      <c r="AP122" s="949" t="s">
        <v>140</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12535384</v>
      </c>
      <c r="BR122" s="987"/>
      <c r="BS122" s="987"/>
      <c r="BT122" s="987"/>
      <c r="BU122" s="987"/>
      <c r="BV122" s="987">
        <v>10820201</v>
      </c>
      <c r="BW122" s="987"/>
      <c r="BX122" s="987"/>
      <c r="BY122" s="987"/>
      <c r="BZ122" s="987"/>
      <c r="CA122" s="987">
        <v>9178975</v>
      </c>
      <c r="CB122" s="987"/>
      <c r="CC122" s="987"/>
      <c r="CD122" s="987"/>
      <c r="CE122" s="987"/>
      <c r="CF122" s="1004">
        <v>16.399999999999999</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t="s">
        <v>140</v>
      </c>
      <c r="DH122" s="913"/>
      <c r="DI122" s="913"/>
      <c r="DJ122" s="913"/>
      <c r="DK122" s="913"/>
      <c r="DL122" s="913" t="s">
        <v>471</v>
      </c>
      <c r="DM122" s="913"/>
      <c r="DN122" s="913"/>
      <c r="DO122" s="913"/>
      <c r="DP122" s="913"/>
      <c r="DQ122" s="913" t="s">
        <v>484</v>
      </c>
      <c r="DR122" s="913"/>
      <c r="DS122" s="913"/>
      <c r="DT122" s="913"/>
      <c r="DU122" s="913"/>
      <c r="DV122" s="914" t="s">
        <v>485</v>
      </c>
      <c r="DW122" s="914"/>
      <c r="DX122" s="914"/>
      <c r="DY122" s="914"/>
      <c r="DZ122" s="915"/>
    </row>
    <row r="123" spans="1:130" s="224" customFormat="1" ht="26.25" customHeight="1" x14ac:dyDescent="0.2">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35612</v>
      </c>
      <c r="AB123" s="946"/>
      <c r="AC123" s="946"/>
      <c r="AD123" s="946"/>
      <c r="AE123" s="947"/>
      <c r="AF123" s="948">
        <v>34696</v>
      </c>
      <c r="AG123" s="946"/>
      <c r="AH123" s="946"/>
      <c r="AI123" s="946"/>
      <c r="AJ123" s="947"/>
      <c r="AK123" s="948">
        <v>25428</v>
      </c>
      <c r="AL123" s="946"/>
      <c r="AM123" s="946"/>
      <c r="AN123" s="946"/>
      <c r="AO123" s="947"/>
      <c r="AP123" s="949">
        <v>0</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486</v>
      </c>
      <c r="BP123" s="992"/>
      <c r="BQ123" s="1050">
        <v>91770616</v>
      </c>
      <c r="BR123" s="1051"/>
      <c r="BS123" s="1051"/>
      <c r="BT123" s="1051"/>
      <c r="BU123" s="1051"/>
      <c r="BV123" s="1051">
        <v>94468927</v>
      </c>
      <c r="BW123" s="1051"/>
      <c r="BX123" s="1051"/>
      <c r="BY123" s="1051"/>
      <c r="BZ123" s="1051"/>
      <c r="CA123" s="1051">
        <v>94505484</v>
      </c>
      <c r="CB123" s="1051"/>
      <c r="CC123" s="1051"/>
      <c r="CD123" s="1051"/>
      <c r="CE123" s="1051"/>
      <c r="CF123" s="988"/>
      <c r="CG123" s="989"/>
      <c r="CH123" s="989"/>
      <c r="CI123" s="989"/>
      <c r="CJ123" s="990"/>
      <c r="CK123" s="996"/>
      <c r="CL123" s="997"/>
      <c r="CM123" s="997"/>
      <c r="CN123" s="997"/>
      <c r="CO123" s="998"/>
      <c r="CP123" s="1006" t="s">
        <v>409</v>
      </c>
      <c r="CQ123" s="1007"/>
      <c r="CR123" s="1007"/>
      <c r="CS123" s="1007"/>
      <c r="CT123" s="1007"/>
      <c r="CU123" s="1007"/>
      <c r="CV123" s="1007"/>
      <c r="CW123" s="1007"/>
      <c r="CX123" s="1007"/>
      <c r="CY123" s="1007"/>
      <c r="CZ123" s="1007"/>
      <c r="DA123" s="1007"/>
      <c r="DB123" s="1007"/>
      <c r="DC123" s="1007"/>
      <c r="DD123" s="1007"/>
      <c r="DE123" s="1007"/>
      <c r="DF123" s="1008"/>
      <c r="DG123" s="945" t="s">
        <v>471</v>
      </c>
      <c r="DH123" s="946"/>
      <c r="DI123" s="946"/>
      <c r="DJ123" s="946"/>
      <c r="DK123" s="947"/>
      <c r="DL123" s="948" t="s">
        <v>471</v>
      </c>
      <c r="DM123" s="946"/>
      <c r="DN123" s="946"/>
      <c r="DO123" s="946"/>
      <c r="DP123" s="947"/>
      <c r="DQ123" s="948" t="s">
        <v>471</v>
      </c>
      <c r="DR123" s="946"/>
      <c r="DS123" s="946"/>
      <c r="DT123" s="946"/>
      <c r="DU123" s="947"/>
      <c r="DV123" s="949" t="s">
        <v>469</v>
      </c>
      <c r="DW123" s="950"/>
      <c r="DX123" s="950"/>
      <c r="DY123" s="950"/>
      <c r="DZ123" s="951"/>
    </row>
    <row r="124" spans="1:130" s="224" customFormat="1" ht="26.25" customHeight="1" thickBot="1" x14ac:dyDescent="0.25">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140</v>
      </c>
      <c r="AB124" s="946"/>
      <c r="AC124" s="946"/>
      <c r="AD124" s="946"/>
      <c r="AE124" s="947"/>
      <c r="AF124" s="948" t="s">
        <v>471</v>
      </c>
      <c r="AG124" s="946"/>
      <c r="AH124" s="946"/>
      <c r="AI124" s="946"/>
      <c r="AJ124" s="947"/>
      <c r="AK124" s="948" t="s">
        <v>471</v>
      </c>
      <c r="AL124" s="946"/>
      <c r="AM124" s="946"/>
      <c r="AN124" s="946"/>
      <c r="AO124" s="947"/>
      <c r="AP124" s="949" t="s">
        <v>472</v>
      </c>
      <c r="AQ124" s="950"/>
      <c r="AR124" s="950"/>
      <c r="AS124" s="950"/>
      <c r="AT124" s="951"/>
      <c r="AU124" s="1046" t="s">
        <v>487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472</v>
      </c>
      <c r="BR124" s="1014"/>
      <c r="BS124" s="1014"/>
      <c r="BT124" s="1014"/>
      <c r="BU124" s="1014"/>
      <c r="BV124" s="1014" t="s">
        <v>140</v>
      </c>
      <c r="BW124" s="1014"/>
      <c r="BX124" s="1014"/>
      <c r="BY124" s="1014"/>
      <c r="BZ124" s="1014"/>
      <c r="CA124" s="1014" t="s">
        <v>469</v>
      </c>
      <c r="CB124" s="1014"/>
      <c r="CC124" s="1014"/>
      <c r="CD124" s="1014"/>
      <c r="CE124" s="1014"/>
      <c r="CF124" s="1015"/>
      <c r="CG124" s="1016"/>
      <c r="CH124" s="1016"/>
      <c r="CI124" s="1016"/>
      <c r="CJ124" s="1017"/>
      <c r="CK124" s="999"/>
      <c r="CL124" s="999"/>
      <c r="CM124" s="999"/>
      <c r="CN124" s="999"/>
      <c r="CO124" s="1000"/>
      <c r="CP124" s="1006" t="s">
        <v>488</v>
      </c>
      <c r="CQ124" s="1007"/>
      <c r="CR124" s="1007"/>
      <c r="CS124" s="1007"/>
      <c r="CT124" s="1007"/>
      <c r="CU124" s="1007"/>
      <c r="CV124" s="1007"/>
      <c r="CW124" s="1007"/>
      <c r="CX124" s="1007"/>
      <c r="CY124" s="1007"/>
      <c r="CZ124" s="1007"/>
      <c r="DA124" s="1007"/>
      <c r="DB124" s="1007"/>
      <c r="DC124" s="1007"/>
      <c r="DD124" s="1007"/>
      <c r="DE124" s="1007"/>
      <c r="DF124" s="1008"/>
      <c r="DG124" s="991" t="s">
        <v>471</v>
      </c>
      <c r="DH124" s="973"/>
      <c r="DI124" s="973"/>
      <c r="DJ124" s="973"/>
      <c r="DK124" s="974"/>
      <c r="DL124" s="972" t="s">
        <v>140</v>
      </c>
      <c r="DM124" s="973"/>
      <c r="DN124" s="973"/>
      <c r="DO124" s="973"/>
      <c r="DP124" s="974"/>
      <c r="DQ124" s="972" t="s">
        <v>471</v>
      </c>
      <c r="DR124" s="973"/>
      <c r="DS124" s="973"/>
      <c r="DT124" s="973"/>
      <c r="DU124" s="974"/>
      <c r="DV124" s="975" t="s">
        <v>471</v>
      </c>
      <c r="DW124" s="976"/>
      <c r="DX124" s="976"/>
      <c r="DY124" s="976"/>
      <c r="DZ124" s="977"/>
    </row>
    <row r="125" spans="1:130" s="224" customFormat="1" ht="26.25" customHeight="1" x14ac:dyDescent="0.2">
      <c r="A125" s="1044"/>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471</v>
      </c>
      <c r="AB125" s="946"/>
      <c r="AC125" s="946"/>
      <c r="AD125" s="946"/>
      <c r="AE125" s="947"/>
      <c r="AF125" s="948" t="s">
        <v>140</v>
      </c>
      <c r="AG125" s="946"/>
      <c r="AH125" s="946"/>
      <c r="AI125" s="946"/>
      <c r="AJ125" s="947"/>
      <c r="AK125" s="948" t="s">
        <v>472</v>
      </c>
      <c r="AL125" s="946"/>
      <c r="AM125" s="946"/>
      <c r="AN125" s="946"/>
      <c r="AO125" s="947"/>
      <c r="AP125" s="949" t="s">
        <v>140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489</v>
      </c>
      <c r="CL125" s="994"/>
      <c r="CM125" s="994"/>
      <c r="CN125" s="994"/>
      <c r="CO125" s="995"/>
      <c r="CP125" s="916" t="s">
        <v>490</v>
      </c>
      <c r="CQ125" s="884"/>
      <c r="CR125" s="884"/>
      <c r="CS125" s="884"/>
      <c r="CT125" s="884"/>
      <c r="CU125" s="884"/>
      <c r="CV125" s="884"/>
      <c r="CW125" s="884"/>
      <c r="CX125" s="884"/>
      <c r="CY125" s="884"/>
      <c r="CZ125" s="884"/>
      <c r="DA125" s="884"/>
      <c r="DB125" s="884"/>
      <c r="DC125" s="884"/>
      <c r="DD125" s="884"/>
      <c r="DE125" s="884"/>
      <c r="DF125" s="885"/>
      <c r="DG125" s="917" t="s">
        <v>471</v>
      </c>
      <c r="DH125" s="918"/>
      <c r="DI125" s="918"/>
      <c r="DJ125" s="918"/>
      <c r="DK125" s="918"/>
      <c r="DL125" s="918" t="s">
        <v>140</v>
      </c>
      <c r="DM125" s="918"/>
      <c r="DN125" s="918"/>
      <c r="DO125" s="918"/>
      <c r="DP125" s="918"/>
      <c r="DQ125" s="918" t="s">
        <v>471</v>
      </c>
      <c r="DR125" s="918"/>
      <c r="DS125" s="918"/>
      <c r="DT125" s="918"/>
      <c r="DU125" s="918"/>
      <c r="DV125" s="919" t="s">
        <v>481</v>
      </c>
      <c r="DW125" s="919"/>
      <c r="DX125" s="919"/>
      <c r="DY125" s="919"/>
      <c r="DZ125" s="920"/>
    </row>
    <row r="126" spans="1:130" s="224" customFormat="1" ht="26.25" customHeight="1" thickBot="1" x14ac:dyDescent="0.25">
      <c r="A126" s="1044"/>
      <c r="B126" s="936"/>
      <c r="C126" s="909" t="s">
        <v>468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453397</v>
      </c>
      <c r="AB126" s="946"/>
      <c r="AC126" s="946"/>
      <c r="AD126" s="946"/>
      <c r="AE126" s="947"/>
      <c r="AF126" s="948">
        <v>744774</v>
      </c>
      <c r="AG126" s="946"/>
      <c r="AH126" s="946"/>
      <c r="AI126" s="946"/>
      <c r="AJ126" s="947"/>
      <c r="AK126" s="948">
        <v>139040</v>
      </c>
      <c r="AL126" s="946"/>
      <c r="AM126" s="946"/>
      <c r="AN126" s="946"/>
      <c r="AO126" s="947"/>
      <c r="AP126" s="949">
        <v>0.2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491</v>
      </c>
      <c r="CQ126" s="910"/>
      <c r="CR126" s="910"/>
      <c r="CS126" s="910"/>
      <c r="CT126" s="910"/>
      <c r="CU126" s="910"/>
      <c r="CV126" s="910"/>
      <c r="CW126" s="910"/>
      <c r="CX126" s="910"/>
      <c r="CY126" s="910"/>
      <c r="CZ126" s="910"/>
      <c r="DA126" s="910"/>
      <c r="DB126" s="910"/>
      <c r="DC126" s="910"/>
      <c r="DD126" s="910"/>
      <c r="DE126" s="910"/>
      <c r="DF126" s="911"/>
      <c r="DG126" s="912" t="s">
        <v>484</v>
      </c>
      <c r="DH126" s="913"/>
      <c r="DI126" s="913"/>
      <c r="DJ126" s="913"/>
      <c r="DK126" s="913"/>
      <c r="DL126" s="913" t="s">
        <v>478</v>
      </c>
      <c r="DM126" s="913"/>
      <c r="DN126" s="913"/>
      <c r="DO126" s="913"/>
      <c r="DP126" s="913"/>
      <c r="DQ126" s="913" t="s">
        <v>460</v>
      </c>
      <c r="DR126" s="913"/>
      <c r="DS126" s="913"/>
      <c r="DT126" s="913"/>
      <c r="DU126" s="913"/>
      <c r="DV126" s="914" t="s">
        <v>140</v>
      </c>
      <c r="DW126" s="914"/>
      <c r="DX126" s="914"/>
      <c r="DY126" s="914"/>
      <c r="DZ126" s="915"/>
    </row>
    <row r="127" spans="1:130" s="224" customFormat="1" ht="26.25" customHeight="1" x14ac:dyDescent="0.2">
      <c r="A127" s="1045"/>
      <c r="B127" s="938"/>
      <c r="C127" s="960" t="s">
        <v>492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460</v>
      </c>
      <c r="AB127" s="946"/>
      <c r="AC127" s="946"/>
      <c r="AD127" s="946"/>
      <c r="AE127" s="947"/>
      <c r="AF127" s="948" t="s">
        <v>471</v>
      </c>
      <c r="AG127" s="946"/>
      <c r="AH127" s="946"/>
      <c r="AI127" s="946"/>
      <c r="AJ127" s="947"/>
      <c r="AK127" s="948" t="s">
        <v>471</v>
      </c>
      <c r="AL127" s="946"/>
      <c r="AM127" s="946"/>
      <c r="AN127" s="946"/>
      <c r="AO127" s="947"/>
      <c r="AP127" s="949" t="s">
        <v>469</v>
      </c>
      <c r="AQ127" s="950"/>
      <c r="AR127" s="950"/>
      <c r="AS127" s="950"/>
      <c r="AT127" s="951"/>
      <c r="AU127" s="226"/>
      <c r="AV127" s="226"/>
      <c r="AW127" s="226"/>
      <c r="AX127" s="1018" t="s">
        <v>493</v>
      </c>
      <c r="AY127" s="1019"/>
      <c r="AZ127" s="1019"/>
      <c r="BA127" s="1019"/>
      <c r="BB127" s="1019"/>
      <c r="BC127" s="1019"/>
      <c r="BD127" s="1019"/>
      <c r="BE127" s="1020"/>
      <c r="BF127" s="1021" t="s">
        <v>494</v>
      </c>
      <c r="BG127" s="1019"/>
      <c r="BH127" s="1019"/>
      <c r="BI127" s="1019"/>
      <c r="BJ127" s="1019"/>
      <c r="BK127" s="1019"/>
      <c r="BL127" s="1020"/>
      <c r="BM127" s="1021" t="s">
        <v>495</v>
      </c>
      <c r="BN127" s="1019"/>
      <c r="BO127" s="1019"/>
      <c r="BP127" s="1019"/>
      <c r="BQ127" s="1019"/>
      <c r="BR127" s="1019"/>
      <c r="BS127" s="1020"/>
      <c r="BT127" s="1021" t="s">
        <v>496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140</v>
      </c>
      <c r="DH127" s="913"/>
      <c r="DI127" s="913"/>
      <c r="DJ127" s="913"/>
      <c r="DK127" s="913"/>
      <c r="DL127" s="913" t="s">
        <v>469</v>
      </c>
      <c r="DM127" s="913"/>
      <c r="DN127" s="913"/>
      <c r="DO127" s="913"/>
      <c r="DP127" s="913"/>
      <c r="DQ127" s="913" t="s">
        <v>140</v>
      </c>
      <c r="DR127" s="913"/>
      <c r="DS127" s="913"/>
      <c r="DT127" s="913"/>
      <c r="DU127" s="913"/>
      <c r="DV127" s="914" t="s">
        <v>484</v>
      </c>
      <c r="DW127" s="914"/>
      <c r="DX127" s="914"/>
      <c r="DY127" s="914"/>
      <c r="DZ127" s="915"/>
    </row>
    <row r="128" spans="1:130" s="224" customFormat="1" ht="26.25" customHeight="1" thickBot="1" x14ac:dyDescent="0.25">
      <c r="A128" s="1028" t="s">
        <v>498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499</v>
      </c>
      <c r="X128" s="1030"/>
      <c r="Y128" s="1030"/>
      <c r="Z128" s="1031"/>
      <c r="AA128" s="1032">
        <v>1431214</v>
      </c>
      <c r="AB128" s="1033"/>
      <c r="AC128" s="1033"/>
      <c r="AD128" s="1033"/>
      <c r="AE128" s="1034"/>
      <c r="AF128" s="1035">
        <v>1368025</v>
      </c>
      <c r="AG128" s="1033"/>
      <c r="AH128" s="1033"/>
      <c r="AI128" s="1033"/>
      <c r="AJ128" s="1034"/>
      <c r="AK128" s="1035">
        <v>1330854</v>
      </c>
      <c r="AL128" s="1033"/>
      <c r="AM128" s="1033"/>
      <c r="AN128" s="1033"/>
      <c r="AO128" s="1034"/>
      <c r="AP128" s="1036"/>
      <c r="AQ128" s="1037"/>
      <c r="AR128" s="1037"/>
      <c r="AS128" s="1037"/>
      <c r="AT128" s="1038"/>
      <c r="AU128" s="226"/>
      <c r="AV128" s="226"/>
      <c r="AW128" s="226"/>
      <c r="AX128" s="883" t="s">
        <v>500</v>
      </c>
      <c r="AY128" s="884"/>
      <c r="AZ128" s="884"/>
      <c r="BA128" s="884"/>
      <c r="BB128" s="884"/>
      <c r="BC128" s="884"/>
      <c r="BD128" s="884"/>
      <c r="BE128" s="885"/>
      <c r="BF128" s="1039" t="s">
        <v>478</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501</v>
      </c>
      <c r="CQ128" s="713"/>
      <c r="CR128" s="713"/>
      <c r="CS128" s="713"/>
      <c r="CT128" s="713"/>
      <c r="CU128" s="713"/>
      <c r="CV128" s="713"/>
      <c r="CW128" s="713"/>
      <c r="CX128" s="713"/>
      <c r="CY128" s="713"/>
      <c r="CZ128" s="713"/>
      <c r="DA128" s="713"/>
      <c r="DB128" s="713"/>
      <c r="DC128" s="713"/>
      <c r="DD128" s="713"/>
      <c r="DE128" s="713"/>
      <c r="DF128" s="1023"/>
      <c r="DG128" s="1024" t="s">
        <v>478</v>
      </c>
      <c r="DH128" s="1025"/>
      <c r="DI128" s="1025"/>
      <c r="DJ128" s="1025"/>
      <c r="DK128" s="1025"/>
      <c r="DL128" s="1025" t="s">
        <v>469</v>
      </c>
      <c r="DM128" s="1025"/>
      <c r="DN128" s="1025"/>
      <c r="DO128" s="1025"/>
      <c r="DP128" s="1025"/>
      <c r="DQ128" s="1025" t="s">
        <v>485</v>
      </c>
      <c r="DR128" s="1025"/>
      <c r="DS128" s="1025"/>
      <c r="DT128" s="1025"/>
      <c r="DU128" s="1025"/>
      <c r="DV128" s="1026" t="s">
        <v>140</v>
      </c>
      <c r="DW128" s="1026"/>
      <c r="DX128" s="1026"/>
      <c r="DY128" s="1026"/>
      <c r="DZ128" s="1027"/>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502</v>
      </c>
      <c r="X129" s="1058"/>
      <c r="Y129" s="1058"/>
      <c r="Z129" s="1059"/>
      <c r="AA129" s="945">
        <v>56311257</v>
      </c>
      <c r="AB129" s="946"/>
      <c r="AC129" s="946"/>
      <c r="AD129" s="946"/>
      <c r="AE129" s="947"/>
      <c r="AF129" s="948">
        <v>53804102</v>
      </c>
      <c r="AG129" s="946"/>
      <c r="AH129" s="946"/>
      <c r="AI129" s="946"/>
      <c r="AJ129" s="947"/>
      <c r="AK129" s="948">
        <v>57818577</v>
      </c>
      <c r="AL129" s="946"/>
      <c r="AM129" s="946"/>
      <c r="AN129" s="946"/>
      <c r="AO129" s="947"/>
      <c r="AP129" s="1060"/>
      <c r="AQ129" s="1061"/>
      <c r="AR129" s="1061"/>
      <c r="AS129" s="1061"/>
      <c r="AT129" s="1062"/>
      <c r="AU129" s="227"/>
      <c r="AV129" s="227"/>
      <c r="AW129" s="227"/>
      <c r="AX129" s="1052" t="s">
        <v>503</v>
      </c>
      <c r="AY129" s="910"/>
      <c r="AZ129" s="910"/>
      <c r="BA129" s="910"/>
      <c r="BB129" s="910"/>
      <c r="BC129" s="910"/>
      <c r="BD129" s="910"/>
      <c r="BE129" s="911"/>
      <c r="BF129" s="1053" t="s">
        <v>469</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505</v>
      </c>
      <c r="X130" s="1058"/>
      <c r="Y130" s="1058"/>
      <c r="Z130" s="1059"/>
      <c r="AA130" s="945">
        <v>2120877</v>
      </c>
      <c r="AB130" s="946"/>
      <c r="AC130" s="946"/>
      <c r="AD130" s="946"/>
      <c r="AE130" s="947"/>
      <c r="AF130" s="948">
        <v>1960260</v>
      </c>
      <c r="AG130" s="946"/>
      <c r="AH130" s="946"/>
      <c r="AI130" s="946"/>
      <c r="AJ130" s="947"/>
      <c r="AK130" s="948">
        <v>1813423</v>
      </c>
      <c r="AL130" s="946"/>
      <c r="AM130" s="946"/>
      <c r="AN130" s="946"/>
      <c r="AO130" s="947"/>
      <c r="AP130" s="1060"/>
      <c r="AQ130" s="1061"/>
      <c r="AR130" s="1061"/>
      <c r="AS130" s="1061"/>
      <c r="AT130" s="1062"/>
      <c r="AU130" s="227"/>
      <c r="AV130" s="227"/>
      <c r="AW130" s="227"/>
      <c r="AX130" s="1052" t="s">
        <v>506</v>
      </c>
      <c r="AY130" s="910"/>
      <c r="AZ130" s="910"/>
      <c r="BA130" s="910"/>
      <c r="BB130" s="910"/>
      <c r="BC130" s="910"/>
      <c r="BD130" s="910"/>
      <c r="BE130" s="911"/>
      <c r="BF130" s="1088">
        <v>2.9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507</v>
      </c>
      <c r="X131" s="1095"/>
      <c r="Y131" s="1095"/>
      <c r="Z131" s="1096"/>
      <c r="AA131" s="991">
        <v>54190380</v>
      </c>
      <c r="AB131" s="973"/>
      <c r="AC131" s="973"/>
      <c r="AD131" s="973"/>
      <c r="AE131" s="974"/>
      <c r="AF131" s="972">
        <v>51843842</v>
      </c>
      <c r="AG131" s="973"/>
      <c r="AH131" s="973"/>
      <c r="AI131" s="973"/>
      <c r="AJ131" s="974"/>
      <c r="AK131" s="972">
        <v>56005154</v>
      </c>
      <c r="AL131" s="973"/>
      <c r="AM131" s="973"/>
      <c r="AN131" s="973"/>
      <c r="AO131" s="974"/>
      <c r="AP131" s="1097"/>
      <c r="AQ131" s="1098"/>
      <c r="AR131" s="1098"/>
      <c r="AS131" s="1098"/>
      <c r="AT131" s="1099"/>
      <c r="AU131" s="227"/>
      <c r="AV131" s="227"/>
      <c r="AW131" s="227"/>
      <c r="AX131" s="1070" t="s">
        <v>508</v>
      </c>
      <c r="AY131" s="713"/>
      <c r="AZ131" s="713"/>
      <c r="BA131" s="713"/>
      <c r="BB131" s="713"/>
      <c r="BC131" s="713"/>
      <c r="BD131" s="713"/>
      <c r="BE131" s="1023"/>
      <c r="BF131" s="1071" t="s">
        <v>485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510</v>
      </c>
      <c r="W132" s="1081"/>
      <c r="X132" s="1081"/>
      <c r="Y132" s="1081"/>
      <c r="Z132" s="1082"/>
      <c r="AA132" s="1083">
        <v>3.1318455420000002</v>
      </c>
      <c r="AB132" s="1084"/>
      <c r="AC132" s="1084"/>
      <c r="AD132" s="1084"/>
      <c r="AE132" s="1085"/>
      <c r="AF132" s="1086">
        <v>3.8117854000000002</v>
      </c>
      <c r="AG132" s="1084"/>
      <c r="AH132" s="1084"/>
      <c r="AI132" s="1084"/>
      <c r="AJ132" s="1085"/>
      <c r="AK132" s="1086">
        <v>1.9651477079999999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511</v>
      </c>
      <c r="W133" s="1064"/>
      <c r="X133" s="1064"/>
      <c r="Y133" s="1064"/>
      <c r="Z133" s="1065"/>
      <c r="AA133" s="1066">
        <v>3</v>
      </c>
      <c r="AB133" s="1067"/>
      <c r="AC133" s="1067"/>
      <c r="AD133" s="1067"/>
      <c r="AE133" s="1068"/>
      <c r="AF133" s="1066">
        <v>3.2</v>
      </c>
      <c r="AG133" s="1067"/>
      <c r="AH133" s="1067"/>
      <c r="AI133" s="1067"/>
      <c r="AJ133" s="1068"/>
      <c r="AK133" s="1066">
        <v>2.9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zMh5wx0mRyW0epltn1G36D42fW1qECjKwElTzi7M+FSOSkiBmHXrj+b+Exh1g/K/lIVvlxgoE7j9jQScpzu6w==" saltValue="kMaQzifzW93jdnkxihFr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opLeftCell="AT61" zoomScale="70" zoomScaleNormal="70" zoomScaleSheetLayoutView="72" workbookViewId="0">
      <selection activeCell="CV75" sqref="CV75"/>
    </sheetView>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512</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nj5DiUrpG/KT2trc79yzE9Fup/J82IrNsGrVHmNtmbhRWDVuVBh7A3ABCsZpq0iciRkUFPdp/DZW8nJeF3GExw==" saltValue="PnpVre2xCA22GohWDmB0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9TeZgLyg4xrlmIJwI8JEcPRfFsdCwBaMbLqOEKjN9fqdpaI3YOtiT83sdnH7snIa9na+hGJKrBLlTPGJMHrdw==" saltValue="DDF+HzdgUFIILDXX679h4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514</v>
      </c>
      <c r="AL6" s="260"/>
      <c r="AM6" s="260"/>
      <c r="AN6" s="260"/>
    </row>
    <row r="7" spans="1:46" ht="13.5" customHeight="1" x14ac:dyDescent="0.2">
      <c r="A7" s="259"/>
      <c r="AK7" s="262"/>
      <c r="AL7" s="263"/>
      <c r="AM7" s="263"/>
      <c r="AN7" s="264"/>
      <c r="AO7" s="1101" t="s">
        <v>515</v>
      </c>
      <c r="AP7" s="265"/>
      <c r="AQ7" s="266" t="s">
        <v>516</v>
      </c>
      <c r="AR7" s="267"/>
    </row>
    <row r="8" spans="1:46" ht="13" x14ac:dyDescent="0.2">
      <c r="A8" s="259"/>
      <c r="AK8" s="268"/>
      <c r="AL8" s="269"/>
      <c r="AM8" s="269"/>
      <c r="AN8" s="270"/>
      <c r="AO8" s="1102"/>
      <c r="AP8" s="271" t="s">
        <v>517</v>
      </c>
      <c r="AQ8" s="272" t="s">
        <v>518</v>
      </c>
      <c r="AR8" s="273" t="s">
        <v>519</v>
      </c>
    </row>
    <row r="9" spans="1:46" ht="13" x14ac:dyDescent="0.2">
      <c r="A9" s="259"/>
      <c r="AK9" s="1103" t="s">
        <v>520</v>
      </c>
      <c r="AL9" s="1104"/>
      <c r="AM9" s="1104"/>
      <c r="AN9" s="1105"/>
      <c r="AO9" s="274">
        <v>12647689</v>
      </c>
      <c r="AP9" s="274">
        <v>48659</v>
      </c>
      <c r="AQ9" s="275">
        <v>61723</v>
      </c>
      <c r="AR9" s="276">
        <v>-21.2</v>
      </c>
    </row>
    <row r="10" spans="1:46" ht="13.5" customHeight="1" x14ac:dyDescent="0.2">
      <c r="A10" s="259"/>
      <c r="AK10" s="1103" t="s">
        <v>521</v>
      </c>
      <c r="AL10" s="1104"/>
      <c r="AM10" s="1104"/>
      <c r="AN10" s="1105"/>
      <c r="AO10" s="277">
        <v>93562</v>
      </c>
      <c r="AP10" s="277">
        <v>360</v>
      </c>
      <c r="AQ10" s="278">
        <v>1286</v>
      </c>
      <c r="AR10" s="279">
        <v>-72</v>
      </c>
    </row>
    <row r="11" spans="1:46" ht="13.5" customHeight="1" x14ac:dyDescent="0.2">
      <c r="A11" s="259"/>
      <c r="AK11" s="1103" t="s">
        <v>522</v>
      </c>
      <c r="AL11" s="1104"/>
      <c r="AM11" s="1104"/>
      <c r="AN11" s="1105"/>
      <c r="AO11" s="277">
        <v>63453</v>
      </c>
      <c r="AP11" s="277">
        <v>244</v>
      </c>
      <c r="AQ11" s="278">
        <v>1067</v>
      </c>
      <c r="AR11" s="279">
        <v>-77.099999999999994</v>
      </c>
    </row>
    <row r="12" spans="1:46" ht="13.5" customHeight="1" x14ac:dyDescent="0.2">
      <c r="A12" s="259"/>
      <c r="AK12" s="1103" t="s">
        <v>523</v>
      </c>
      <c r="AL12" s="1104"/>
      <c r="AM12" s="1104"/>
      <c r="AN12" s="1105"/>
      <c r="AO12" s="277" t="s">
        <v>524</v>
      </c>
      <c r="AP12" s="277" t="s">
        <v>524</v>
      </c>
      <c r="AQ12" s="278">
        <v>49</v>
      </c>
      <c r="AR12" s="279" t="s">
        <v>524</v>
      </c>
    </row>
    <row r="13" spans="1:46" ht="13.5" customHeight="1" x14ac:dyDescent="0.2">
      <c r="A13" s="259"/>
      <c r="AK13" s="1103" t="s">
        <v>525</v>
      </c>
      <c r="AL13" s="1104"/>
      <c r="AM13" s="1104"/>
      <c r="AN13" s="1105"/>
      <c r="AO13" s="277">
        <v>409469</v>
      </c>
      <c r="AP13" s="277">
        <v>1575</v>
      </c>
      <c r="AQ13" s="278">
        <v>2137</v>
      </c>
      <c r="AR13" s="279">
        <v>-26.3</v>
      </c>
    </row>
    <row r="14" spans="1:46" ht="13.5" customHeight="1" x14ac:dyDescent="0.2">
      <c r="A14" s="259"/>
      <c r="AK14" s="1103" t="s">
        <v>526</v>
      </c>
      <c r="AL14" s="1104"/>
      <c r="AM14" s="1104"/>
      <c r="AN14" s="1105"/>
      <c r="AO14" s="277">
        <v>283095</v>
      </c>
      <c r="AP14" s="277">
        <v>1089</v>
      </c>
      <c r="AQ14" s="278">
        <v>1241</v>
      </c>
      <c r="AR14" s="279">
        <v>-12.2</v>
      </c>
    </row>
    <row r="15" spans="1:46" ht="13.5" customHeight="1" x14ac:dyDescent="0.2">
      <c r="A15" s="259"/>
      <c r="AK15" s="1106" t="s">
        <v>527</v>
      </c>
      <c r="AL15" s="1107"/>
      <c r="AM15" s="1107"/>
      <c r="AN15" s="1108"/>
      <c r="AO15" s="277">
        <v>-527733</v>
      </c>
      <c r="AP15" s="277">
        <v>-2030</v>
      </c>
      <c r="AQ15" s="278">
        <v>-3809</v>
      </c>
      <c r="AR15" s="279">
        <v>-46.7</v>
      </c>
    </row>
    <row r="16" spans="1:46" ht="13" x14ac:dyDescent="0.2">
      <c r="A16" s="259"/>
      <c r="AK16" s="1106" t="s">
        <v>191</v>
      </c>
      <c r="AL16" s="1107"/>
      <c r="AM16" s="1107"/>
      <c r="AN16" s="1108"/>
      <c r="AO16" s="277">
        <v>12969535</v>
      </c>
      <c r="AP16" s="277">
        <v>49897</v>
      </c>
      <c r="AQ16" s="278">
        <v>63693</v>
      </c>
      <c r="AR16" s="279">
        <v>-21.7</v>
      </c>
    </row>
    <row r="17" spans="1:46" ht="13" x14ac:dyDescent="0.2">
      <c r="A17" s="259"/>
    </row>
    <row r="18" spans="1:46" ht="13" x14ac:dyDescent="0.2">
      <c r="A18" s="259"/>
      <c r="AQ18" s="280"/>
      <c r="AR18" s="280"/>
    </row>
    <row r="19" spans="1:46" ht="13" x14ac:dyDescent="0.2">
      <c r="A19" s="259"/>
      <c r="AK19" s="255" t="s">
        <v>528</v>
      </c>
    </row>
    <row r="20" spans="1:46" ht="13" x14ac:dyDescent="0.2">
      <c r="A20" s="259"/>
      <c r="AK20" s="281"/>
      <c r="AL20" s="282"/>
      <c r="AM20" s="282"/>
      <c r="AN20" s="283"/>
      <c r="AO20" s="284" t="s">
        <v>529</v>
      </c>
      <c r="AP20" s="285" t="s">
        <v>530</v>
      </c>
      <c r="AQ20" s="286" t="s">
        <v>531</v>
      </c>
      <c r="AR20" s="287"/>
    </row>
    <row r="21" spans="1:46" s="260" customFormat="1" ht="13" x14ac:dyDescent="0.2">
      <c r="A21" s="288"/>
      <c r="AK21" s="1109" t="s">
        <v>532</v>
      </c>
      <c r="AL21" s="1110"/>
      <c r="AM21" s="1110"/>
      <c r="AN21" s="1111"/>
      <c r="AO21" s="289">
        <v>4.76</v>
      </c>
      <c r="AP21" s="290">
        <v>6.06</v>
      </c>
      <c r="AQ21" s="291">
        <v>-1.3</v>
      </c>
      <c r="AS21" s="292"/>
      <c r="AT21" s="288"/>
    </row>
    <row r="22" spans="1:46" s="260" customFormat="1" ht="13" x14ac:dyDescent="0.2">
      <c r="A22" s="288"/>
      <c r="AK22" s="1109" t="s">
        <v>533</v>
      </c>
      <c r="AL22" s="1110"/>
      <c r="AM22" s="1110"/>
      <c r="AN22" s="1111"/>
      <c r="AO22" s="293">
        <v>99.3</v>
      </c>
      <c r="AP22" s="294">
        <v>99.8</v>
      </c>
      <c r="AQ22" s="295">
        <v>-0.5</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534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536</v>
      </c>
      <c r="AL29" s="260"/>
      <c r="AM29" s="260"/>
      <c r="AN29" s="260"/>
      <c r="AS29" s="302"/>
    </row>
    <row r="30" spans="1:46" ht="13.5" customHeight="1" x14ac:dyDescent="0.2">
      <c r="A30" s="259"/>
      <c r="AK30" s="262"/>
      <c r="AL30" s="263"/>
      <c r="AM30" s="263"/>
      <c r="AN30" s="264"/>
      <c r="AO30" s="1101" t="s">
        <v>515</v>
      </c>
      <c r="AP30" s="265"/>
      <c r="AQ30" s="266" t="s">
        <v>516</v>
      </c>
      <c r="AR30" s="267"/>
    </row>
    <row r="31" spans="1:46" ht="13" x14ac:dyDescent="0.2">
      <c r="A31" s="259"/>
      <c r="AK31" s="268"/>
      <c r="AL31" s="269"/>
      <c r="AM31" s="269"/>
      <c r="AN31" s="270"/>
      <c r="AO31" s="1102"/>
      <c r="AP31" s="271" t="s">
        <v>517</v>
      </c>
      <c r="AQ31" s="272" t="s">
        <v>518</v>
      </c>
      <c r="AR31" s="273" t="s">
        <v>519</v>
      </c>
    </row>
    <row r="32" spans="1:46" ht="27" customHeight="1" x14ac:dyDescent="0.2">
      <c r="A32" s="259"/>
      <c r="AK32" s="1117" t="s">
        <v>537</v>
      </c>
      <c r="AL32" s="1118"/>
      <c r="AM32" s="1118"/>
      <c r="AN32" s="1119"/>
      <c r="AO32" s="303">
        <v>3518172</v>
      </c>
      <c r="AP32" s="303">
        <v>13535</v>
      </c>
      <c r="AQ32" s="304">
        <v>26449</v>
      </c>
      <c r="AR32" s="305">
        <v>-48.8</v>
      </c>
    </row>
    <row r="33" spans="1:46" ht="13.5" customHeight="1" x14ac:dyDescent="0.2">
      <c r="A33" s="259"/>
      <c r="AK33" s="1117" t="s">
        <v>538</v>
      </c>
      <c r="AL33" s="1118"/>
      <c r="AM33" s="1118"/>
      <c r="AN33" s="1119"/>
      <c r="AO33" s="303" t="s">
        <v>524</v>
      </c>
      <c r="AP33" s="303" t="s">
        <v>524</v>
      </c>
      <c r="AQ33" s="304">
        <v>1</v>
      </c>
      <c r="AR33" s="305" t="s">
        <v>524</v>
      </c>
    </row>
    <row r="34" spans="1:46" ht="27" customHeight="1" x14ac:dyDescent="0.2">
      <c r="A34" s="259"/>
      <c r="AK34" s="1117" t="s">
        <v>539</v>
      </c>
      <c r="AL34" s="1118"/>
      <c r="AM34" s="1118"/>
      <c r="AN34" s="1119"/>
      <c r="AO34" s="303" t="s">
        <v>524</v>
      </c>
      <c r="AP34" s="303" t="s">
        <v>524</v>
      </c>
      <c r="AQ34" s="304">
        <v>29</v>
      </c>
      <c r="AR34" s="305" t="s">
        <v>524</v>
      </c>
    </row>
    <row r="35" spans="1:46" ht="27" customHeight="1" x14ac:dyDescent="0.2">
      <c r="A35" s="259"/>
      <c r="AK35" s="1117" t="s">
        <v>540</v>
      </c>
      <c r="AL35" s="1118"/>
      <c r="AM35" s="1118"/>
      <c r="AN35" s="1119"/>
      <c r="AO35" s="303">
        <v>334648</v>
      </c>
      <c r="AP35" s="303">
        <v>1287</v>
      </c>
      <c r="AQ35" s="304">
        <v>5448</v>
      </c>
      <c r="AR35" s="305">
        <v>-76.400000000000006</v>
      </c>
    </row>
    <row r="36" spans="1:46" ht="27" customHeight="1" x14ac:dyDescent="0.2">
      <c r="A36" s="259"/>
      <c r="AK36" s="1117" t="s">
        <v>541</v>
      </c>
      <c r="AL36" s="1118"/>
      <c r="AM36" s="1118"/>
      <c r="AN36" s="1119"/>
      <c r="AO36" s="303">
        <v>40263</v>
      </c>
      <c r="AP36" s="303">
        <v>155</v>
      </c>
      <c r="AQ36" s="304">
        <v>445</v>
      </c>
      <c r="AR36" s="305">
        <v>-65.2</v>
      </c>
    </row>
    <row r="37" spans="1:46" ht="13.5" customHeight="1" x14ac:dyDescent="0.2">
      <c r="A37" s="259"/>
      <c r="AK37" s="1117" t="s">
        <v>542</v>
      </c>
      <c r="AL37" s="1118"/>
      <c r="AM37" s="1118"/>
      <c r="AN37" s="1119"/>
      <c r="AO37" s="303">
        <v>351778</v>
      </c>
      <c r="AP37" s="303">
        <v>1353</v>
      </c>
      <c r="AQ37" s="304">
        <v>1095</v>
      </c>
      <c r="AR37" s="305">
        <v>23.6</v>
      </c>
    </row>
    <row r="38" spans="1:46" ht="27" customHeight="1" x14ac:dyDescent="0.2">
      <c r="A38" s="259"/>
      <c r="AK38" s="1120" t="s">
        <v>543</v>
      </c>
      <c r="AL38" s="1121"/>
      <c r="AM38" s="1121"/>
      <c r="AN38" s="1122"/>
      <c r="AO38" s="306" t="s">
        <v>524</v>
      </c>
      <c r="AP38" s="306" t="s">
        <v>524</v>
      </c>
      <c r="AQ38" s="307">
        <v>0</v>
      </c>
      <c r="AR38" s="295" t="s">
        <v>524</v>
      </c>
      <c r="AS38" s="302"/>
    </row>
    <row r="39" spans="1:46" ht="13" x14ac:dyDescent="0.2">
      <c r="A39" s="259"/>
      <c r="AK39" s="1120" t="s">
        <v>544</v>
      </c>
      <c r="AL39" s="1121"/>
      <c r="AM39" s="1121"/>
      <c r="AN39" s="1122"/>
      <c r="AO39" s="303">
        <v>-1330854</v>
      </c>
      <c r="AP39" s="303">
        <v>-5120</v>
      </c>
      <c r="AQ39" s="304">
        <v>-7113</v>
      </c>
      <c r="AR39" s="305">
        <v>-28</v>
      </c>
      <c r="AS39" s="302"/>
    </row>
    <row r="40" spans="1:46" ht="27" customHeight="1" x14ac:dyDescent="0.2">
      <c r="A40" s="259"/>
      <c r="AK40" s="1117" t="s">
        <v>545</v>
      </c>
      <c r="AL40" s="1118"/>
      <c r="AM40" s="1118"/>
      <c r="AN40" s="1119"/>
      <c r="AO40" s="303">
        <v>-1813423</v>
      </c>
      <c r="AP40" s="303">
        <v>-6977</v>
      </c>
      <c r="AQ40" s="304">
        <v>-18923</v>
      </c>
      <c r="AR40" s="305">
        <v>-63.1</v>
      </c>
      <c r="AS40" s="302"/>
    </row>
    <row r="41" spans="1:46" ht="13" x14ac:dyDescent="0.2">
      <c r="A41" s="259"/>
      <c r="AK41" s="1123" t="s">
        <v>304</v>
      </c>
      <c r="AL41" s="1124"/>
      <c r="AM41" s="1124"/>
      <c r="AN41" s="1125"/>
      <c r="AO41" s="303">
        <v>1100584</v>
      </c>
      <c r="AP41" s="303">
        <v>4234</v>
      </c>
      <c r="AQ41" s="304">
        <v>7431</v>
      </c>
      <c r="AR41" s="305">
        <v>-43</v>
      </c>
      <c r="AS41" s="302"/>
    </row>
    <row r="42" spans="1:46" ht="13" x14ac:dyDescent="0.2">
      <c r="A42" s="259"/>
      <c r="AK42" s="308" t="s">
        <v>546</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547</v>
      </c>
    </row>
    <row r="48" spans="1:46" ht="13" x14ac:dyDescent="0.2">
      <c r="A48" s="259"/>
      <c r="AK48" s="313" t="s">
        <v>548</v>
      </c>
      <c r="AL48" s="313"/>
      <c r="AM48" s="313"/>
      <c r="AN48" s="313"/>
      <c r="AO48" s="313"/>
      <c r="AP48" s="313"/>
      <c r="AQ48" s="314"/>
      <c r="AR48" s="313"/>
    </row>
    <row r="49" spans="1:44" ht="13.5" customHeight="1" x14ac:dyDescent="0.2">
      <c r="A49" s="259"/>
      <c r="AK49" s="315"/>
      <c r="AL49" s="316"/>
      <c r="AM49" s="1112" t="s">
        <v>515</v>
      </c>
      <c r="AN49" s="1114" t="s">
        <v>549</v>
      </c>
      <c r="AO49" s="1115"/>
      <c r="AP49" s="1115"/>
      <c r="AQ49" s="1115"/>
      <c r="AR49" s="1116"/>
    </row>
    <row r="50" spans="1:44" ht="13" x14ac:dyDescent="0.2">
      <c r="A50" s="259"/>
      <c r="AK50" s="317"/>
      <c r="AL50" s="318"/>
      <c r="AM50" s="1113"/>
      <c r="AN50" s="319" t="s">
        <v>550</v>
      </c>
      <c r="AO50" s="320" t="s">
        <v>551</v>
      </c>
      <c r="AP50" s="321" t="s">
        <v>552</v>
      </c>
      <c r="AQ50" s="322" t="s">
        <v>553</v>
      </c>
      <c r="AR50" s="323" t="s">
        <v>554</v>
      </c>
    </row>
    <row r="51" spans="1:44" ht="13" x14ac:dyDescent="0.2">
      <c r="A51" s="259"/>
      <c r="AK51" s="315" t="s">
        <v>555</v>
      </c>
      <c r="AL51" s="316"/>
      <c r="AM51" s="324">
        <v>9053842</v>
      </c>
      <c r="AN51" s="325">
        <v>34821</v>
      </c>
      <c r="AO51" s="326">
        <v>-54.6</v>
      </c>
      <c r="AP51" s="327">
        <v>33173</v>
      </c>
      <c r="AQ51" s="328">
        <v>-19.2</v>
      </c>
      <c r="AR51" s="329">
        <v>-35.4</v>
      </c>
    </row>
    <row r="52" spans="1:44" ht="13" x14ac:dyDescent="0.2">
      <c r="A52" s="259"/>
      <c r="AK52" s="330"/>
      <c r="AL52" s="331" t="s">
        <v>556</v>
      </c>
      <c r="AM52" s="332">
        <v>6299607</v>
      </c>
      <c r="AN52" s="333">
        <v>24228</v>
      </c>
      <c r="AO52" s="334">
        <v>-59.2</v>
      </c>
      <c r="AP52" s="335">
        <v>20353</v>
      </c>
      <c r="AQ52" s="336">
        <v>-25.4</v>
      </c>
      <c r="AR52" s="337">
        <v>-33.799999999999997</v>
      </c>
    </row>
    <row r="53" spans="1:44" ht="13" x14ac:dyDescent="0.2">
      <c r="A53" s="259"/>
      <c r="AK53" s="315" t="s">
        <v>557</v>
      </c>
      <c r="AL53" s="316"/>
      <c r="AM53" s="324">
        <v>8943278</v>
      </c>
      <c r="AN53" s="325">
        <v>34367</v>
      </c>
      <c r="AO53" s="326">
        <v>-1.3</v>
      </c>
      <c r="AP53" s="327">
        <v>37644</v>
      </c>
      <c r="AQ53" s="328">
        <v>13.5</v>
      </c>
      <c r="AR53" s="329">
        <v>-14.8</v>
      </c>
    </row>
    <row r="54" spans="1:44" ht="13" x14ac:dyDescent="0.2">
      <c r="A54" s="259"/>
      <c r="AK54" s="330"/>
      <c r="AL54" s="331" t="s">
        <v>556</v>
      </c>
      <c r="AM54" s="332">
        <v>7614985</v>
      </c>
      <c r="AN54" s="333">
        <v>29262</v>
      </c>
      <c r="AO54" s="334">
        <v>20.8</v>
      </c>
      <c r="AP54" s="335">
        <v>24939</v>
      </c>
      <c r="AQ54" s="336">
        <v>22.5</v>
      </c>
      <c r="AR54" s="337">
        <v>-1.7</v>
      </c>
    </row>
    <row r="55" spans="1:44" ht="13" x14ac:dyDescent="0.2">
      <c r="A55" s="259"/>
      <c r="AK55" s="315" t="s">
        <v>558</v>
      </c>
      <c r="AL55" s="316"/>
      <c r="AM55" s="324">
        <v>10355798</v>
      </c>
      <c r="AN55" s="325">
        <v>39791</v>
      </c>
      <c r="AO55" s="326">
        <v>15.8</v>
      </c>
      <c r="AP55" s="327">
        <v>39221</v>
      </c>
      <c r="AQ55" s="328">
        <v>4.2</v>
      </c>
      <c r="AR55" s="329">
        <v>11.6</v>
      </c>
    </row>
    <row r="56" spans="1:44" ht="13" x14ac:dyDescent="0.2">
      <c r="A56" s="259"/>
      <c r="AK56" s="330"/>
      <c r="AL56" s="331" t="s">
        <v>556</v>
      </c>
      <c r="AM56" s="332">
        <v>8466172</v>
      </c>
      <c r="AN56" s="333">
        <v>32530</v>
      </c>
      <c r="AO56" s="334">
        <v>11.2</v>
      </c>
      <c r="AP56" s="335">
        <v>24821</v>
      </c>
      <c r="AQ56" s="336">
        <v>-0.5</v>
      </c>
      <c r="AR56" s="337">
        <v>11.7</v>
      </c>
    </row>
    <row r="57" spans="1:44" ht="13" x14ac:dyDescent="0.2">
      <c r="A57" s="259"/>
      <c r="AK57" s="315" t="s">
        <v>559</v>
      </c>
      <c r="AL57" s="316"/>
      <c r="AM57" s="324">
        <v>14012511</v>
      </c>
      <c r="AN57" s="325">
        <v>53842</v>
      </c>
      <c r="AO57" s="326">
        <v>35.299999999999997</v>
      </c>
      <c r="AP57" s="327">
        <v>38566</v>
      </c>
      <c r="AQ57" s="328">
        <v>-1.7</v>
      </c>
      <c r="AR57" s="329">
        <v>37</v>
      </c>
    </row>
    <row r="58" spans="1:44" ht="13" x14ac:dyDescent="0.2">
      <c r="A58" s="259"/>
      <c r="AK58" s="330"/>
      <c r="AL58" s="331" t="s">
        <v>556</v>
      </c>
      <c r="AM58" s="332">
        <v>10723419</v>
      </c>
      <c r="AN58" s="333">
        <v>41204</v>
      </c>
      <c r="AO58" s="334">
        <v>26.7</v>
      </c>
      <c r="AP58" s="335">
        <v>24059</v>
      </c>
      <c r="AQ58" s="336">
        <v>-3.1</v>
      </c>
      <c r="AR58" s="337">
        <v>29.8</v>
      </c>
    </row>
    <row r="59" spans="1:44" ht="13" x14ac:dyDescent="0.2">
      <c r="A59" s="259"/>
      <c r="AK59" s="315" t="s">
        <v>560</v>
      </c>
      <c r="AL59" s="316"/>
      <c r="AM59" s="324">
        <v>21844601</v>
      </c>
      <c r="AN59" s="325">
        <v>84042</v>
      </c>
      <c r="AO59" s="326">
        <v>56.1</v>
      </c>
      <c r="AP59" s="327">
        <v>35156</v>
      </c>
      <c r="AQ59" s="328">
        <v>-8.8000000000000007</v>
      </c>
      <c r="AR59" s="329">
        <v>64.900000000000006</v>
      </c>
    </row>
    <row r="60" spans="1:44" ht="13" x14ac:dyDescent="0.2">
      <c r="A60" s="259"/>
      <c r="AK60" s="330"/>
      <c r="AL60" s="331" t="s">
        <v>556</v>
      </c>
      <c r="AM60" s="332">
        <v>15608627</v>
      </c>
      <c r="AN60" s="333">
        <v>60051</v>
      </c>
      <c r="AO60" s="334">
        <v>45.7</v>
      </c>
      <c r="AP60" s="335">
        <v>22430</v>
      </c>
      <c r="AQ60" s="336">
        <v>-6.8</v>
      </c>
      <c r="AR60" s="337">
        <v>52.5</v>
      </c>
    </row>
    <row r="61" spans="1:44" ht="13" x14ac:dyDescent="0.2">
      <c r="A61" s="259"/>
      <c r="AK61" s="315" t="s">
        <v>561</v>
      </c>
      <c r="AL61" s="338"/>
      <c r="AM61" s="324">
        <v>12842006</v>
      </c>
      <c r="AN61" s="325">
        <v>49373</v>
      </c>
      <c r="AO61" s="326">
        <v>10.3</v>
      </c>
      <c r="AP61" s="327">
        <v>36752</v>
      </c>
      <c r="AQ61" s="339">
        <v>-2.4</v>
      </c>
      <c r="AR61" s="329">
        <v>12.7</v>
      </c>
    </row>
    <row r="62" spans="1:44" ht="13" x14ac:dyDescent="0.2">
      <c r="A62" s="259"/>
      <c r="AK62" s="330"/>
      <c r="AL62" s="331" t="s">
        <v>556</v>
      </c>
      <c r="AM62" s="332">
        <v>9742562</v>
      </c>
      <c r="AN62" s="333">
        <v>37455</v>
      </c>
      <c r="AO62" s="334">
        <v>9</v>
      </c>
      <c r="AP62" s="335">
        <v>23320</v>
      </c>
      <c r="AQ62" s="336">
        <v>-2.7</v>
      </c>
      <c r="AR62" s="337">
        <v>11.7</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aedTS4yKoXcDnQ9U6ce5rfHupumqtBaO3wm4uxQhr3PXifFkXTe0Fgp7XUnBldhw9Ax8HOR/swTCTX9sHL3CsQ==" saltValue="YlHQQnMKOzlpfl6pxBKd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zoomScalePageLayoutView="70"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563</v>
      </c>
    </row>
    <row r="121" spans="125:125" ht="13.5" hidden="1" customHeight="1" x14ac:dyDescent="0.2">
      <c r="DU121" s="253"/>
    </row>
  </sheetData>
  <sheetProtection algorithmName="SHA-512" hashValue="aD+WruHMa40jD0YL2qG+XsQahbmDbpVds397LSBWS2xQsV8tr8dWHmszBGbtunex5oqAos2EFpAECIeJ354UNg==" saltValue="lMJ6WPa6E8VgjpnIlmt7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564</v>
      </c>
    </row>
  </sheetData>
  <sheetProtection algorithmName="SHA-512" hashValue="dBGpn1QX9jOPFuptHhJpL9234mbOZGEa+AEoxfsUvB+lbWVjyLHALgkQhIzTgXFf0etvT4jobhgkSUT3WM8qjw==" saltValue="BFZ+ee6OXmTaLhZBa9Ip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26" t="s">
        <v>3</v>
      </c>
      <c r="D47" s="1126"/>
      <c r="E47" s="1127"/>
      <c r="F47" s="11">
        <v>14.6</v>
      </c>
      <c r="G47" s="12">
        <v>14.56</v>
      </c>
      <c r="H47" s="12">
        <v>14.67</v>
      </c>
      <c r="I47" s="12">
        <v>14.87</v>
      </c>
      <c r="J47" s="13">
        <v>13.84</v>
      </c>
    </row>
    <row r="48" spans="2:10" ht="57.75" customHeight="1" x14ac:dyDescent="0.2">
      <c r="B48" s="14"/>
      <c r="C48" s="1128" t="s">
        <v>4</v>
      </c>
      <c r="D48" s="1128"/>
      <c r="E48" s="1129"/>
      <c r="F48" s="15">
        <v>6.38</v>
      </c>
      <c r="G48" s="16">
        <v>4.59</v>
      </c>
      <c r="H48" s="16">
        <v>6.81</v>
      </c>
      <c r="I48" s="16">
        <v>8.23</v>
      </c>
      <c r="J48" s="17">
        <v>5.12</v>
      </c>
    </row>
    <row r="49" spans="2:10" ht="57.75" customHeight="1" thickBot="1" x14ac:dyDescent="0.25">
      <c r="B49" s="18"/>
      <c r="C49" s="1130" t="s">
        <v>5</v>
      </c>
      <c r="D49" s="1130"/>
      <c r="E49" s="1131"/>
      <c r="F49" s="19" t="s">
        <v>570</v>
      </c>
      <c r="G49" s="20" t="s">
        <v>571</v>
      </c>
      <c r="H49" s="20">
        <v>2.71</v>
      </c>
      <c r="I49" s="20">
        <v>0.62</v>
      </c>
      <c r="J49" s="21" t="s">
        <v>572</v>
      </c>
    </row>
    <row r="50" spans="2:10" ht="13" x14ac:dyDescent="0.2"/>
  </sheetData>
  <sheetProtection algorithmName="SHA-512" hashValue="BujKPpe7fRe3BmblOrv4uPvwy8lQNVICB6WLTBhnZOQhDfX8K1Qw0eCI0Ib0OP0pwhc4jW6L6mNTGpooOsK+VQ==" saltValue="IYYuck0nbIJZBmhDqqW/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2024-03-11T11:52:36Z</cp:lastPrinted>
  <dcterms:created xsi:type="dcterms:W3CDTF">2024-02-05T00:54:02Z</dcterms:created>
  <dcterms:modified xsi:type="dcterms:W3CDTF">2024-03-27T03:00:24Z</dcterms:modified>
  <cp:category/>
</cp:coreProperties>
</file>