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2.xml" ContentType="application/vnd.openxmlformats-officedocument.drawing+xml"/>
  <Override PartName="/xl/ctrlProps/ctrlProp5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124226"/>
  <xr:revisionPtr revIDLastSave="0" documentId="13_ncr:1_{C7440817-3135-44EA-BF18-372875A5B32B}" xr6:coauthVersionLast="47" xr6:coauthVersionMax="47" xr10:uidLastSave="{00000000-0000-0000-0000-000000000000}"/>
  <bookViews>
    <workbookView xWindow="-110" yWindow="-110" windowWidth="19420" windowHeight="10420" tabRatio="893" xr2:uid="{00000000-000D-0000-FFFF-FFFF00000000}"/>
  </bookViews>
  <sheets>
    <sheet name="チェックリスト" sheetId="5" r:id="rId1"/>
    <sheet name="1指定申請書" sheetId="39" r:id="rId2"/>
    <sheet name="1更新申請書" sheetId="8" r:id="rId3"/>
    <sheet name="2付表" sheetId="40" r:id="rId4"/>
    <sheet name="2(参考)付表" sheetId="41" r:id="rId5"/>
    <sheet name="4勤務形態一覧（1枚版）" sheetId="30" r:id="rId6"/>
    <sheet name="4勤務形態一覧（100名）" sheetId="31" r:id="rId7"/>
    <sheet name="4シフト記号表" sheetId="32" r:id="rId8"/>
    <sheet name="記入方法" sheetId="33" r:id="rId9"/>
    <sheet name="プルダウン・リスト" sheetId="34" r:id="rId10"/>
    <sheet name="【記載例】通所型" sheetId="35" r:id="rId11"/>
    <sheet name="【記載例】シフト記号表" sheetId="36" r:id="rId12"/>
    <sheet name="5勤務時間の調べ " sheetId="22" r:id="rId13"/>
    <sheet name="7在職証明書" sheetId="45" r:id="rId14"/>
    <sheet name="7針灸師用実施歴書" sheetId="21" r:id="rId15"/>
    <sheet name="8サービス単位一覧" sheetId="23" r:id="rId16"/>
    <sheet name="10平面図" sheetId="18" r:id="rId17"/>
    <sheet name="15苦情措置" sheetId="19" r:id="rId18"/>
    <sheet name="16誓約書" sheetId="20" r:id="rId19"/>
    <sheet name="【別紙1－4】R6.4～体制状況一覧表" sheetId="37" state="hidden" r:id="rId20"/>
    <sheet name="【別紙1－4】R6.6～体制状況一覧表" sheetId="38" state="hidden" r:id="rId21"/>
    <sheet name="17体制等に関する届出書" sheetId="43" r:id="rId22"/>
    <sheet name="18体制等状況一覧表（R7.4～）" sheetId="44" r:id="rId23"/>
    <sheet name="19省略依頼書" sheetId="29" r:id="rId24"/>
  </sheets>
  <externalReferences>
    <externalReference r:id="rId25"/>
    <externalReference r:id="rId26"/>
    <externalReference r:id="rId27"/>
  </externalReferences>
  <definedNames>
    <definedName name="【記載例】シフト記号" localSheetId="7">'4シフト記号表'!$C$6:$C$35</definedName>
    <definedName name="【記載例】シフト記号">#REF!</definedName>
    <definedName name="JUMP13" localSheetId="23">'19省略依頼書'!$D$31</definedName>
    <definedName name="ｋ" localSheetId="19">#REF!</definedName>
    <definedName name="ｋ" localSheetId="20">#REF!</definedName>
    <definedName name="ｋ" localSheetId="22">#REF!</definedName>
    <definedName name="ｋ">#REF!</definedName>
    <definedName name="_xlnm.Print_Area" localSheetId="10">【記載例】通所型!$A$1:$BF$71</definedName>
    <definedName name="_xlnm.Print_Area" localSheetId="19">'【別紙1－4】R6.4～体制状況一覧表'!$A$1:$AB$56</definedName>
    <definedName name="_xlnm.Print_Area" localSheetId="20">'【別紙1－4】R6.6～体制状況一覧表'!$A$1:$AB$64</definedName>
    <definedName name="_xlnm.Print_Area" localSheetId="17">'15苦情措置'!$A$1:$B$17</definedName>
    <definedName name="_xlnm.Print_Area" localSheetId="18">'16誓約書'!$A$1:$L$26</definedName>
    <definedName name="_xlnm.Print_Area" localSheetId="21">'17体制等に関する届出書'!$A$1:$AO$64</definedName>
    <definedName name="_xlnm.Print_Area" localSheetId="22">'18体制等状況一覧表（R7.4～）'!$A$1:$AF$68</definedName>
    <definedName name="_xlnm.Print_Area" localSheetId="23">'19省略依頼書'!$A$1:$AP$37</definedName>
    <definedName name="_xlnm.Print_Area" localSheetId="2">'1更新申請書'!$A$1:$AH$60</definedName>
    <definedName name="_xlnm.Print_Area" localSheetId="1">'1指定申請書'!$A$1:$AH$64</definedName>
    <definedName name="_xlnm.Print_Area" localSheetId="4">'2(参考)付表'!$A$1:$AH$66</definedName>
    <definedName name="_xlnm.Print_Area" localSheetId="3">'2付表'!$A$1:$AH$119</definedName>
    <definedName name="_xlnm.Print_Area" localSheetId="6">'4勤務形態一覧（100名）'!$A$1:$BF$332</definedName>
    <definedName name="_xlnm.Print_Area" localSheetId="5">'4勤務形態一覧（1枚版）'!$A$1:$BF$71</definedName>
    <definedName name="_xlnm.Print_Area" localSheetId="13">'7在職証明書'!$A$1:$D$26</definedName>
    <definedName name="_xlnm.Print_Area" localSheetId="14">'7針灸師用実施歴書'!$A$1:$AG$37</definedName>
    <definedName name="_xlnm.Print_Area" localSheetId="0">チェックリスト!$A$1:$H$55</definedName>
    <definedName name="_xlnm.Print_Area" localSheetId="8">記入方法!$B$1:$P$85</definedName>
    <definedName name="_xlnm.Print_Titles" localSheetId="6">'4勤務形態一覧（100名）'!$1:$21</definedName>
    <definedName name="_xlnm.Print_Titles" localSheetId="5">'4勤務形態一覧（1枚版）'!$1:$21</definedName>
    <definedName name="q">#REF!</definedName>
    <definedName name="Z_918D9391_3166_42FD_8CCC_73DDA136E9AD_.wvu.PrintArea" localSheetId="19" hidden="1">'【別紙1－4】R6.4～体制状況一覧表'!$A$1:$AB$56</definedName>
    <definedName name="Z_918D9391_3166_42FD_8CCC_73DDA136E9AD_.wvu.PrintArea" localSheetId="20" hidden="1">'【別紙1－4】R6.6～体制状況一覧表'!$A$1:$AB$64</definedName>
    <definedName name="Z_918D9391_3166_42FD_8CCC_73DDA136E9AD_.wvu.PrintArea" localSheetId="22" hidden="1">'18体制等状況一覧表（R7.4～）'!$A$1:$AF$68</definedName>
    <definedName name="あ">#REF!</definedName>
    <definedName name="あああああああ">#N/A</definedName>
    <definedName name="いいいいいい">#N/A</definedName>
    <definedName name="サービス">#REF!</definedName>
    <definedName name="サービス種別" localSheetId="22">[1]サービス種類一覧!$B$4:$B$20</definedName>
    <definedName name="サービス種別">#REF!</definedName>
    <definedName name="サービス種類" localSheetId="22">[2]サービス種類一覧!$C$4:$C$20</definedName>
    <definedName name="サービス種類">#REF!</definedName>
    <definedName name="サービス名" localSheetId="19">#REF!</definedName>
    <definedName name="サービス名" localSheetId="20">#REF!</definedName>
    <definedName name="サービス名" localSheetId="22">#REF!</definedName>
    <definedName name="サービス名" localSheetId="23">#REF!</definedName>
    <definedName name="サービス名">#REF!</definedName>
    <definedName name="サービス名２">#REF!</definedName>
    <definedName name="サービス名称" localSheetId="19">#REF!</definedName>
    <definedName name="サービス名称" localSheetId="20">#REF!</definedName>
    <definedName name="サービス名称" localSheetId="22">#REF!</definedName>
    <definedName name="サービス名称" localSheetId="23">#REF!</definedName>
    <definedName name="サービス名称">#REF!</definedName>
    <definedName name="シフト記号表">#REF!</definedName>
    <definedName name="だだ" localSheetId="19">#REF!</definedName>
    <definedName name="だだ" localSheetId="20">#REF!</definedName>
    <definedName name="だだ" localSheetId="22">#REF!</definedName>
    <definedName name="だだ">#REF!</definedName>
    <definedName name="っっｋ" localSheetId="19">#REF!</definedName>
    <definedName name="っっｋ" localSheetId="20">#REF!</definedName>
    <definedName name="っっｋ" localSheetId="22">#REF!</definedName>
    <definedName name="っっｋ">#REF!</definedName>
    <definedName name="っっっっｌ" localSheetId="19">#REF!</definedName>
    <definedName name="っっっっｌ" localSheetId="20">#REF!</definedName>
    <definedName name="っっっっｌ" localSheetId="22">#REF!</definedName>
    <definedName name="っっっっｌ">#REF!</definedName>
    <definedName name="一覧">#REF!</definedName>
    <definedName name="介護職員">#REF!</definedName>
    <definedName name="確認" localSheetId="19">#REF!</definedName>
    <definedName name="確認" localSheetId="20">#REF!</definedName>
    <definedName name="確認" localSheetId="22">#REF!</definedName>
    <definedName name="確認">#REF!</definedName>
    <definedName name="看護職員">#REF!</definedName>
    <definedName name="管理者">#REF!</definedName>
    <definedName name="機能訓練指導員">#REF!</definedName>
    <definedName name="種類" localSheetId="22">[3]サービス種類一覧!$A$4:$A$20</definedName>
    <definedName name="種類">#REF!</definedName>
    <definedName name="職種">#REF!</definedName>
    <definedName name="生活相談員">#REF!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5" i="36" l="1"/>
  <c r="U25" i="36" s="1"/>
  <c r="Q25" i="36"/>
  <c r="K25" i="36"/>
  <c r="S24" i="36"/>
  <c r="U24" i="36" s="1"/>
  <c r="Q24" i="36"/>
  <c r="K24" i="36"/>
  <c r="U23" i="36"/>
  <c r="S23" i="36"/>
  <c r="Q23" i="36"/>
  <c r="K23" i="36"/>
  <c r="U22" i="36"/>
  <c r="S22" i="36"/>
  <c r="Q22" i="36"/>
  <c r="K22" i="36"/>
  <c r="U21" i="36"/>
  <c r="S21" i="36"/>
  <c r="Q21" i="36"/>
  <c r="K21" i="36"/>
  <c r="U20" i="36"/>
  <c r="S20" i="36"/>
  <c r="Q20" i="36"/>
  <c r="K20" i="36"/>
  <c r="U19" i="36"/>
  <c r="S19" i="36"/>
  <c r="Q19" i="36"/>
  <c r="K19" i="36"/>
  <c r="U18" i="36"/>
  <c r="S18" i="36"/>
  <c r="Q18" i="36"/>
  <c r="K18" i="36"/>
  <c r="U17" i="36"/>
  <c r="S17" i="36"/>
  <c r="Q17" i="36"/>
  <c r="K17" i="36"/>
  <c r="U16" i="36"/>
  <c r="S16" i="36"/>
  <c r="Q16" i="36"/>
  <c r="K16" i="36"/>
  <c r="U15" i="36"/>
  <c r="S15" i="36"/>
  <c r="Q15" i="36"/>
  <c r="K15" i="36"/>
  <c r="U14" i="36"/>
  <c r="S14" i="36"/>
  <c r="Q14" i="36"/>
  <c r="K14" i="36"/>
  <c r="U13" i="36"/>
  <c r="S13" i="36"/>
  <c r="Q13" i="36"/>
  <c r="K13" i="36"/>
  <c r="U12" i="36"/>
  <c r="S12" i="36"/>
  <c r="Q12" i="36"/>
  <c r="K12" i="36"/>
  <c r="U11" i="36"/>
  <c r="S11" i="36"/>
  <c r="Q11" i="36"/>
  <c r="K11" i="36"/>
  <c r="U10" i="36"/>
  <c r="S10" i="36"/>
  <c r="Q10" i="36"/>
  <c r="K10" i="36"/>
  <c r="U9" i="36"/>
  <c r="S9" i="36"/>
  <c r="Q9" i="36"/>
  <c r="K9" i="36"/>
  <c r="U8" i="36"/>
  <c r="S8" i="36"/>
  <c r="Q8" i="36"/>
  <c r="K8" i="36"/>
  <c r="U7" i="36"/>
  <c r="S7" i="36"/>
  <c r="Q7" i="36"/>
  <c r="K7" i="36"/>
  <c r="U6" i="36"/>
  <c r="S6" i="36"/>
  <c r="Q6" i="36"/>
  <c r="K6" i="36"/>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AT63" i="35"/>
  <c r="AP63" i="35"/>
  <c r="AM63" i="35"/>
  <c r="AL63" i="35"/>
  <c r="AH63" i="35"/>
  <c r="AD63" i="35"/>
  <c r="Z63" i="35"/>
  <c r="V63" i="35"/>
  <c r="AT62" i="35"/>
  <c r="AQ62" i="35"/>
  <c r="AM62" i="35"/>
  <c r="AL62" i="35"/>
  <c r="AD62" i="35"/>
  <c r="W62" i="35"/>
  <c r="V62"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F60"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AX59" i="35" s="1"/>
  <c r="AZ59" i="35" s="1"/>
  <c r="U59" i="35"/>
  <c r="T59" i="35"/>
  <c r="S59"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F57"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AX56" i="35" s="1"/>
  <c r="AZ56" i="35" s="1"/>
  <c r="Y56" i="35"/>
  <c r="X56" i="35"/>
  <c r="W56" i="35"/>
  <c r="V56" i="35"/>
  <c r="U56" i="35"/>
  <c r="T56" i="35"/>
  <c r="S56"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AX54" i="35" s="1"/>
  <c r="AZ54" i="35" s="1"/>
  <c r="F54"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AX53" i="35" s="1"/>
  <c r="AZ53" i="35" s="1"/>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F51"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W63" i="35" s="1"/>
  <c r="V48" i="35"/>
  <c r="U48" i="35"/>
  <c r="T48" i="35"/>
  <c r="S48" i="35"/>
  <c r="F48"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F45"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AX44" i="35" s="1"/>
  <c r="AZ44" i="35" s="1"/>
  <c r="Y44" i="35"/>
  <c r="X44" i="35"/>
  <c r="W44" i="35"/>
  <c r="V44" i="35"/>
  <c r="U44" i="35"/>
  <c r="T44" i="35"/>
  <c r="S44"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F42"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AX41" i="35" s="1"/>
  <c r="AZ41" i="35" s="1"/>
  <c r="Y41" i="35"/>
  <c r="X41" i="35"/>
  <c r="W41" i="35"/>
  <c r="V41" i="35"/>
  <c r="U41" i="35"/>
  <c r="T41" i="35"/>
  <c r="S41" i="35"/>
  <c r="AW39" i="35"/>
  <c r="AV39" i="35"/>
  <c r="AU39" i="35"/>
  <c r="AT39" i="35"/>
  <c r="AS39" i="35"/>
  <c r="AS63" i="35" s="1"/>
  <c r="AR39" i="35"/>
  <c r="AQ39" i="35"/>
  <c r="AP39" i="35"/>
  <c r="AO39" i="35"/>
  <c r="AN39" i="35"/>
  <c r="AM39" i="35"/>
  <c r="AL39" i="35"/>
  <c r="AK39" i="35"/>
  <c r="AK63" i="35" s="1"/>
  <c r="AJ39" i="35"/>
  <c r="AI39" i="35"/>
  <c r="AH39" i="35"/>
  <c r="AG39" i="35"/>
  <c r="AF39" i="35"/>
  <c r="AE39" i="35"/>
  <c r="AD39" i="35"/>
  <c r="AC39" i="35"/>
  <c r="AC63" i="35" s="1"/>
  <c r="AB39" i="35"/>
  <c r="AA39" i="35"/>
  <c r="Z39" i="35"/>
  <c r="Y39" i="35"/>
  <c r="X39" i="35"/>
  <c r="W39" i="35"/>
  <c r="V39" i="35"/>
  <c r="U39" i="35"/>
  <c r="U63" i="35" s="1"/>
  <c r="T39" i="35"/>
  <c r="S39" i="35"/>
  <c r="F39"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F36"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F33"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AX32" i="35" s="1"/>
  <c r="AZ32" i="35" s="1"/>
  <c r="Y32" i="35"/>
  <c r="X32" i="35"/>
  <c r="W32" i="35"/>
  <c r="V32" i="35"/>
  <c r="U32" i="35"/>
  <c r="T32" i="35"/>
  <c r="S32" i="35"/>
  <c r="B31" i="35"/>
  <c r="B34" i="35" s="1"/>
  <c r="B37" i="35" s="1"/>
  <c r="B40" i="35" s="1"/>
  <c r="B43" i="35" s="1"/>
  <c r="B46" i="35" s="1"/>
  <c r="B49" i="35" s="1"/>
  <c r="B52" i="35" s="1"/>
  <c r="B55" i="35" s="1"/>
  <c r="B58" i="35" s="1"/>
  <c r="AW30" i="35"/>
  <c r="AV30" i="35"/>
  <c r="AU30" i="35"/>
  <c r="AU62" i="35" s="1"/>
  <c r="AT30" i="35"/>
  <c r="AS30" i="35"/>
  <c r="AR30" i="35"/>
  <c r="AQ30" i="35"/>
  <c r="AP30" i="35"/>
  <c r="AO30" i="35"/>
  <c r="AN30" i="35"/>
  <c r="AN62" i="35" s="1"/>
  <c r="AM30" i="35"/>
  <c r="AL30" i="35"/>
  <c r="AK30" i="35"/>
  <c r="AJ30" i="35"/>
  <c r="AI30" i="35"/>
  <c r="AH30" i="35"/>
  <c r="AG30" i="35"/>
  <c r="AF30" i="35"/>
  <c r="AE30" i="35"/>
  <c r="AE62" i="35" s="1"/>
  <c r="AD30" i="35"/>
  <c r="AC30" i="35"/>
  <c r="AB30" i="35"/>
  <c r="AA30" i="35"/>
  <c r="Z30" i="35"/>
  <c r="Y30" i="35"/>
  <c r="X30" i="35"/>
  <c r="X62" i="35" s="1"/>
  <c r="W30" i="35"/>
  <c r="V30" i="35"/>
  <c r="U30" i="35"/>
  <c r="T30" i="35"/>
  <c r="S30" i="35"/>
  <c r="F30"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AX29" i="35" s="1"/>
  <c r="AZ29" i="35" s="1"/>
  <c r="B28" i="35"/>
  <c r="AW27" i="35"/>
  <c r="AV27" i="35"/>
  <c r="AU27" i="35"/>
  <c r="AT27" i="35"/>
  <c r="AS27" i="35"/>
  <c r="AR27" i="35"/>
  <c r="AQ27" i="35"/>
  <c r="AP27" i="35"/>
  <c r="AO27" i="35"/>
  <c r="AN27" i="35"/>
  <c r="AM27" i="35"/>
  <c r="AL27" i="35"/>
  <c r="AK27" i="35"/>
  <c r="AJ27" i="35"/>
  <c r="AI27" i="35"/>
  <c r="AI62" i="35" s="1"/>
  <c r="AH27" i="35"/>
  <c r="AG27" i="35"/>
  <c r="AF27" i="35"/>
  <c r="AE27" i="35"/>
  <c r="AD27" i="35"/>
  <c r="AC27" i="35"/>
  <c r="AB27" i="35"/>
  <c r="AA27" i="35"/>
  <c r="AA62" i="35" s="1"/>
  <c r="Z27" i="35"/>
  <c r="Y27" i="35"/>
  <c r="X27" i="35"/>
  <c r="W27" i="35"/>
  <c r="V27" i="35"/>
  <c r="U27" i="35"/>
  <c r="T27" i="35"/>
  <c r="S27" i="35"/>
  <c r="F27"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B25"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AX24" i="35" s="1"/>
  <c r="AZ24" i="35" s="1"/>
  <c r="S24" i="35"/>
  <c r="F24"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AX23" i="35" s="1"/>
  <c r="AZ23" i="35" s="1"/>
  <c r="AV21" i="35"/>
  <c r="AW20" i="35"/>
  <c r="AW21" i="35" s="1"/>
  <c r="AW19" i="35"/>
  <c r="AV19" i="35"/>
  <c r="AV20" i="35" s="1"/>
  <c r="AU19" i="35"/>
  <c r="AU20" i="35" s="1"/>
  <c r="AU21" i="35" s="1"/>
  <c r="AX17" i="35"/>
  <c r="BC14" i="35"/>
  <c r="AC2" i="35"/>
  <c r="Y20" i="35" s="1"/>
  <c r="Y21" i="35" s="1"/>
  <c r="S25" i="32"/>
  <c r="Q25" i="32"/>
  <c r="K25" i="32"/>
  <c r="U24" i="32"/>
  <c r="S24" i="32"/>
  <c r="Q24" i="32"/>
  <c r="K24" i="32"/>
  <c r="S23" i="32"/>
  <c r="U23" i="32" s="1"/>
  <c r="Q23" i="32"/>
  <c r="K23" i="32"/>
  <c r="U22" i="32"/>
  <c r="S22" i="32"/>
  <c r="Q22" i="32"/>
  <c r="K22" i="32"/>
  <c r="S21" i="32"/>
  <c r="Q21" i="32"/>
  <c r="K21" i="32"/>
  <c r="U20" i="32"/>
  <c r="S20" i="32"/>
  <c r="Q20" i="32"/>
  <c r="K20" i="32"/>
  <c r="S19" i="32"/>
  <c r="Q19" i="32"/>
  <c r="K19" i="32"/>
  <c r="U18" i="32"/>
  <c r="S18" i="32"/>
  <c r="Q18" i="32"/>
  <c r="K18" i="32"/>
  <c r="S17" i="32"/>
  <c r="U17" i="32" s="1"/>
  <c r="Q17" i="32"/>
  <c r="K17" i="32"/>
  <c r="U16" i="32"/>
  <c r="S16" i="32"/>
  <c r="Q16" i="32"/>
  <c r="K16" i="32"/>
  <c r="S15" i="32"/>
  <c r="Q15" i="32"/>
  <c r="K15" i="32"/>
  <c r="U14" i="32"/>
  <c r="S14" i="32"/>
  <c r="Q14" i="32"/>
  <c r="K14" i="32"/>
  <c r="S13" i="32"/>
  <c r="U13" i="32" s="1"/>
  <c r="Q13" i="32"/>
  <c r="K13" i="32"/>
  <c r="U12" i="32"/>
  <c r="S12" i="32"/>
  <c r="Q12" i="32"/>
  <c r="K12" i="32"/>
  <c r="S11" i="32"/>
  <c r="U11" i="32" s="1"/>
  <c r="Q11" i="32"/>
  <c r="K11" i="32"/>
  <c r="U10" i="32"/>
  <c r="S10" i="32"/>
  <c r="Q10" i="32"/>
  <c r="K10" i="32"/>
  <c r="S9" i="32"/>
  <c r="Q9" i="32"/>
  <c r="K9" i="32"/>
  <c r="U8" i="32"/>
  <c r="S8" i="32"/>
  <c r="Q8" i="32"/>
  <c r="K8" i="32"/>
  <c r="S7" i="32"/>
  <c r="U7" i="32" s="1"/>
  <c r="Q7" i="32"/>
  <c r="K7" i="32"/>
  <c r="U6" i="32"/>
  <c r="S6" i="32"/>
  <c r="Q6" i="32"/>
  <c r="K6" i="32"/>
  <c r="AW332" i="31"/>
  <c r="AV332" i="31"/>
  <c r="AU332" i="31"/>
  <c r="AT332" i="31"/>
  <c r="AS332" i="31"/>
  <c r="AR332" i="31"/>
  <c r="AQ332" i="31"/>
  <c r="AP332" i="31"/>
  <c r="AO332" i="31"/>
  <c r="AN332" i="31"/>
  <c r="AM332" i="31"/>
  <c r="AL332" i="31"/>
  <c r="AK332" i="31"/>
  <c r="AJ332" i="31"/>
  <c r="AI332" i="31"/>
  <c r="AH332" i="31"/>
  <c r="AG332" i="31"/>
  <c r="AF332" i="31"/>
  <c r="AE332" i="31"/>
  <c r="AD332" i="31"/>
  <c r="AC332" i="31"/>
  <c r="AB332" i="31"/>
  <c r="AA332" i="31"/>
  <c r="Z332" i="31"/>
  <c r="Y332" i="31"/>
  <c r="X332" i="31"/>
  <c r="W332" i="31"/>
  <c r="V332" i="31"/>
  <c r="U332" i="31"/>
  <c r="T332" i="31"/>
  <c r="S332" i="31"/>
  <c r="AC330" i="31"/>
  <c r="AH329" i="31"/>
  <c r="AW327" i="31"/>
  <c r="AV327" i="31"/>
  <c r="AU327" i="31"/>
  <c r="AT327" i="31"/>
  <c r="AS327" i="31"/>
  <c r="AR327" i="31"/>
  <c r="AQ327" i="31"/>
  <c r="AP327" i="31"/>
  <c r="AO327" i="31"/>
  <c r="AN327" i="31"/>
  <c r="AM327" i="31"/>
  <c r="AL327" i="31"/>
  <c r="AK327" i="31"/>
  <c r="AJ327" i="31"/>
  <c r="AI327" i="31"/>
  <c r="AH327" i="31"/>
  <c r="AG327" i="31"/>
  <c r="AF327" i="31"/>
  <c r="AE327" i="31"/>
  <c r="AD327" i="31"/>
  <c r="AC327" i="31"/>
  <c r="AB327" i="31"/>
  <c r="AA327" i="31"/>
  <c r="Z327" i="31"/>
  <c r="Y327" i="31"/>
  <c r="X327" i="31"/>
  <c r="W327" i="31"/>
  <c r="V327" i="31"/>
  <c r="U327" i="31"/>
  <c r="T327" i="31"/>
  <c r="S327" i="31"/>
  <c r="AW321" i="31"/>
  <c r="AV321" i="31"/>
  <c r="AU321" i="31"/>
  <c r="AT321" i="31"/>
  <c r="AS321" i="31"/>
  <c r="AR321" i="31"/>
  <c r="AQ321" i="31"/>
  <c r="AP321" i="31"/>
  <c r="AO321" i="31"/>
  <c r="AN321" i="31"/>
  <c r="AM321" i="31"/>
  <c r="AL321" i="31"/>
  <c r="AK321" i="31"/>
  <c r="AJ321" i="31"/>
  <c r="AI321" i="31"/>
  <c r="AH321" i="31"/>
  <c r="AG321" i="31"/>
  <c r="AF321" i="31"/>
  <c r="AE321" i="31"/>
  <c r="AD321" i="31"/>
  <c r="AC321" i="31"/>
  <c r="AB321" i="31"/>
  <c r="AA321" i="31"/>
  <c r="Z321" i="31"/>
  <c r="Y321" i="31"/>
  <c r="X321" i="31"/>
  <c r="W321" i="31"/>
  <c r="V321" i="31"/>
  <c r="U321" i="31"/>
  <c r="T321" i="31"/>
  <c r="S321" i="31"/>
  <c r="F321" i="31"/>
  <c r="AW320" i="31"/>
  <c r="AV320" i="31"/>
  <c r="AU320" i="31"/>
  <c r="AT320" i="31"/>
  <c r="AS320" i="31"/>
  <c r="AR320" i="31"/>
  <c r="AQ320" i="31"/>
  <c r="AP320" i="31"/>
  <c r="AO320" i="31"/>
  <c r="AN320" i="31"/>
  <c r="AM320" i="31"/>
  <c r="AL320" i="31"/>
  <c r="AK320" i="31"/>
  <c r="AJ320" i="31"/>
  <c r="AI320" i="31"/>
  <c r="AH320" i="31"/>
  <c r="AG320" i="31"/>
  <c r="AF320" i="31"/>
  <c r="AE320" i="31"/>
  <c r="AD320" i="31"/>
  <c r="AC320" i="31"/>
  <c r="AB320" i="31"/>
  <c r="AA320" i="31"/>
  <c r="Z320" i="31"/>
  <c r="AX320" i="31" s="1"/>
  <c r="AZ320" i="31" s="1"/>
  <c r="Y320" i="31"/>
  <c r="X320" i="31"/>
  <c r="W320" i="31"/>
  <c r="V320" i="31"/>
  <c r="U320" i="31"/>
  <c r="T320" i="31"/>
  <c r="S320" i="31"/>
  <c r="AW318" i="31"/>
  <c r="AV318" i="31"/>
  <c r="AU318" i="31"/>
  <c r="AT318" i="31"/>
  <c r="AS318" i="31"/>
  <c r="AR318" i="31"/>
  <c r="AQ318" i="31"/>
  <c r="AP318" i="31"/>
  <c r="AO318" i="31"/>
  <c r="AN318" i="31"/>
  <c r="AM318" i="31"/>
  <c r="AL318" i="31"/>
  <c r="AK318" i="31"/>
  <c r="AJ318" i="31"/>
  <c r="AI318" i="31"/>
  <c r="AH318" i="31"/>
  <c r="AG318" i="31"/>
  <c r="AF318" i="31"/>
  <c r="AE318" i="31"/>
  <c r="AD318" i="31"/>
  <c r="AC318" i="31"/>
  <c r="AB318" i="31"/>
  <c r="AA318" i="31"/>
  <c r="Z318" i="31"/>
  <c r="Y318" i="31"/>
  <c r="X318" i="31"/>
  <c r="W318" i="31"/>
  <c r="V318" i="31"/>
  <c r="U318" i="31"/>
  <c r="T318" i="31"/>
  <c r="S318" i="31"/>
  <c r="F318" i="31"/>
  <c r="AW317" i="31"/>
  <c r="AV317" i="31"/>
  <c r="AU317" i="31"/>
  <c r="AT317" i="31"/>
  <c r="AS317" i="31"/>
  <c r="AR317" i="31"/>
  <c r="AQ317" i="31"/>
  <c r="AP317" i="31"/>
  <c r="AO317" i="31"/>
  <c r="AN317" i="31"/>
  <c r="AM317" i="31"/>
  <c r="AL317" i="31"/>
  <c r="AK317" i="31"/>
  <c r="AJ317" i="31"/>
  <c r="AI317" i="31"/>
  <c r="AH317" i="31"/>
  <c r="AG317" i="31"/>
  <c r="AF317" i="31"/>
  <c r="AE317" i="31"/>
  <c r="AD317" i="31"/>
  <c r="AC317" i="31"/>
  <c r="AB317" i="31"/>
  <c r="AA317" i="31"/>
  <c r="Z317" i="31"/>
  <c r="AX317" i="31" s="1"/>
  <c r="AZ317" i="31" s="1"/>
  <c r="Y317" i="31"/>
  <c r="X317" i="31"/>
  <c r="W317" i="31"/>
  <c r="V317" i="31"/>
  <c r="U317" i="31"/>
  <c r="T317" i="31"/>
  <c r="S317" i="31"/>
  <c r="AW315" i="31"/>
  <c r="AV315" i="31"/>
  <c r="AU315" i="31"/>
  <c r="AT315" i="31"/>
  <c r="AS315" i="31"/>
  <c r="AR315" i="31"/>
  <c r="AQ315" i="31"/>
  <c r="AP315" i="31"/>
  <c r="AO315" i="31"/>
  <c r="AN315" i="31"/>
  <c r="AM315" i="31"/>
  <c r="AL315" i="31"/>
  <c r="AK315" i="31"/>
  <c r="AJ315" i="31"/>
  <c r="AI315" i="31"/>
  <c r="AH315" i="31"/>
  <c r="AG315" i="31"/>
  <c r="AF315" i="31"/>
  <c r="AE315" i="31"/>
  <c r="AD315" i="31"/>
  <c r="AC315" i="31"/>
  <c r="AB315" i="31"/>
  <c r="AA315" i="31"/>
  <c r="Z315" i="31"/>
  <c r="Y315" i="31"/>
  <c r="X315" i="31"/>
  <c r="W315" i="31"/>
  <c r="V315" i="31"/>
  <c r="U315" i="31"/>
  <c r="T315" i="31"/>
  <c r="S315" i="31"/>
  <c r="F315" i="31"/>
  <c r="AW314" i="31"/>
  <c r="AV314" i="31"/>
  <c r="AU314" i="31"/>
  <c r="AT314" i="31"/>
  <c r="AS314" i="31"/>
  <c r="AR314" i="31"/>
  <c r="AQ314" i="31"/>
  <c r="AP314" i="31"/>
  <c r="AO314" i="31"/>
  <c r="AN314" i="31"/>
  <c r="AM314" i="31"/>
  <c r="AL314" i="31"/>
  <c r="AK314" i="31"/>
  <c r="AJ314" i="31"/>
  <c r="AI314" i="31"/>
  <c r="AH314" i="31"/>
  <c r="AG314" i="31"/>
  <c r="AF314" i="31"/>
  <c r="AE314" i="31"/>
  <c r="AD314" i="31"/>
  <c r="AC314" i="31"/>
  <c r="AB314" i="31"/>
  <c r="AA314" i="31"/>
  <c r="Z314" i="31"/>
  <c r="Y314" i="31"/>
  <c r="X314" i="31"/>
  <c r="W314" i="31"/>
  <c r="V314" i="31"/>
  <c r="U314" i="31"/>
  <c r="T314" i="31"/>
  <c r="S314" i="31"/>
  <c r="AW312" i="31"/>
  <c r="AV312" i="31"/>
  <c r="AU312" i="31"/>
  <c r="AT312" i="31"/>
  <c r="AS312" i="31"/>
  <c r="AR312" i="31"/>
  <c r="AQ312" i="31"/>
  <c r="AP312" i="31"/>
  <c r="AO312" i="31"/>
  <c r="AN312" i="31"/>
  <c r="AM312" i="31"/>
  <c r="AL312" i="31"/>
  <c r="AK312" i="31"/>
  <c r="AJ312" i="31"/>
  <c r="AI312" i="31"/>
  <c r="AH312" i="31"/>
  <c r="AG312" i="31"/>
  <c r="AF312" i="31"/>
  <c r="AE312" i="31"/>
  <c r="AD312" i="31"/>
  <c r="AC312" i="31"/>
  <c r="AB312" i="31"/>
  <c r="AA312" i="31"/>
  <c r="Z312" i="31"/>
  <c r="Y312" i="31"/>
  <c r="X312" i="31"/>
  <c r="W312" i="31"/>
  <c r="V312" i="31"/>
  <c r="U312" i="31"/>
  <c r="T312" i="31"/>
  <c r="S312" i="31"/>
  <c r="F312" i="31"/>
  <c r="AW311" i="31"/>
  <c r="AV311" i="31"/>
  <c r="AU311" i="31"/>
  <c r="AT311" i="31"/>
  <c r="AS311" i="31"/>
  <c r="AR311" i="31"/>
  <c r="AQ311" i="31"/>
  <c r="AP311" i="31"/>
  <c r="AO311" i="31"/>
  <c r="AN311" i="31"/>
  <c r="AM311" i="31"/>
  <c r="AL311" i="31"/>
  <c r="AK311" i="31"/>
  <c r="AJ311" i="31"/>
  <c r="AI311" i="31"/>
  <c r="AH311" i="31"/>
  <c r="AG311" i="31"/>
  <c r="AF311" i="31"/>
  <c r="AE311" i="31"/>
  <c r="AD311" i="31"/>
  <c r="AC311" i="31"/>
  <c r="AB311" i="31"/>
  <c r="AA311" i="31"/>
  <c r="Z311" i="31"/>
  <c r="Y311" i="31"/>
  <c r="X311" i="31"/>
  <c r="W311" i="31"/>
  <c r="V311" i="31"/>
  <c r="U311" i="31"/>
  <c r="T311" i="31"/>
  <c r="S311" i="31"/>
  <c r="AW309" i="31"/>
  <c r="AV309" i="31"/>
  <c r="AU309" i="31"/>
  <c r="AT309" i="31"/>
  <c r="AS309" i="31"/>
  <c r="AR309" i="31"/>
  <c r="AQ309" i="31"/>
  <c r="AP309" i="31"/>
  <c r="AO309" i="31"/>
  <c r="AN309" i="31"/>
  <c r="AM309" i="31"/>
  <c r="AL309" i="31"/>
  <c r="AK309" i="31"/>
  <c r="AJ309" i="31"/>
  <c r="AI309" i="31"/>
  <c r="AH309" i="31"/>
  <c r="AG309" i="31"/>
  <c r="AF309" i="31"/>
  <c r="AE309" i="31"/>
  <c r="AD309" i="31"/>
  <c r="AC309" i="31"/>
  <c r="AB309" i="31"/>
  <c r="AA309" i="31"/>
  <c r="Z309" i="31"/>
  <c r="Y309" i="31"/>
  <c r="X309" i="31"/>
  <c r="W309" i="31"/>
  <c r="V309" i="31"/>
  <c r="U309" i="31"/>
  <c r="T309" i="31"/>
  <c r="S309" i="31"/>
  <c r="F309" i="31"/>
  <c r="AW308" i="31"/>
  <c r="AV308" i="31"/>
  <c r="AU308" i="31"/>
  <c r="AT308" i="31"/>
  <c r="AS308" i="31"/>
  <c r="AR308" i="31"/>
  <c r="AQ308" i="31"/>
  <c r="AP308" i="31"/>
  <c r="AO308" i="31"/>
  <c r="AN308" i="31"/>
  <c r="AM308" i="31"/>
  <c r="AL308" i="31"/>
  <c r="AK308" i="31"/>
  <c r="AJ308" i="31"/>
  <c r="AI308" i="31"/>
  <c r="AH308" i="31"/>
  <c r="AG308" i="31"/>
  <c r="AF308" i="31"/>
  <c r="AE308" i="31"/>
  <c r="AD308" i="31"/>
  <c r="AC308" i="31"/>
  <c r="AB308" i="31"/>
  <c r="AA308" i="31"/>
  <c r="Z308" i="31"/>
  <c r="AX308" i="31" s="1"/>
  <c r="AZ308" i="31" s="1"/>
  <c r="Y308" i="31"/>
  <c r="X308" i="31"/>
  <c r="W308" i="31"/>
  <c r="V308" i="31"/>
  <c r="U308" i="31"/>
  <c r="T308" i="31"/>
  <c r="S308" i="31"/>
  <c r="AW306" i="31"/>
  <c r="AV306" i="31"/>
  <c r="AU306" i="31"/>
  <c r="AT306" i="31"/>
  <c r="AS306" i="31"/>
  <c r="AR306" i="31"/>
  <c r="AQ306" i="31"/>
  <c r="AP306" i="31"/>
  <c r="AO306" i="31"/>
  <c r="AN306" i="31"/>
  <c r="AM306" i="31"/>
  <c r="AL306" i="31"/>
  <c r="AK306" i="31"/>
  <c r="AJ306" i="31"/>
  <c r="AI306" i="31"/>
  <c r="AH306" i="31"/>
  <c r="AG306" i="31"/>
  <c r="AF306" i="31"/>
  <c r="AE306" i="31"/>
  <c r="AD306" i="31"/>
  <c r="AC306" i="31"/>
  <c r="AB306" i="31"/>
  <c r="AA306" i="31"/>
  <c r="Z306" i="31"/>
  <c r="Y306" i="31"/>
  <c r="X306" i="31"/>
  <c r="W306" i="31"/>
  <c r="V306" i="31"/>
  <c r="U306" i="31"/>
  <c r="T306" i="31"/>
  <c r="S306" i="31"/>
  <c r="F306" i="31"/>
  <c r="AW305" i="31"/>
  <c r="AV305" i="31"/>
  <c r="AU305" i="31"/>
  <c r="AT305" i="31"/>
  <c r="AS305" i="31"/>
  <c r="AR305" i="31"/>
  <c r="AQ305" i="31"/>
  <c r="AP305" i="31"/>
  <c r="AO305" i="31"/>
  <c r="AN305" i="31"/>
  <c r="AM305" i="31"/>
  <c r="AL305" i="31"/>
  <c r="AK305" i="31"/>
  <c r="AJ305" i="31"/>
  <c r="AI305" i="31"/>
  <c r="AH305" i="31"/>
  <c r="AG305" i="31"/>
  <c r="AF305" i="31"/>
  <c r="AE305" i="31"/>
  <c r="AD305" i="31"/>
  <c r="AC305" i="31"/>
  <c r="AB305" i="31"/>
  <c r="AA305" i="31"/>
  <c r="Z305" i="31"/>
  <c r="Y305" i="31"/>
  <c r="X305" i="31"/>
  <c r="W305" i="31"/>
  <c r="V305" i="31"/>
  <c r="U305" i="31"/>
  <c r="T305" i="31"/>
  <c r="S305" i="31"/>
  <c r="AX305" i="31" s="1"/>
  <c r="AZ305" i="31" s="1"/>
  <c r="AW303" i="31"/>
  <c r="AV303" i="31"/>
  <c r="AU303" i="31"/>
  <c r="AT303" i="31"/>
  <c r="AS303" i="31"/>
  <c r="AR303" i="31"/>
  <c r="AQ303" i="31"/>
  <c r="AP303" i="31"/>
  <c r="AO303" i="31"/>
  <c r="AN303" i="31"/>
  <c r="AM303" i="31"/>
  <c r="AL303" i="31"/>
  <c r="AK303" i="31"/>
  <c r="AJ303" i="31"/>
  <c r="AI303" i="31"/>
  <c r="AH303" i="31"/>
  <c r="AG303" i="31"/>
  <c r="AF303" i="31"/>
  <c r="AE303" i="31"/>
  <c r="AD303" i="31"/>
  <c r="AC303" i="31"/>
  <c r="AB303" i="31"/>
  <c r="AA303" i="31"/>
  <c r="Z303" i="31"/>
  <c r="Y303" i="31"/>
  <c r="X303" i="31"/>
  <c r="W303" i="31"/>
  <c r="V303" i="31"/>
  <c r="U303" i="31"/>
  <c r="T303" i="31"/>
  <c r="S303" i="31"/>
  <c r="AX303" i="31" s="1"/>
  <c r="AZ303" i="31" s="1"/>
  <c r="F303" i="31"/>
  <c r="AW302" i="31"/>
  <c r="AV302" i="31"/>
  <c r="AU302" i="31"/>
  <c r="AT302" i="31"/>
  <c r="AS302" i="31"/>
  <c r="AR302" i="31"/>
  <c r="AQ302" i="31"/>
  <c r="AP302" i="31"/>
  <c r="AO302" i="31"/>
  <c r="AN302" i="31"/>
  <c r="AM302" i="31"/>
  <c r="AL302" i="31"/>
  <c r="AK302" i="31"/>
  <c r="AJ302" i="31"/>
  <c r="AI302" i="31"/>
  <c r="AH302" i="31"/>
  <c r="AG302" i="31"/>
  <c r="AF302" i="31"/>
  <c r="AE302" i="31"/>
  <c r="AD302" i="31"/>
  <c r="AC302" i="31"/>
  <c r="AB302" i="31"/>
  <c r="AA302" i="31"/>
  <c r="Z302" i="31"/>
  <c r="Y302" i="31"/>
  <c r="X302" i="31"/>
  <c r="W302" i="31"/>
  <c r="V302" i="31"/>
  <c r="U302" i="31"/>
  <c r="T302" i="31"/>
  <c r="S302" i="31"/>
  <c r="AW300" i="31"/>
  <c r="AV300" i="31"/>
  <c r="AU300" i="31"/>
  <c r="AT300" i="31"/>
  <c r="AS300" i="31"/>
  <c r="AR300" i="31"/>
  <c r="AQ300" i="31"/>
  <c r="AP300" i="31"/>
  <c r="AO300" i="31"/>
  <c r="AN300" i="31"/>
  <c r="AM300" i="31"/>
  <c r="AL300" i="31"/>
  <c r="AK300" i="31"/>
  <c r="AJ300" i="31"/>
  <c r="AI300" i="31"/>
  <c r="AH300" i="31"/>
  <c r="AG300" i="31"/>
  <c r="AF300" i="31"/>
  <c r="AE300" i="31"/>
  <c r="AD300" i="31"/>
  <c r="AC300" i="31"/>
  <c r="AB300" i="31"/>
  <c r="AA300" i="31"/>
  <c r="Z300" i="31"/>
  <c r="Y300" i="31"/>
  <c r="X300" i="31"/>
  <c r="W300" i="31"/>
  <c r="V300" i="31"/>
  <c r="U300" i="31"/>
  <c r="T300" i="31"/>
  <c r="S300" i="31"/>
  <c r="F300" i="31"/>
  <c r="AW299" i="31"/>
  <c r="AV299" i="31"/>
  <c r="AU299" i="31"/>
  <c r="AT299" i="31"/>
  <c r="AS299" i="31"/>
  <c r="AR299" i="31"/>
  <c r="AQ299" i="31"/>
  <c r="AP299" i="31"/>
  <c r="AO299" i="31"/>
  <c r="AN299" i="31"/>
  <c r="AM299" i="31"/>
  <c r="AL299" i="31"/>
  <c r="AK299" i="31"/>
  <c r="AJ299" i="31"/>
  <c r="AI299" i="31"/>
  <c r="AH299" i="31"/>
  <c r="AG299" i="31"/>
  <c r="AF299" i="31"/>
  <c r="AE299" i="31"/>
  <c r="AD299" i="31"/>
  <c r="AC299" i="31"/>
  <c r="AB299" i="31"/>
  <c r="AA299" i="31"/>
  <c r="Z299" i="31"/>
  <c r="Y299" i="31"/>
  <c r="X299" i="31"/>
  <c r="W299" i="31"/>
  <c r="V299" i="31"/>
  <c r="U299" i="31"/>
  <c r="T299" i="31"/>
  <c r="S299" i="31"/>
  <c r="AW297" i="31"/>
  <c r="AV297" i="31"/>
  <c r="AU297" i="31"/>
  <c r="AT297" i="31"/>
  <c r="AS297" i="31"/>
  <c r="AR297" i="31"/>
  <c r="AQ297" i="31"/>
  <c r="AP297" i="31"/>
  <c r="AO297" i="31"/>
  <c r="AN297" i="31"/>
  <c r="AM297" i="31"/>
  <c r="AL297" i="31"/>
  <c r="AK297" i="31"/>
  <c r="AJ297" i="31"/>
  <c r="AI297" i="31"/>
  <c r="AH297" i="31"/>
  <c r="AG297" i="31"/>
  <c r="AF297" i="31"/>
  <c r="AE297" i="31"/>
  <c r="AD297" i="31"/>
  <c r="AC297" i="31"/>
  <c r="AB297" i="31"/>
  <c r="AA297" i="31"/>
  <c r="Z297" i="31"/>
  <c r="Y297" i="31"/>
  <c r="X297" i="31"/>
  <c r="W297" i="31"/>
  <c r="V297" i="31"/>
  <c r="U297" i="31"/>
  <c r="T297" i="31"/>
  <c r="S297" i="31"/>
  <c r="F297" i="31"/>
  <c r="AW296" i="31"/>
  <c r="AV296" i="31"/>
  <c r="AU296" i="31"/>
  <c r="AT296" i="31"/>
  <c r="AS296" i="31"/>
  <c r="AR296" i="31"/>
  <c r="AQ296" i="31"/>
  <c r="AP296" i="31"/>
  <c r="AO296" i="31"/>
  <c r="AN296" i="31"/>
  <c r="AM296" i="31"/>
  <c r="AL296" i="31"/>
  <c r="AK296" i="31"/>
  <c r="AJ296" i="31"/>
  <c r="AI296" i="31"/>
  <c r="AH296" i="31"/>
  <c r="AG296" i="31"/>
  <c r="AF296" i="31"/>
  <c r="AE296" i="31"/>
  <c r="AD296" i="31"/>
  <c r="AC296" i="31"/>
  <c r="AB296" i="31"/>
  <c r="AA296" i="31"/>
  <c r="Z296" i="31"/>
  <c r="AX296" i="31" s="1"/>
  <c r="AZ296" i="31" s="1"/>
  <c r="Y296" i="31"/>
  <c r="X296" i="31"/>
  <c r="W296" i="31"/>
  <c r="V296" i="31"/>
  <c r="U296" i="31"/>
  <c r="T296" i="31"/>
  <c r="S296" i="31"/>
  <c r="AW294" i="31"/>
  <c r="AV294" i="31"/>
  <c r="AU294" i="31"/>
  <c r="AT294" i="31"/>
  <c r="AS294" i="31"/>
  <c r="AR294" i="31"/>
  <c r="AQ294" i="31"/>
  <c r="AP294" i="31"/>
  <c r="AO294" i="31"/>
  <c r="AN294" i="31"/>
  <c r="AM294" i="31"/>
  <c r="AL294" i="31"/>
  <c r="AK294" i="31"/>
  <c r="AJ294" i="31"/>
  <c r="AI294" i="31"/>
  <c r="AH294" i="31"/>
  <c r="AG294" i="31"/>
  <c r="AF294" i="31"/>
  <c r="AE294" i="31"/>
  <c r="AD294" i="31"/>
  <c r="AC294" i="31"/>
  <c r="AB294" i="31"/>
  <c r="AA294" i="31"/>
  <c r="Z294" i="31"/>
  <c r="Y294" i="31"/>
  <c r="X294" i="31"/>
  <c r="W294" i="31"/>
  <c r="V294" i="31"/>
  <c r="U294" i="31"/>
  <c r="T294" i="31"/>
  <c r="S294" i="31"/>
  <c r="F294" i="31"/>
  <c r="AW293" i="31"/>
  <c r="AV293" i="31"/>
  <c r="AU293" i="31"/>
  <c r="AT293" i="31"/>
  <c r="AS293" i="31"/>
  <c r="AR293" i="31"/>
  <c r="AQ293" i="31"/>
  <c r="AP293" i="31"/>
  <c r="AO293" i="31"/>
  <c r="AN293" i="31"/>
  <c r="AM293" i="31"/>
  <c r="AL293" i="31"/>
  <c r="AK293" i="31"/>
  <c r="AJ293" i="31"/>
  <c r="AI293" i="31"/>
  <c r="AH293" i="31"/>
  <c r="AG293" i="31"/>
  <c r="AF293" i="31"/>
  <c r="AE293" i="31"/>
  <c r="AD293" i="31"/>
  <c r="AC293" i="31"/>
  <c r="AB293" i="31"/>
  <c r="AA293" i="31"/>
  <c r="Z293" i="31"/>
  <c r="AX293" i="31" s="1"/>
  <c r="AZ293" i="31" s="1"/>
  <c r="Y293" i="31"/>
  <c r="X293" i="31"/>
  <c r="W293" i="31"/>
  <c r="V293" i="31"/>
  <c r="U293" i="31"/>
  <c r="T293" i="31"/>
  <c r="S293" i="31"/>
  <c r="AW291" i="31"/>
  <c r="AV291" i="31"/>
  <c r="AU291" i="31"/>
  <c r="AT291" i="31"/>
  <c r="AS291" i="31"/>
  <c r="AR291" i="31"/>
  <c r="AQ291" i="31"/>
  <c r="AP291" i="31"/>
  <c r="AO291" i="31"/>
  <c r="AN291" i="31"/>
  <c r="AM291" i="31"/>
  <c r="AL291" i="31"/>
  <c r="AK291" i="31"/>
  <c r="AJ291" i="31"/>
  <c r="AI291" i="31"/>
  <c r="AH291" i="31"/>
  <c r="AG291" i="31"/>
  <c r="AF291" i="31"/>
  <c r="AE291" i="31"/>
  <c r="AD291" i="31"/>
  <c r="AC291" i="31"/>
  <c r="AB291" i="31"/>
  <c r="AA291" i="31"/>
  <c r="Z291" i="31"/>
  <c r="Y291" i="31"/>
  <c r="X291" i="31"/>
  <c r="W291" i="31"/>
  <c r="V291" i="31"/>
  <c r="U291" i="31"/>
  <c r="T291" i="31"/>
  <c r="S291" i="31"/>
  <c r="F291" i="31"/>
  <c r="AW290" i="31"/>
  <c r="AV290" i="31"/>
  <c r="AU290" i="31"/>
  <c r="AT290" i="31"/>
  <c r="AS290" i="31"/>
  <c r="AR290" i="31"/>
  <c r="AQ290" i="31"/>
  <c r="AP290" i="31"/>
  <c r="AO290" i="31"/>
  <c r="AN290" i="31"/>
  <c r="AM290" i="31"/>
  <c r="AL290" i="31"/>
  <c r="AK290" i="31"/>
  <c r="AJ290" i="31"/>
  <c r="AI290" i="31"/>
  <c r="AH290" i="31"/>
  <c r="AG290" i="31"/>
  <c r="AF290" i="31"/>
  <c r="AE290" i="31"/>
  <c r="AD290" i="31"/>
  <c r="AC290" i="31"/>
  <c r="AB290" i="31"/>
  <c r="AA290" i="31"/>
  <c r="Z290" i="31"/>
  <c r="Y290" i="31"/>
  <c r="X290" i="31"/>
  <c r="W290" i="31"/>
  <c r="V290" i="31"/>
  <c r="U290" i="31"/>
  <c r="AX290" i="31" s="1"/>
  <c r="AZ290" i="31" s="1"/>
  <c r="T290" i="31"/>
  <c r="S290" i="31"/>
  <c r="AW288" i="31"/>
  <c r="AV288" i="31"/>
  <c r="AU288" i="31"/>
  <c r="AT288" i="31"/>
  <c r="AS288" i="31"/>
  <c r="AR288" i="31"/>
  <c r="AQ288" i="31"/>
  <c r="AP288" i="31"/>
  <c r="AO288" i="31"/>
  <c r="AN288" i="31"/>
  <c r="AM288" i="31"/>
  <c r="AL288" i="31"/>
  <c r="AK288" i="31"/>
  <c r="AJ288" i="31"/>
  <c r="AI288" i="31"/>
  <c r="AH288" i="31"/>
  <c r="AG288" i="31"/>
  <c r="AF288" i="31"/>
  <c r="AE288" i="31"/>
  <c r="AD288" i="31"/>
  <c r="AC288" i="31"/>
  <c r="AB288" i="31"/>
  <c r="AA288" i="31"/>
  <c r="Z288" i="31"/>
  <c r="Y288" i="31"/>
  <c r="X288" i="31"/>
  <c r="W288" i="31"/>
  <c r="V288" i="31"/>
  <c r="U288" i="31"/>
  <c r="T288" i="31"/>
  <c r="S288" i="31"/>
  <c r="F288" i="31"/>
  <c r="AW287" i="31"/>
  <c r="AV287" i="31"/>
  <c r="AU287" i="31"/>
  <c r="AT287" i="31"/>
  <c r="AS287" i="31"/>
  <c r="AR287" i="31"/>
  <c r="AQ287" i="31"/>
  <c r="AP287" i="31"/>
  <c r="AO287" i="31"/>
  <c r="AN287" i="31"/>
  <c r="AM287" i="31"/>
  <c r="AL287" i="31"/>
  <c r="AK287" i="31"/>
  <c r="AJ287" i="31"/>
  <c r="AI287" i="31"/>
  <c r="AH287" i="31"/>
  <c r="AG287" i="31"/>
  <c r="AF287" i="31"/>
  <c r="AE287" i="31"/>
  <c r="AD287" i="31"/>
  <c r="AC287" i="31"/>
  <c r="AB287" i="31"/>
  <c r="AA287" i="31"/>
  <c r="Z287" i="31"/>
  <c r="Y287" i="31"/>
  <c r="X287" i="31"/>
  <c r="W287" i="31"/>
  <c r="V287" i="31"/>
  <c r="U287" i="31"/>
  <c r="T287" i="31"/>
  <c r="S287" i="31"/>
  <c r="AX287" i="31" s="1"/>
  <c r="AZ287" i="31" s="1"/>
  <c r="AW285" i="31"/>
  <c r="AV285" i="31"/>
  <c r="AU285" i="31"/>
  <c r="AT285" i="31"/>
  <c r="AS285" i="31"/>
  <c r="AR285" i="31"/>
  <c r="AQ285" i="31"/>
  <c r="AP285" i="31"/>
  <c r="AO285" i="31"/>
  <c r="AN285" i="31"/>
  <c r="AM285" i="31"/>
  <c r="AL285" i="31"/>
  <c r="AK285" i="31"/>
  <c r="AJ285" i="31"/>
  <c r="AI285" i="31"/>
  <c r="AH285" i="31"/>
  <c r="AG285" i="31"/>
  <c r="AF285" i="31"/>
  <c r="AE285" i="31"/>
  <c r="AD285" i="31"/>
  <c r="AC285" i="31"/>
  <c r="AB285" i="31"/>
  <c r="AA285" i="31"/>
  <c r="Z285" i="31"/>
  <c r="Y285" i="31"/>
  <c r="X285" i="31"/>
  <c r="W285" i="31"/>
  <c r="V285" i="31"/>
  <c r="U285" i="31"/>
  <c r="T285" i="31"/>
  <c r="S285" i="31"/>
  <c r="F285" i="31"/>
  <c r="AW284" i="31"/>
  <c r="AV284" i="31"/>
  <c r="AU284" i="31"/>
  <c r="AT284" i="31"/>
  <c r="AS284" i="31"/>
  <c r="AR284" i="31"/>
  <c r="AQ284" i="31"/>
  <c r="AP284" i="31"/>
  <c r="AO284" i="31"/>
  <c r="AN284" i="31"/>
  <c r="AM284" i="31"/>
  <c r="AL284" i="31"/>
  <c r="AK284" i="31"/>
  <c r="AJ284" i="31"/>
  <c r="AI284" i="31"/>
  <c r="AH284" i="31"/>
  <c r="AG284" i="31"/>
  <c r="AF284" i="31"/>
  <c r="AE284" i="31"/>
  <c r="AD284" i="31"/>
  <c r="AC284" i="31"/>
  <c r="AB284" i="31"/>
  <c r="AA284" i="31"/>
  <c r="Z284" i="31"/>
  <c r="AX284" i="31" s="1"/>
  <c r="AZ284" i="31" s="1"/>
  <c r="Y284" i="31"/>
  <c r="X284" i="31"/>
  <c r="W284" i="31"/>
  <c r="V284" i="31"/>
  <c r="U284" i="31"/>
  <c r="T284" i="31"/>
  <c r="S284" i="31"/>
  <c r="AW282" i="31"/>
  <c r="AV282" i="31"/>
  <c r="AU282" i="31"/>
  <c r="AT282" i="31"/>
  <c r="AS282" i="31"/>
  <c r="AR282" i="31"/>
  <c r="AQ282" i="31"/>
  <c r="AP282" i="31"/>
  <c r="AO282" i="31"/>
  <c r="AN282" i="31"/>
  <c r="AM282" i="31"/>
  <c r="AL282" i="31"/>
  <c r="AK282" i="31"/>
  <c r="AJ282" i="31"/>
  <c r="AI282" i="31"/>
  <c r="AH282" i="31"/>
  <c r="AG282" i="31"/>
  <c r="AF282" i="31"/>
  <c r="AE282" i="31"/>
  <c r="AD282" i="31"/>
  <c r="AC282" i="31"/>
  <c r="AB282" i="31"/>
  <c r="AA282" i="31"/>
  <c r="Z282" i="31"/>
  <c r="Y282" i="31"/>
  <c r="X282" i="31"/>
  <c r="W282" i="31"/>
  <c r="V282" i="31"/>
  <c r="U282" i="31"/>
  <c r="T282" i="31"/>
  <c r="S282" i="31"/>
  <c r="AX282" i="31" s="1"/>
  <c r="AZ282" i="31" s="1"/>
  <c r="F282" i="31"/>
  <c r="AW281" i="31"/>
  <c r="AV281" i="31"/>
  <c r="AU281" i="31"/>
  <c r="AT281" i="31"/>
  <c r="AS281" i="31"/>
  <c r="AR281" i="31"/>
  <c r="AQ281" i="31"/>
  <c r="AP281" i="31"/>
  <c r="AO281" i="31"/>
  <c r="AN281" i="31"/>
  <c r="AM281" i="31"/>
  <c r="AL281" i="31"/>
  <c r="AK281" i="31"/>
  <c r="AJ281" i="31"/>
  <c r="AI281" i="31"/>
  <c r="AH281" i="31"/>
  <c r="AG281" i="31"/>
  <c r="AF281" i="31"/>
  <c r="AE281" i="31"/>
  <c r="AD281" i="31"/>
  <c r="AC281" i="31"/>
  <c r="AB281" i="31"/>
  <c r="AA281" i="31"/>
  <c r="Z281" i="31"/>
  <c r="AX281" i="31" s="1"/>
  <c r="AZ281" i="31" s="1"/>
  <c r="Y281" i="31"/>
  <c r="X281" i="31"/>
  <c r="W281" i="31"/>
  <c r="V281" i="31"/>
  <c r="U281" i="31"/>
  <c r="T281" i="31"/>
  <c r="S281" i="31"/>
  <c r="AW279" i="31"/>
  <c r="AV279" i="31"/>
  <c r="AU279" i="31"/>
  <c r="AT279" i="31"/>
  <c r="AS279" i="31"/>
  <c r="AR279" i="31"/>
  <c r="AQ279" i="31"/>
  <c r="AP279" i="31"/>
  <c r="AO279" i="31"/>
  <c r="AN279" i="31"/>
  <c r="AM279" i="31"/>
  <c r="AL279" i="31"/>
  <c r="AK279" i="31"/>
  <c r="AJ279" i="31"/>
  <c r="AI279" i="31"/>
  <c r="AH279" i="31"/>
  <c r="AG279" i="31"/>
  <c r="AF279" i="31"/>
  <c r="AE279" i="31"/>
  <c r="AD279" i="31"/>
  <c r="AC279" i="31"/>
  <c r="AB279" i="31"/>
  <c r="AA279" i="31"/>
  <c r="Z279" i="31"/>
  <c r="Y279" i="31"/>
  <c r="X279" i="31"/>
  <c r="W279" i="31"/>
  <c r="V279" i="31"/>
  <c r="U279" i="31"/>
  <c r="T279" i="31"/>
  <c r="S279" i="31"/>
  <c r="F279" i="31"/>
  <c r="AW278" i="31"/>
  <c r="AV278" i="31"/>
  <c r="AU278" i="31"/>
  <c r="AT278" i="31"/>
  <c r="AS278" i="31"/>
  <c r="AR278" i="31"/>
  <c r="AQ278" i="31"/>
  <c r="AP278" i="31"/>
  <c r="AO278" i="31"/>
  <c r="AN278" i="31"/>
  <c r="AM278" i="31"/>
  <c r="AL278" i="31"/>
  <c r="AK278" i="31"/>
  <c r="AJ278" i="31"/>
  <c r="AI278" i="31"/>
  <c r="AH278" i="31"/>
  <c r="AG278" i="31"/>
  <c r="AF278" i="31"/>
  <c r="AE278" i="31"/>
  <c r="AD278" i="31"/>
  <c r="AC278" i="31"/>
  <c r="AB278" i="31"/>
  <c r="AA278" i="31"/>
  <c r="Z278" i="31"/>
  <c r="Y278" i="31"/>
  <c r="X278" i="31"/>
  <c r="W278" i="31"/>
  <c r="V278" i="31"/>
  <c r="U278" i="31"/>
  <c r="T278" i="31"/>
  <c r="S278" i="31"/>
  <c r="AW276" i="31"/>
  <c r="AV276" i="31"/>
  <c r="AU276" i="31"/>
  <c r="AT276" i="31"/>
  <c r="AS276" i="31"/>
  <c r="AR276" i="31"/>
  <c r="AQ276" i="31"/>
  <c r="AP276" i="31"/>
  <c r="AO276" i="31"/>
  <c r="AN276" i="31"/>
  <c r="AM276" i="31"/>
  <c r="AL276" i="31"/>
  <c r="AK276" i="31"/>
  <c r="AJ276" i="31"/>
  <c r="AI276" i="31"/>
  <c r="AH276" i="31"/>
  <c r="AG276" i="31"/>
  <c r="AF276" i="31"/>
  <c r="AE276" i="31"/>
  <c r="AD276" i="31"/>
  <c r="AC276" i="31"/>
  <c r="AB276" i="31"/>
  <c r="AA276" i="31"/>
  <c r="Z276" i="31"/>
  <c r="Y276" i="31"/>
  <c r="X276" i="31"/>
  <c r="W276" i="31"/>
  <c r="V276" i="31"/>
  <c r="U276" i="31"/>
  <c r="T276" i="31"/>
  <c r="S276" i="31"/>
  <c r="F276" i="31"/>
  <c r="AW275" i="31"/>
  <c r="AV275" i="31"/>
  <c r="AU275" i="31"/>
  <c r="AT275" i="31"/>
  <c r="AS275" i="31"/>
  <c r="AR275" i="31"/>
  <c r="AQ275" i="31"/>
  <c r="AP275" i="31"/>
  <c r="AO275" i="31"/>
  <c r="AN275" i="31"/>
  <c r="AM275" i="31"/>
  <c r="AL275" i="31"/>
  <c r="AK275" i="31"/>
  <c r="AJ275" i="31"/>
  <c r="AI275" i="31"/>
  <c r="AH275" i="31"/>
  <c r="AG275" i="31"/>
  <c r="AF275" i="31"/>
  <c r="AE275" i="31"/>
  <c r="AD275" i="31"/>
  <c r="AC275" i="31"/>
  <c r="AB275" i="31"/>
  <c r="AA275" i="31"/>
  <c r="Z275" i="31"/>
  <c r="Y275" i="31"/>
  <c r="X275" i="31"/>
  <c r="W275" i="31"/>
  <c r="V275" i="31"/>
  <c r="U275" i="31"/>
  <c r="T275" i="31"/>
  <c r="S275" i="31"/>
  <c r="AW273" i="31"/>
  <c r="AV273" i="31"/>
  <c r="AU273" i="31"/>
  <c r="AT273" i="31"/>
  <c r="AS273" i="31"/>
  <c r="AR273" i="31"/>
  <c r="AQ273" i="31"/>
  <c r="AP273" i="31"/>
  <c r="AO273" i="31"/>
  <c r="AN273" i="31"/>
  <c r="AM273" i="31"/>
  <c r="AL273" i="31"/>
  <c r="AK273" i="31"/>
  <c r="AJ273" i="31"/>
  <c r="AI273" i="31"/>
  <c r="AH273" i="31"/>
  <c r="AG273" i="31"/>
  <c r="AF273" i="31"/>
  <c r="AE273" i="31"/>
  <c r="AD273" i="31"/>
  <c r="AC273" i="31"/>
  <c r="AB273" i="31"/>
  <c r="AA273" i="31"/>
  <c r="Z273" i="31"/>
  <c r="Y273" i="31"/>
  <c r="X273" i="31"/>
  <c r="W273" i="31"/>
  <c r="V273" i="31"/>
  <c r="U273" i="31"/>
  <c r="T273" i="31"/>
  <c r="S273" i="31"/>
  <c r="F273" i="31"/>
  <c r="AW272" i="31"/>
  <c r="AV272" i="31"/>
  <c r="AU272" i="31"/>
  <c r="AT272" i="31"/>
  <c r="AS272" i="31"/>
  <c r="AR272" i="31"/>
  <c r="AQ272" i="31"/>
  <c r="AP272" i="31"/>
  <c r="AO272" i="31"/>
  <c r="AN272" i="31"/>
  <c r="AM272" i="31"/>
  <c r="AL272" i="31"/>
  <c r="AK272" i="31"/>
  <c r="AJ272" i="31"/>
  <c r="AI272" i="31"/>
  <c r="AH272" i="31"/>
  <c r="AG272" i="31"/>
  <c r="AF272" i="31"/>
  <c r="AE272" i="31"/>
  <c r="AD272" i="31"/>
  <c r="AC272" i="31"/>
  <c r="AB272" i="31"/>
  <c r="AA272" i="31"/>
  <c r="Z272" i="31"/>
  <c r="AX272" i="31" s="1"/>
  <c r="AZ272" i="31" s="1"/>
  <c r="Y272" i="31"/>
  <c r="X272" i="31"/>
  <c r="W272" i="31"/>
  <c r="V272" i="31"/>
  <c r="U272" i="31"/>
  <c r="T272" i="31"/>
  <c r="S272" i="31"/>
  <c r="AW270" i="31"/>
  <c r="AV270" i="31"/>
  <c r="AU270" i="31"/>
  <c r="AT270" i="31"/>
  <c r="AS270" i="31"/>
  <c r="AR270" i="31"/>
  <c r="AQ270" i="31"/>
  <c r="AP270" i="31"/>
  <c r="AO270" i="31"/>
  <c r="AN270" i="31"/>
  <c r="AM270" i="31"/>
  <c r="AL270" i="31"/>
  <c r="AK270" i="31"/>
  <c r="AJ270" i="31"/>
  <c r="AI270" i="31"/>
  <c r="AH270" i="31"/>
  <c r="AG270" i="31"/>
  <c r="AF270" i="31"/>
  <c r="AE270" i="31"/>
  <c r="AD270" i="31"/>
  <c r="AC270" i="31"/>
  <c r="AB270" i="31"/>
  <c r="AA270" i="31"/>
  <c r="Z270" i="31"/>
  <c r="Y270" i="31"/>
  <c r="X270" i="31"/>
  <c r="W270" i="31"/>
  <c r="V270" i="31"/>
  <c r="U270" i="31"/>
  <c r="T270" i="31"/>
  <c r="S270" i="31"/>
  <c r="F270" i="31"/>
  <c r="AW269" i="31"/>
  <c r="AV269" i="31"/>
  <c r="AU269" i="31"/>
  <c r="AT269" i="31"/>
  <c r="AS269" i="31"/>
  <c r="AR269" i="31"/>
  <c r="AQ269" i="31"/>
  <c r="AP269" i="31"/>
  <c r="AO269" i="31"/>
  <c r="AN269" i="31"/>
  <c r="AM269" i="31"/>
  <c r="AL269" i="31"/>
  <c r="AK269" i="31"/>
  <c r="AJ269" i="31"/>
  <c r="AI269" i="31"/>
  <c r="AH269" i="31"/>
  <c r="AG269" i="31"/>
  <c r="AF269" i="31"/>
  <c r="AE269" i="31"/>
  <c r="AD269" i="31"/>
  <c r="AC269" i="31"/>
  <c r="AB269" i="31"/>
  <c r="AA269" i="31"/>
  <c r="Z269" i="31"/>
  <c r="Y269" i="31"/>
  <c r="X269" i="31"/>
  <c r="W269" i="31"/>
  <c r="V269" i="31"/>
  <c r="U269" i="31"/>
  <c r="T269" i="31"/>
  <c r="S269" i="31"/>
  <c r="AX269" i="31" s="1"/>
  <c r="AZ269" i="31" s="1"/>
  <c r="AW267" i="31"/>
  <c r="AV267" i="31"/>
  <c r="AU267" i="31"/>
  <c r="AT267" i="31"/>
  <c r="AS267" i="31"/>
  <c r="AR267" i="31"/>
  <c r="AQ267" i="31"/>
  <c r="AP267" i="31"/>
  <c r="AO267" i="31"/>
  <c r="AN267" i="31"/>
  <c r="AM267" i="31"/>
  <c r="AL267" i="31"/>
  <c r="AK267" i="31"/>
  <c r="AJ267" i="31"/>
  <c r="AI267" i="31"/>
  <c r="AH267" i="31"/>
  <c r="AG267" i="31"/>
  <c r="AF267" i="31"/>
  <c r="AE267" i="31"/>
  <c r="AD267" i="31"/>
  <c r="AC267" i="31"/>
  <c r="AB267" i="31"/>
  <c r="AA267" i="31"/>
  <c r="Z267" i="31"/>
  <c r="Y267" i="31"/>
  <c r="X267" i="31"/>
  <c r="W267" i="31"/>
  <c r="V267" i="31"/>
  <c r="U267" i="31"/>
  <c r="T267" i="31"/>
  <c r="S267" i="31"/>
  <c r="AX267" i="31" s="1"/>
  <c r="AZ267" i="31" s="1"/>
  <c r="F267" i="31"/>
  <c r="AW266" i="31"/>
  <c r="AV266" i="31"/>
  <c r="AU266" i="31"/>
  <c r="AT266" i="31"/>
  <c r="AS266" i="31"/>
  <c r="AR266" i="31"/>
  <c r="AQ266" i="31"/>
  <c r="AP266" i="31"/>
  <c r="AO266" i="31"/>
  <c r="AN266" i="31"/>
  <c r="AM266" i="31"/>
  <c r="AL266" i="31"/>
  <c r="AK266" i="31"/>
  <c r="AJ266" i="31"/>
  <c r="AI266" i="31"/>
  <c r="AH266" i="31"/>
  <c r="AG266" i="31"/>
  <c r="AF266" i="31"/>
  <c r="AE266" i="31"/>
  <c r="AD266" i="31"/>
  <c r="AC266" i="31"/>
  <c r="AB266" i="31"/>
  <c r="AA266" i="31"/>
  <c r="Z266" i="31"/>
  <c r="Y266" i="31"/>
  <c r="X266" i="31"/>
  <c r="W266" i="31"/>
  <c r="V266" i="31"/>
  <c r="U266" i="31"/>
  <c r="T266" i="31"/>
  <c r="S266" i="31"/>
  <c r="AW264" i="31"/>
  <c r="AV264" i="31"/>
  <c r="AU264" i="31"/>
  <c r="AT264" i="31"/>
  <c r="AS264" i="31"/>
  <c r="AR264" i="31"/>
  <c r="AQ264" i="31"/>
  <c r="AP264" i="31"/>
  <c r="AO264" i="31"/>
  <c r="AN264" i="31"/>
  <c r="AM264" i="31"/>
  <c r="AL264" i="31"/>
  <c r="AK264" i="31"/>
  <c r="AJ264" i="31"/>
  <c r="AI264" i="31"/>
  <c r="AH264" i="31"/>
  <c r="AG264" i="31"/>
  <c r="AF264" i="31"/>
  <c r="AE264" i="31"/>
  <c r="AD264" i="31"/>
  <c r="AC264" i="31"/>
  <c r="AB264" i="31"/>
  <c r="AA264" i="31"/>
  <c r="Z264" i="31"/>
  <c r="Y264" i="31"/>
  <c r="X264" i="31"/>
  <c r="W264" i="31"/>
  <c r="V264" i="31"/>
  <c r="U264" i="31"/>
  <c r="T264" i="31"/>
  <c r="S264" i="31"/>
  <c r="F264" i="31"/>
  <c r="AW263" i="31"/>
  <c r="AV263" i="31"/>
  <c r="AU263" i="31"/>
  <c r="AT263" i="31"/>
  <c r="AS263" i="31"/>
  <c r="AR263" i="31"/>
  <c r="AQ263" i="31"/>
  <c r="AP263" i="31"/>
  <c r="AO263" i="31"/>
  <c r="AN263" i="31"/>
  <c r="AM263" i="31"/>
  <c r="AL263" i="31"/>
  <c r="AK263" i="31"/>
  <c r="AJ263" i="31"/>
  <c r="AI263" i="31"/>
  <c r="AH263" i="31"/>
  <c r="AG263" i="31"/>
  <c r="AF263" i="31"/>
  <c r="AE263" i="31"/>
  <c r="AD263" i="31"/>
  <c r="AC263" i="31"/>
  <c r="AB263" i="31"/>
  <c r="AA263" i="31"/>
  <c r="Z263" i="31"/>
  <c r="Y263" i="31"/>
  <c r="X263" i="31"/>
  <c r="W263" i="31"/>
  <c r="V263" i="31"/>
  <c r="U263" i="31"/>
  <c r="T263" i="31"/>
  <c r="S263" i="31"/>
  <c r="AW261" i="31"/>
  <c r="AV261" i="31"/>
  <c r="AU261" i="31"/>
  <c r="AT261" i="31"/>
  <c r="AS261" i="31"/>
  <c r="AR261" i="31"/>
  <c r="AQ261" i="31"/>
  <c r="AP261" i="31"/>
  <c r="AO261" i="31"/>
  <c r="AN261" i="31"/>
  <c r="AM261" i="31"/>
  <c r="AL261" i="31"/>
  <c r="AK261" i="31"/>
  <c r="AJ261" i="31"/>
  <c r="AI261" i="31"/>
  <c r="AH261" i="31"/>
  <c r="AG261" i="31"/>
  <c r="AF261" i="31"/>
  <c r="AE261" i="31"/>
  <c r="AD261" i="31"/>
  <c r="AC261" i="31"/>
  <c r="AB261" i="31"/>
  <c r="AA261" i="31"/>
  <c r="Z261" i="31"/>
  <c r="Y261" i="31"/>
  <c r="X261" i="31"/>
  <c r="W261" i="31"/>
  <c r="V261" i="31"/>
  <c r="U261" i="31"/>
  <c r="T261" i="31"/>
  <c r="S261" i="31"/>
  <c r="F261" i="31"/>
  <c r="AW260" i="31"/>
  <c r="AV260" i="31"/>
  <c r="AU260" i="31"/>
  <c r="AT260" i="31"/>
  <c r="AS260" i="31"/>
  <c r="AR260" i="31"/>
  <c r="AQ260" i="31"/>
  <c r="AP260" i="31"/>
  <c r="AO260" i="31"/>
  <c r="AN260" i="31"/>
  <c r="AM260" i="31"/>
  <c r="AL260" i="31"/>
  <c r="AK260" i="31"/>
  <c r="AJ260" i="31"/>
  <c r="AI260" i="31"/>
  <c r="AH260" i="31"/>
  <c r="AG260" i="31"/>
  <c r="AF260" i="31"/>
  <c r="AE260" i="31"/>
  <c r="AD260" i="31"/>
  <c r="AC260" i="31"/>
  <c r="AB260" i="31"/>
  <c r="AA260" i="31"/>
  <c r="Z260" i="31"/>
  <c r="AX260" i="31" s="1"/>
  <c r="AZ260" i="31" s="1"/>
  <c r="Y260" i="31"/>
  <c r="X260" i="31"/>
  <c r="W260" i="31"/>
  <c r="V260" i="31"/>
  <c r="U260" i="31"/>
  <c r="T260" i="31"/>
  <c r="S260" i="31"/>
  <c r="AW258" i="31"/>
  <c r="AV258" i="31"/>
  <c r="AU258" i="31"/>
  <c r="AT258" i="31"/>
  <c r="AS258" i="31"/>
  <c r="AR258" i="31"/>
  <c r="AQ258" i="31"/>
  <c r="AP258" i="31"/>
  <c r="AO258" i="31"/>
  <c r="AN258" i="31"/>
  <c r="AM258" i="31"/>
  <c r="AL258" i="31"/>
  <c r="AK258" i="31"/>
  <c r="AJ258" i="31"/>
  <c r="AI258" i="31"/>
  <c r="AH258" i="31"/>
  <c r="AG258" i="31"/>
  <c r="AF258" i="31"/>
  <c r="AE258" i="31"/>
  <c r="AD258" i="31"/>
  <c r="AC258" i="31"/>
  <c r="AB258" i="31"/>
  <c r="AA258" i="31"/>
  <c r="Z258" i="31"/>
  <c r="Y258" i="31"/>
  <c r="X258" i="31"/>
  <c r="W258" i="31"/>
  <c r="V258" i="31"/>
  <c r="U258" i="31"/>
  <c r="T258" i="31"/>
  <c r="S258" i="31"/>
  <c r="F258" i="31"/>
  <c r="AW257" i="31"/>
  <c r="AV257" i="31"/>
  <c r="AU257" i="31"/>
  <c r="AT257" i="31"/>
  <c r="AS257" i="31"/>
  <c r="AR257" i="31"/>
  <c r="AQ257" i="31"/>
  <c r="AP257" i="31"/>
  <c r="AO257" i="31"/>
  <c r="AN257" i="31"/>
  <c r="AM257" i="31"/>
  <c r="AL257" i="31"/>
  <c r="AK257" i="31"/>
  <c r="AJ257" i="31"/>
  <c r="AI257" i="31"/>
  <c r="AH257" i="31"/>
  <c r="AG257" i="31"/>
  <c r="AF257" i="31"/>
  <c r="AE257" i="31"/>
  <c r="AD257" i="31"/>
  <c r="AC257" i="31"/>
  <c r="AB257" i="31"/>
  <c r="AA257" i="31"/>
  <c r="Z257" i="31"/>
  <c r="Y257" i="31"/>
  <c r="X257" i="31"/>
  <c r="W257" i="31"/>
  <c r="V257" i="31"/>
  <c r="U257" i="31"/>
  <c r="T257" i="31"/>
  <c r="S257" i="31"/>
  <c r="AX257" i="31" s="1"/>
  <c r="AZ257" i="31" s="1"/>
  <c r="AW255" i="31"/>
  <c r="AV255" i="31"/>
  <c r="AU255" i="31"/>
  <c r="AT255" i="31"/>
  <c r="AS255" i="31"/>
  <c r="AR255" i="31"/>
  <c r="AQ255" i="31"/>
  <c r="AP255" i="31"/>
  <c r="AO255" i="31"/>
  <c r="AN255" i="31"/>
  <c r="AM255" i="31"/>
  <c r="AL255" i="31"/>
  <c r="AK255" i="31"/>
  <c r="AJ255" i="31"/>
  <c r="AI255" i="31"/>
  <c r="AH255" i="31"/>
  <c r="AG255" i="31"/>
  <c r="AF255" i="31"/>
  <c r="AE255" i="31"/>
  <c r="AD255" i="31"/>
  <c r="AC255" i="31"/>
  <c r="AB255" i="31"/>
  <c r="AA255" i="31"/>
  <c r="Z255" i="31"/>
  <c r="Y255" i="31"/>
  <c r="X255" i="31"/>
  <c r="W255" i="31"/>
  <c r="V255" i="31"/>
  <c r="U255" i="31"/>
  <c r="T255" i="31"/>
  <c r="S255" i="31"/>
  <c r="F255" i="31"/>
  <c r="AW254" i="31"/>
  <c r="AV254" i="31"/>
  <c r="AU254" i="31"/>
  <c r="AT254" i="31"/>
  <c r="AS254" i="31"/>
  <c r="AR254" i="31"/>
  <c r="AQ254" i="31"/>
  <c r="AP254" i="31"/>
  <c r="AO254" i="31"/>
  <c r="AN254" i="31"/>
  <c r="AM254" i="31"/>
  <c r="AL254" i="31"/>
  <c r="AK254" i="31"/>
  <c r="AJ254" i="31"/>
  <c r="AI254" i="31"/>
  <c r="AH254" i="31"/>
  <c r="AG254" i="31"/>
  <c r="AF254" i="31"/>
  <c r="AE254" i="31"/>
  <c r="AD254" i="31"/>
  <c r="AC254" i="31"/>
  <c r="AB254" i="31"/>
  <c r="AA254" i="31"/>
  <c r="Z254" i="31"/>
  <c r="Y254" i="31"/>
  <c r="X254" i="31"/>
  <c r="W254" i="31"/>
  <c r="V254" i="31"/>
  <c r="U254" i="31"/>
  <c r="T254" i="31"/>
  <c r="S254" i="31"/>
  <c r="AW252" i="31"/>
  <c r="AV252" i="31"/>
  <c r="AU252" i="31"/>
  <c r="AT252" i="31"/>
  <c r="AS252" i="31"/>
  <c r="AR252" i="31"/>
  <c r="AQ252" i="31"/>
  <c r="AP252" i="31"/>
  <c r="AO252" i="31"/>
  <c r="AN252" i="31"/>
  <c r="AM252" i="31"/>
  <c r="AL252" i="31"/>
  <c r="AK252" i="31"/>
  <c r="AJ252" i="31"/>
  <c r="AI252" i="31"/>
  <c r="AH252" i="31"/>
  <c r="AG252" i="31"/>
  <c r="AF252" i="31"/>
  <c r="AE252" i="31"/>
  <c r="AD252" i="31"/>
  <c r="AC252" i="31"/>
  <c r="AB252" i="31"/>
  <c r="AA252" i="31"/>
  <c r="Z252" i="31"/>
  <c r="Y252" i="31"/>
  <c r="X252" i="31"/>
  <c r="W252" i="31"/>
  <c r="V252" i="31"/>
  <c r="U252" i="31"/>
  <c r="T252" i="31"/>
  <c r="S252" i="31"/>
  <c r="F252" i="31"/>
  <c r="AW251" i="31"/>
  <c r="AV251" i="31"/>
  <c r="AU251" i="31"/>
  <c r="AT251" i="31"/>
  <c r="AS251" i="31"/>
  <c r="AR251" i="31"/>
  <c r="AQ251" i="31"/>
  <c r="AP251" i="31"/>
  <c r="AO251" i="31"/>
  <c r="AN251" i="31"/>
  <c r="AM251" i="31"/>
  <c r="AL251" i="31"/>
  <c r="AK251" i="31"/>
  <c r="AJ251" i="31"/>
  <c r="AI251" i="31"/>
  <c r="AH251" i="31"/>
  <c r="AG251" i="31"/>
  <c r="AF251" i="31"/>
  <c r="AE251" i="31"/>
  <c r="AD251" i="31"/>
  <c r="AC251" i="31"/>
  <c r="AB251" i="31"/>
  <c r="AA251" i="31"/>
  <c r="Z251" i="31"/>
  <c r="Y251" i="31"/>
  <c r="X251" i="31"/>
  <c r="W251" i="31"/>
  <c r="V251" i="31"/>
  <c r="U251" i="31"/>
  <c r="T251" i="31"/>
  <c r="S251" i="31"/>
  <c r="AX251" i="31" s="1"/>
  <c r="AZ251" i="31" s="1"/>
  <c r="AW249" i="31"/>
  <c r="AV249" i="31"/>
  <c r="AU249" i="31"/>
  <c r="AT249" i="31"/>
  <c r="AS249" i="31"/>
  <c r="AR249" i="31"/>
  <c r="AQ249" i="31"/>
  <c r="AP249" i="31"/>
  <c r="AO249" i="31"/>
  <c r="AN249" i="31"/>
  <c r="AM249" i="31"/>
  <c r="AL249" i="31"/>
  <c r="AK249" i="31"/>
  <c r="AJ249" i="31"/>
  <c r="AI249" i="31"/>
  <c r="AH249" i="31"/>
  <c r="AG249" i="31"/>
  <c r="AF249" i="31"/>
  <c r="AE249" i="31"/>
  <c r="AD249" i="31"/>
  <c r="AC249" i="31"/>
  <c r="AB249" i="31"/>
  <c r="AA249" i="31"/>
  <c r="Z249" i="31"/>
  <c r="Y249" i="31"/>
  <c r="X249" i="31"/>
  <c r="W249" i="31"/>
  <c r="V249" i="31"/>
  <c r="U249" i="31"/>
  <c r="T249" i="31"/>
  <c r="S249" i="31"/>
  <c r="F249" i="31"/>
  <c r="AW248" i="31"/>
  <c r="AV248" i="31"/>
  <c r="AU248" i="31"/>
  <c r="AT248" i="31"/>
  <c r="AS248" i="31"/>
  <c r="AR248" i="31"/>
  <c r="AQ248" i="31"/>
  <c r="AP248" i="31"/>
  <c r="AO248" i="31"/>
  <c r="AN248" i="31"/>
  <c r="AM248" i="31"/>
  <c r="AL248" i="31"/>
  <c r="AK248" i="31"/>
  <c r="AJ248" i="31"/>
  <c r="AI248" i="31"/>
  <c r="AH248" i="31"/>
  <c r="AG248" i="31"/>
  <c r="AF248" i="31"/>
  <c r="AE248" i="31"/>
  <c r="AD248" i="31"/>
  <c r="AC248" i="31"/>
  <c r="AB248" i="31"/>
  <c r="AA248" i="31"/>
  <c r="Z248" i="31"/>
  <c r="Y248" i="31"/>
  <c r="X248" i="31"/>
  <c r="W248" i="31"/>
  <c r="V248" i="31"/>
  <c r="U248" i="31"/>
  <c r="T248" i="31"/>
  <c r="AX248" i="31" s="1"/>
  <c r="AZ248" i="31" s="1"/>
  <c r="S248" i="31"/>
  <c r="AW246" i="31"/>
  <c r="AV246" i="31"/>
  <c r="AU246" i="31"/>
  <c r="AT246" i="31"/>
  <c r="AS246" i="31"/>
  <c r="AR246" i="31"/>
  <c r="AQ246" i="31"/>
  <c r="AP246" i="31"/>
  <c r="AO246" i="31"/>
  <c r="AN246" i="31"/>
  <c r="AM246" i="31"/>
  <c r="AL246" i="31"/>
  <c r="AK246" i="31"/>
  <c r="AJ246" i="31"/>
  <c r="AI246" i="31"/>
  <c r="AH246" i="31"/>
  <c r="AG246" i="31"/>
  <c r="AF246" i="31"/>
  <c r="AE246" i="31"/>
  <c r="AD246" i="31"/>
  <c r="AC246" i="31"/>
  <c r="AB246" i="31"/>
  <c r="AA246" i="31"/>
  <c r="Z246" i="31"/>
  <c r="Y246" i="31"/>
  <c r="X246" i="31"/>
  <c r="W246" i="31"/>
  <c r="V246" i="31"/>
  <c r="U246" i="31"/>
  <c r="T246" i="31"/>
  <c r="S246" i="31"/>
  <c r="AX246" i="31" s="1"/>
  <c r="AZ246" i="31" s="1"/>
  <c r="F246" i="31"/>
  <c r="AW245" i="31"/>
  <c r="AV245" i="31"/>
  <c r="AU245" i="31"/>
  <c r="AT245" i="31"/>
  <c r="AS245" i="31"/>
  <c r="AR245" i="31"/>
  <c r="AQ245" i="31"/>
  <c r="AP245" i="31"/>
  <c r="AO245" i="31"/>
  <c r="AN245" i="31"/>
  <c r="AM245" i="31"/>
  <c r="AL245" i="31"/>
  <c r="AK245" i="31"/>
  <c r="AJ245" i="31"/>
  <c r="AI245" i="31"/>
  <c r="AH245" i="31"/>
  <c r="AG245" i="31"/>
  <c r="AF245" i="31"/>
  <c r="AE245" i="31"/>
  <c r="AD245" i="31"/>
  <c r="AC245" i="31"/>
  <c r="AB245" i="31"/>
  <c r="AA245" i="31"/>
  <c r="Z245" i="31"/>
  <c r="Y245" i="31"/>
  <c r="X245" i="31"/>
  <c r="W245" i="31"/>
  <c r="V245" i="31"/>
  <c r="U245" i="31"/>
  <c r="T245" i="31"/>
  <c r="S245" i="31"/>
  <c r="AX245" i="31" s="1"/>
  <c r="AZ245" i="31" s="1"/>
  <c r="AW243" i="31"/>
  <c r="AV243" i="31"/>
  <c r="AU243" i="31"/>
  <c r="AT243" i="31"/>
  <c r="AS243" i="31"/>
  <c r="AR243" i="31"/>
  <c r="AQ243" i="31"/>
  <c r="AP243" i="31"/>
  <c r="AO243" i="31"/>
  <c r="AN243" i="31"/>
  <c r="AM243" i="31"/>
  <c r="AL243" i="31"/>
  <c r="AK243" i="31"/>
  <c r="AJ243" i="31"/>
  <c r="AI243" i="31"/>
  <c r="AH243" i="31"/>
  <c r="AG243" i="31"/>
  <c r="AF243" i="31"/>
  <c r="AE243" i="31"/>
  <c r="AD243" i="31"/>
  <c r="AC243" i="31"/>
  <c r="AB243" i="31"/>
  <c r="AA243" i="31"/>
  <c r="Z243" i="31"/>
  <c r="Y243" i="31"/>
  <c r="X243" i="31"/>
  <c r="W243" i="31"/>
  <c r="V243" i="31"/>
  <c r="U243" i="31"/>
  <c r="AX243" i="31" s="1"/>
  <c r="AZ243" i="31" s="1"/>
  <c r="T243" i="31"/>
  <c r="S243" i="31"/>
  <c r="F243" i="31"/>
  <c r="AW242" i="31"/>
  <c r="AV242" i="31"/>
  <c r="AU242" i="31"/>
  <c r="AT242" i="31"/>
  <c r="AS242" i="31"/>
  <c r="AR242" i="31"/>
  <c r="AQ242" i="31"/>
  <c r="AP242" i="31"/>
  <c r="AO242" i="31"/>
  <c r="AN242" i="31"/>
  <c r="AM242" i="31"/>
  <c r="AL242" i="31"/>
  <c r="AK242" i="31"/>
  <c r="AJ242" i="31"/>
  <c r="AI242" i="31"/>
  <c r="AH242" i="31"/>
  <c r="AG242" i="31"/>
  <c r="AF242" i="31"/>
  <c r="AE242" i="31"/>
  <c r="AD242" i="31"/>
  <c r="AC242" i="31"/>
  <c r="AB242" i="31"/>
  <c r="AA242" i="31"/>
  <c r="Z242" i="31"/>
  <c r="Y242" i="31"/>
  <c r="X242" i="31"/>
  <c r="W242" i="31"/>
  <c r="V242" i="31"/>
  <c r="U242" i="31"/>
  <c r="T242" i="31"/>
  <c r="S242" i="31"/>
  <c r="AW240" i="31"/>
  <c r="AV240" i="31"/>
  <c r="AU240" i="31"/>
  <c r="AT240" i="31"/>
  <c r="AS240" i="31"/>
  <c r="AR240" i="31"/>
  <c r="AQ240" i="31"/>
  <c r="AP240" i="31"/>
  <c r="AO240" i="31"/>
  <c r="AN240" i="31"/>
  <c r="AM240" i="31"/>
  <c r="AL240" i="31"/>
  <c r="AK240" i="31"/>
  <c r="AJ240" i="31"/>
  <c r="AI240" i="31"/>
  <c r="AH240" i="31"/>
  <c r="AG240" i="31"/>
  <c r="AF240" i="31"/>
  <c r="AE240" i="31"/>
  <c r="AD240" i="31"/>
  <c r="AC240" i="31"/>
  <c r="AB240" i="31"/>
  <c r="AA240" i="31"/>
  <c r="Z240" i="31"/>
  <c r="Y240" i="31"/>
  <c r="X240" i="31"/>
  <c r="W240" i="31"/>
  <c r="V240" i="31"/>
  <c r="U240" i="31"/>
  <c r="T240" i="31"/>
  <c r="S240" i="31"/>
  <c r="F240" i="31"/>
  <c r="AW239" i="31"/>
  <c r="AV239" i="31"/>
  <c r="AU239" i="31"/>
  <c r="AT239" i="31"/>
  <c r="AS239" i="31"/>
  <c r="AR239" i="31"/>
  <c r="AQ239" i="31"/>
  <c r="AP239" i="31"/>
  <c r="AO239" i="31"/>
  <c r="AN239" i="31"/>
  <c r="AM239" i="31"/>
  <c r="AL239" i="31"/>
  <c r="AK239" i="31"/>
  <c r="AJ239" i="31"/>
  <c r="AI239" i="31"/>
  <c r="AH239" i="31"/>
  <c r="AG239" i="31"/>
  <c r="AF239" i="31"/>
  <c r="AE239" i="31"/>
  <c r="AD239" i="31"/>
  <c r="AC239" i="31"/>
  <c r="AB239" i="31"/>
  <c r="AA239" i="31"/>
  <c r="Z239" i="31"/>
  <c r="Y239" i="31"/>
  <c r="X239" i="31"/>
  <c r="W239" i="31"/>
  <c r="V239" i="31"/>
  <c r="U239" i="31"/>
  <c r="T239" i="31"/>
  <c r="S239" i="31"/>
  <c r="AX239" i="31" s="1"/>
  <c r="AZ239" i="31" s="1"/>
  <c r="AW237" i="31"/>
  <c r="AV237" i="31"/>
  <c r="AU237" i="31"/>
  <c r="AT237" i="31"/>
  <c r="AS237" i="31"/>
  <c r="AR237" i="31"/>
  <c r="AQ237" i="31"/>
  <c r="AP237" i="31"/>
  <c r="AO237" i="31"/>
  <c r="AN237" i="31"/>
  <c r="AM237" i="31"/>
  <c r="AL237" i="31"/>
  <c r="AK237" i="31"/>
  <c r="AJ237" i="31"/>
  <c r="AI237" i="31"/>
  <c r="AH237" i="31"/>
  <c r="AG237" i="31"/>
  <c r="AF237" i="31"/>
  <c r="AE237" i="31"/>
  <c r="AD237" i="31"/>
  <c r="AC237" i="31"/>
  <c r="AB237" i="31"/>
  <c r="AA237" i="31"/>
  <c r="Z237" i="31"/>
  <c r="AX237" i="31" s="1"/>
  <c r="AZ237" i="31" s="1"/>
  <c r="Y237" i="31"/>
  <c r="X237" i="31"/>
  <c r="W237" i="31"/>
  <c r="V237" i="31"/>
  <c r="U237" i="31"/>
  <c r="T237" i="31"/>
  <c r="S237" i="31"/>
  <c r="F237" i="31"/>
  <c r="AW236" i="31"/>
  <c r="AV236" i="31"/>
  <c r="AU236" i="31"/>
  <c r="AT236" i="31"/>
  <c r="AS236" i="31"/>
  <c r="AR236" i="31"/>
  <c r="AQ236" i="31"/>
  <c r="AP236" i="31"/>
  <c r="AO236" i="31"/>
  <c r="AN236" i="31"/>
  <c r="AM236" i="31"/>
  <c r="AL236" i="31"/>
  <c r="AK236" i="31"/>
  <c r="AJ236" i="31"/>
  <c r="AI236" i="31"/>
  <c r="AH236" i="31"/>
  <c r="AG236" i="31"/>
  <c r="AF236" i="31"/>
  <c r="AE236" i="31"/>
  <c r="AD236" i="31"/>
  <c r="AC236" i="31"/>
  <c r="AB236" i="31"/>
  <c r="AA236" i="31"/>
  <c r="Z236" i="31"/>
  <c r="Y236" i="31"/>
  <c r="X236" i="31"/>
  <c r="W236" i="31"/>
  <c r="V236" i="31"/>
  <c r="U236" i="31"/>
  <c r="T236" i="31"/>
  <c r="S236" i="31"/>
  <c r="AW234" i="31"/>
  <c r="AV234" i="31"/>
  <c r="AU234" i="31"/>
  <c r="AT234" i="31"/>
  <c r="AS234" i="31"/>
  <c r="AR234" i="31"/>
  <c r="AQ234" i="31"/>
  <c r="AP234" i="31"/>
  <c r="AO234" i="31"/>
  <c r="AN234" i="31"/>
  <c r="AM234" i="31"/>
  <c r="AL234" i="31"/>
  <c r="AK234" i="31"/>
  <c r="AJ234" i="31"/>
  <c r="AI234" i="31"/>
  <c r="AH234" i="31"/>
  <c r="AG234" i="31"/>
  <c r="AF234" i="31"/>
  <c r="AE234" i="31"/>
  <c r="AD234" i="31"/>
  <c r="AC234" i="31"/>
  <c r="AB234" i="31"/>
  <c r="AA234" i="31"/>
  <c r="Z234" i="31"/>
  <c r="Y234" i="31"/>
  <c r="X234" i="31"/>
  <c r="W234" i="31"/>
  <c r="V234" i="31"/>
  <c r="U234" i="31"/>
  <c r="T234" i="31"/>
  <c r="S234" i="31"/>
  <c r="F234" i="31"/>
  <c r="AZ233" i="31"/>
  <c r="AW233" i="31"/>
  <c r="AV233" i="31"/>
  <c r="AU233" i="31"/>
  <c r="AT233" i="31"/>
  <c r="AS233" i="31"/>
  <c r="AR233" i="31"/>
  <c r="AQ233" i="31"/>
  <c r="AP233" i="31"/>
  <c r="AO233" i="31"/>
  <c r="AN233" i="31"/>
  <c r="AM233" i="31"/>
  <c r="AL233" i="31"/>
  <c r="AK233" i="31"/>
  <c r="AJ233" i="31"/>
  <c r="AI233" i="31"/>
  <c r="AH233" i="31"/>
  <c r="AG233" i="31"/>
  <c r="AF233" i="31"/>
  <c r="AE233" i="31"/>
  <c r="AD233" i="31"/>
  <c r="AC233" i="31"/>
  <c r="AB233" i="31"/>
  <c r="AA233" i="31"/>
  <c r="Z233" i="31"/>
  <c r="Y233" i="31"/>
  <c r="X233" i="31"/>
  <c r="W233" i="31"/>
  <c r="V233" i="31"/>
  <c r="U233" i="31"/>
  <c r="T233" i="31"/>
  <c r="S233" i="31"/>
  <c r="AX233" i="31" s="1"/>
  <c r="AW231" i="31"/>
  <c r="AV231" i="31"/>
  <c r="AU231" i="31"/>
  <c r="AT231" i="31"/>
  <c r="AS231" i="31"/>
  <c r="AR231" i="31"/>
  <c r="AQ231" i="31"/>
  <c r="AP231" i="31"/>
  <c r="AO231" i="31"/>
  <c r="AN231" i="31"/>
  <c r="AM231" i="31"/>
  <c r="AL231" i="31"/>
  <c r="AK231" i="31"/>
  <c r="AJ231" i="31"/>
  <c r="AI231" i="31"/>
  <c r="AH231" i="31"/>
  <c r="AG231" i="31"/>
  <c r="AF231" i="31"/>
  <c r="AE231" i="31"/>
  <c r="AD231" i="31"/>
  <c r="AC231" i="31"/>
  <c r="AB231" i="31"/>
  <c r="AA231" i="31"/>
  <c r="Z231" i="31"/>
  <c r="Y231" i="31"/>
  <c r="X231" i="31"/>
  <c r="W231" i="31"/>
  <c r="V231" i="31"/>
  <c r="U231" i="31"/>
  <c r="T231" i="31"/>
  <c r="S231" i="31"/>
  <c r="F231" i="31"/>
  <c r="AW230" i="31"/>
  <c r="AV230" i="31"/>
  <c r="AU230" i="31"/>
  <c r="AT230" i="31"/>
  <c r="AS230" i="31"/>
  <c r="AR230" i="31"/>
  <c r="AQ230" i="31"/>
  <c r="AP230" i="31"/>
  <c r="AO230" i="31"/>
  <c r="AN230" i="31"/>
  <c r="AM230" i="31"/>
  <c r="AL230" i="31"/>
  <c r="AK230" i="31"/>
  <c r="AJ230" i="31"/>
  <c r="AI230" i="31"/>
  <c r="AH230" i="31"/>
  <c r="AG230" i="31"/>
  <c r="AF230" i="31"/>
  <c r="AE230" i="31"/>
  <c r="AD230" i="31"/>
  <c r="AC230" i="31"/>
  <c r="AB230" i="31"/>
  <c r="AA230" i="31"/>
  <c r="Z230" i="31"/>
  <c r="Y230" i="31"/>
  <c r="X230" i="31"/>
  <c r="W230" i="31"/>
  <c r="V230" i="31"/>
  <c r="U230" i="31"/>
  <c r="T230" i="31"/>
  <c r="S230" i="31"/>
  <c r="AW228" i="31"/>
  <c r="AV228" i="31"/>
  <c r="AU228" i="31"/>
  <c r="AT228" i="31"/>
  <c r="AS228" i="31"/>
  <c r="AR228" i="31"/>
  <c r="AQ228" i="31"/>
  <c r="AP228" i="31"/>
  <c r="AO228" i="31"/>
  <c r="AN228" i="31"/>
  <c r="AM228" i="31"/>
  <c r="AL228" i="31"/>
  <c r="AK228" i="31"/>
  <c r="AJ228" i="31"/>
  <c r="AI228" i="31"/>
  <c r="AH228" i="31"/>
  <c r="AG228" i="31"/>
  <c r="AF228" i="31"/>
  <c r="AE228" i="31"/>
  <c r="AD228" i="31"/>
  <c r="AC228" i="31"/>
  <c r="AB228" i="31"/>
  <c r="AA228" i="31"/>
  <c r="Z228" i="31"/>
  <c r="Y228" i="31"/>
  <c r="X228" i="31"/>
  <c r="W228" i="31"/>
  <c r="V228" i="31"/>
  <c r="U228" i="31"/>
  <c r="T228" i="31"/>
  <c r="S228" i="31"/>
  <c r="F228" i="31"/>
  <c r="AW227" i="31"/>
  <c r="AV227" i="31"/>
  <c r="AU227" i="31"/>
  <c r="AT227" i="31"/>
  <c r="AS227" i="31"/>
  <c r="AR227" i="31"/>
  <c r="AQ227" i="31"/>
  <c r="AP227" i="31"/>
  <c r="AO227" i="31"/>
  <c r="AN227" i="31"/>
  <c r="AM227" i="31"/>
  <c r="AL227" i="31"/>
  <c r="AK227" i="31"/>
  <c r="AJ227" i="31"/>
  <c r="AI227" i="31"/>
  <c r="AH227" i="31"/>
  <c r="AG227" i="31"/>
  <c r="AF227" i="31"/>
  <c r="AE227" i="31"/>
  <c r="AD227" i="31"/>
  <c r="AC227" i="31"/>
  <c r="AB227" i="31"/>
  <c r="AA227" i="31"/>
  <c r="Z227" i="31"/>
  <c r="Y227" i="31"/>
  <c r="X227" i="31"/>
  <c r="W227" i="31"/>
  <c r="V227" i="31"/>
  <c r="U227" i="31"/>
  <c r="T227" i="31"/>
  <c r="S227" i="31"/>
  <c r="AX227" i="31" s="1"/>
  <c r="AZ227" i="31" s="1"/>
  <c r="AW225" i="31"/>
  <c r="AV225" i="31"/>
  <c r="AU225" i="31"/>
  <c r="AT225" i="31"/>
  <c r="AS225" i="31"/>
  <c r="AR225" i="31"/>
  <c r="AQ225" i="31"/>
  <c r="AP225" i="31"/>
  <c r="AO225" i="31"/>
  <c r="AN225" i="31"/>
  <c r="AM225" i="31"/>
  <c r="AL225" i="31"/>
  <c r="AK225" i="31"/>
  <c r="AJ225" i="31"/>
  <c r="AI225" i="31"/>
  <c r="AH225" i="31"/>
  <c r="AG225" i="31"/>
  <c r="AF225" i="31"/>
  <c r="AE225" i="31"/>
  <c r="AD225" i="31"/>
  <c r="AC225" i="31"/>
  <c r="AB225" i="31"/>
  <c r="AA225" i="31"/>
  <c r="Z225" i="31"/>
  <c r="Y225" i="31"/>
  <c r="X225" i="31"/>
  <c r="W225" i="31"/>
  <c r="V225" i="31"/>
  <c r="U225" i="31"/>
  <c r="T225" i="31"/>
  <c r="S225" i="31"/>
  <c r="AX225" i="31" s="1"/>
  <c r="AZ225" i="31" s="1"/>
  <c r="F225" i="31"/>
  <c r="AW224" i="31"/>
  <c r="AV224" i="31"/>
  <c r="AU224" i="31"/>
  <c r="AT224" i="31"/>
  <c r="AS224" i="31"/>
  <c r="AR224" i="31"/>
  <c r="AQ224" i="31"/>
  <c r="AP224" i="31"/>
  <c r="AO224" i="31"/>
  <c r="AN224" i="31"/>
  <c r="AM224" i="31"/>
  <c r="AL224" i="31"/>
  <c r="AK224" i="31"/>
  <c r="AJ224" i="31"/>
  <c r="AI224" i="31"/>
  <c r="AH224" i="31"/>
  <c r="AG224" i="31"/>
  <c r="AF224" i="31"/>
  <c r="AE224" i="31"/>
  <c r="AD224" i="31"/>
  <c r="AC224" i="31"/>
  <c r="AB224" i="31"/>
  <c r="AA224" i="31"/>
  <c r="Z224" i="31"/>
  <c r="Y224" i="31"/>
  <c r="X224" i="31"/>
  <c r="W224" i="31"/>
  <c r="V224" i="31"/>
  <c r="U224" i="31"/>
  <c r="T224" i="31"/>
  <c r="AX224" i="31" s="1"/>
  <c r="AZ224" i="31" s="1"/>
  <c r="S224" i="31"/>
  <c r="AW222" i="31"/>
  <c r="AV222" i="31"/>
  <c r="AU222" i="31"/>
  <c r="AT222" i="31"/>
  <c r="AS222" i="31"/>
  <c r="AR222" i="31"/>
  <c r="AQ222" i="31"/>
  <c r="AP222" i="31"/>
  <c r="AO222" i="31"/>
  <c r="AN222" i="31"/>
  <c r="AM222" i="31"/>
  <c r="AL222" i="31"/>
  <c r="AK222" i="31"/>
  <c r="AJ222" i="31"/>
  <c r="AI222" i="31"/>
  <c r="AH222" i="31"/>
  <c r="AG222" i="31"/>
  <c r="AF222" i="31"/>
  <c r="AE222" i="31"/>
  <c r="AD222" i="31"/>
  <c r="AC222" i="31"/>
  <c r="AB222" i="31"/>
  <c r="AA222" i="31"/>
  <c r="Z222" i="31"/>
  <c r="Y222" i="31"/>
  <c r="X222" i="31"/>
  <c r="W222" i="31"/>
  <c r="V222" i="31"/>
  <c r="U222" i="31"/>
  <c r="T222" i="31"/>
  <c r="AX222" i="31" s="1"/>
  <c r="AZ222" i="31" s="1"/>
  <c r="S222" i="31"/>
  <c r="F222" i="31"/>
  <c r="AW221" i="31"/>
  <c r="AV221" i="31"/>
  <c r="AU221" i="31"/>
  <c r="AT221" i="31"/>
  <c r="AS221" i="31"/>
  <c r="AR221" i="31"/>
  <c r="AQ221" i="31"/>
  <c r="AP221" i="31"/>
  <c r="AO221" i="31"/>
  <c r="AN221" i="31"/>
  <c r="AM221" i="31"/>
  <c r="AL221" i="31"/>
  <c r="AK221" i="31"/>
  <c r="AJ221" i="31"/>
  <c r="AI221" i="31"/>
  <c r="AH221" i="31"/>
  <c r="AG221" i="31"/>
  <c r="AF221" i="31"/>
  <c r="AE221" i="31"/>
  <c r="AD221" i="31"/>
  <c r="AC221" i="31"/>
  <c r="AB221" i="31"/>
  <c r="AA221" i="31"/>
  <c r="Z221" i="31"/>
  <c r="Y221" i="31"/>
  <c r="X221" i="31"/>
  <c r="W221" i="31"/>
  <c r="V221" i="31"/>
  <c r="U221" i="31"/>
  <c r="T221" i="31"/>
  <c r="S221" i="31"/>
  <c r="AW219" i="31"/>
  <c r="AV219" i="31"/>
  <c r="AU219" i="31"/>
  <c r="AT219" i="31"/>
  <c r="AS219" i="31"/>
  <c r="AR219" i="31"/>
  <c r="AQ219" i="31"/>
  <c r="AP219" i="31"/>
  <c r="AO219" i="31"/>
  <c r="AN219" i="31"/>
  <c r="AM219" i="31"/>
  <c r="AL219" i="31"/>
  <c r="AK219" i="31"/>
  <c r="AJ219" i="31"/>
  <c r="AI219" i="31"/>
  <c r="AH219" i="31"/>
  <c r="AG219" i="31"/>
  <c r="AF219" i="31"/>
  <c r="AE219" i="31"/>
  <c r="AD219" i="31"/>
  <c r="AC219" i="31"/>
  <c r="AB219" i="31"/>
  <c r="AA219" i="31"/>
  <c r="Z219" i="31"/>
  <c r="Y219" i="31"/>
  <c r="X219" i="31"/>
  <c r="W219" i="31"/>
  <c r="V219" i="31"/>
  <c r="U219" i="31"/>
  <c r="T219" i="31"/>
  <c r="S219" i="31"/>
  <c r="F219" i="31"/>
  <c r="AW218" i="31"/>
  <c r="AV218" i="31"/>
  <c r="AU218" i="31"/>
  <c r="AT218" i="31"/>
  <c r="AS218" i="31"/>
  <c r="AR218" i="31"/>
  <c r="AQ218" i="31"/>
  <c r="AP218" i="31"/>
  <c r="AO218" i="31"/>
  <c r="AN218" i="31"/>
  <c r="AM218" i="31"/>
  <c r="AL218" i="31"/>
  <c r="AK218" i="31"/>
  <c r="AJ218" i="31"/>
  <c r="AI218" i="31"/>
  <c r="AH218" i="31"/>
  <c r="AG218" i="31"/>
  <c r="AF218" i="31"/>
  <c r="AE218" i="31"/>
  <c r="AD218" i="31"/>
  <c r="AC218" i="31"/>
  <c r="AB218" i="31"/>
  <c r="AA218" i="31"/>
  <c r="Z218" i="31"/>
  <c r="Y218" i="31"/>
  <c r="X218" i="31"/>
  <c r="W218" i="31"/>
  <c r="V218" i="31"/>
  <c r="U218" i="31"/>
  <c r="T218" i="31"/>
  <c r="S218" i="31"/>
  <c r="AW216" i="31"/>
  <c r="AV216" i="31"/>
  <c r="AU216" i="31"/>
  <c r="AT216" i="31"/>
  <c r="AS216" i="31"/>
  <c r="AR216" i="31"/>
  <c r="AQ216" i="31"/>
  <c r="AP216" i="31"/>
  <c r="AO216" i="31"/>
  <c r="AN216" i="31"/>
  <c r="AM216" i="31"/>
  <c r="AL216" i="31"/>
  <c r="AK216" i="31"/>
  <c r="AJ216" i="31"/>
  <c r="AI216" i="31"/>
  <c r="AH216" i="31"/>
  <c r="AG216" i="31"/>
  <c r="AF216" i="31"/>
  <c r="AE216" i="31"/>
  <c r="AD216" i="31"/>
  <c r="AC216" i="31"/>
  <c r="AB216" i="31"/>
  <c r="AA216" i="31"/>
  <c r="Z216" i="31"/>
  <c r="Y216" i="31"/>
  <c r="X216" i="31"/>
  <c r="W216" i="31"/>
  <c r="V216" i="31"/>
  <c r="U216" i="31"/>
  <c r="T216" i="31"/>
  <c r="S216" i="31"/>
  <c r="F216" i="31"/>
  <c r="AW215" i="31"/>
  <c r="AV215" i="31"/>
  <c r="AU215" i="31"/>
  <c r="AT215" i="31"/>
  <c r="AS215" i="31"/>
  <c r="AR215" i="31"/>
  <c r="AQ215" i="31"/>
  <c r="AP215" i="31"/>
  <c r="AO215" i="31"/>
  <c r="AN215" i="31"/>
  <c r="AM215" i="31"/>
  <c r="AL215" i="31"/>
  <c r="AK215" i="31"/>
  <c r="AJ215" i="31"/>
  <c r="AI215" i="31"/>
  <c r="AH215" i="31"/>
  <c r="AG215" i="31"/>
  <c r="AF215" i="31"/>
  <c r="AE215" i="31"/>
  <c r="AD215" i="31"/>
  <c r="AC215" i="31"/>
  <c r="AB215" i="31"/>
  <c r="AA215" i="31"/>
  <c r="Z215" i="31"/>
  <c r="Y215" i="31"/>
  <c r="X215" i="31"/>
  <c r="W215" i="31"/>
  <c r="V215" i="31"/>
  <c r="U215" i="31"/>
  <c r="T215" i="31"/>
  <c r="S215" i="31"/>
  <c r="AW213" i="31"/>
  <c r="AV213" i="31"/>
  <c r="AU213" i="31"/>
  <c r="AT213" i="31"/>
  <c r="AS213" i="31"/>
  <c r="AR213" i="31"/>
  <c r="AQ213" i="31"/>
  <c r="AP213" i="31"/>
  <c r="AO213" i="31"/>
  <c r="AN213" i="31"/>
  <c r="AM213" i="31"/>
  <c r="AL213" i="31"/>
  <c r="AK213" i="31"/>
  <c r="AJ213" i="31"/>
  <c r="AI213" i="31"/>
  <c r="AH213" i="31"/>
  <c r="AG213" i="31"/>
  <c r="AF213" i="31"/>
  <c r="AE213" i="31"/>
  <c r="AD213" i="31"/>
  <c r="AC213" i="31"/>
  <c r="AB213" i="31"/>
  <c r="AA213" i="31"/>
  <c r="Z213" i="31"/>
  <c r="AX213" i="31" s="1"/>
  <c r="AZ213" i="31" s="1"/>
  <c r="Y213" i="31"/>
  <c r="X213" i="31"/>
  <c r="W213" i="31"/>
  <c r="V213" i="31"/>
  <c r="U213" i="31"/>
  <c r="T213" i="31"/>
  <c r="S213" i="31"/>
  <c r="F213" i="31"/>
  <c r="AW212" i="31"/>
  <c r="AV212" i="31"/>
  <c r="AU212" i="31"/>
  <c r="AT212" i="31"/>
  <c r="AS212" i="31"/>
  <c r="AR212" i="31"/>
  <c r="AQ212" i="31"/>
  <c r="AP212" i="31"/>
  <c r="AO212" i="31"/>
  <c r="AN212" i="31"/>
  <c r="AM212" i="31"/>
  <c r="AL212" i="31"/>
  <c r="AK212" i="31"/>
  <c r="AJ212" i="31"/>
  <c r="AI212" i="31"/>
  <c r="AH212" i="31"/>
  <c r="AG212" i="31"/>
  <c r="AF212" i="31"/>
  <c r="AE212" i="31"/>
  <c r="AD212" i="31"/>
  <c r="AC212" i="31"/>
  <c r="AB212" i="31"/>
  <c r="AA212" i="31"/>
  <c r="Z212" i="31"/>
  <c r="Y212" i="31"/>
  <c r="X212" i="31"/>
  <c r="W212" i="31"/>
  <c r="V212" i="31"/>
  <c r="U212" i="31"/>
  <c r="T212" i="31"/>
  <c r="S212" i="31"/>
  <c r="AW210" i="31"/>
  <c r="AV210" i="31"/>
  <c r="AU210" i="31"/>
  <c r="AT210" i="31"/>
  <c r="AS210" i="31"/>
  <c r="AR210" i="31"/>
  <c r="AQ210" i="31"/>
  <c r="AP210" i="31"/>
  <c r="AO210" i="31"/>
  <c r="AN210" i="31"/>
  <c r="AM210" i="31"/>
  <c r="AL210" i="31"/>
  <c r="AK210" i="31"/>
  <c r="AJ210" i="31"/>
  <c r="AI210" i="31"/>
  <c r="AH210" i="31"/>
  <c r="AG210" i="31"/>
  <c r="AF210" i="31"/>
  <c r="AE210" i="31"/>
  <c r="AD210" i="31"/>
  <c r="AC210" i="31"/>
  <c r="AB210" i="31"/>
  <c r="AA210" i="31"/>
  <c r="Z210" i="31"/>
  <c r="Y210" i="31"/>
  <c r="X210" i="31"/>
  <c r="W210" i="31"/>
  <c r="V210" i="31"/>
  <c r="U210" i="31"/>
  <c r="T210" i="31"/>
  <c r="S210" i="31"/>
  <c r="F210" i="31"/>
  <c r="AW209" i="31"/>
  <c r="AV209" i="31"/>
  <c r="AU209" i="31"/>
  <c r="AT209" i="31"/>
  <c r="AS209" i="31"/>
  <c r="AR209" i="31"/>
  <c r="AQ209" i="31"/>
  <c r="AP209" i="31"/>
  <c r="AO209" i="31"/>
  <c r="AN209" i="31"/>
  <c r="AM209" i="31"/>
  <c r="AL209" i="31"/>
  <c r="AK209" i="31"/>
  <c r="AJ209" i="31"/>
  <c r="AI209" i="31"/>
  <c r="AH209" i="31"/>
  <c r="AG209" i="31"/>
  <c r="AF209" i="31"/>
  <c r="AE209" i="31"/>
  <c r="AD209" i="31"/>
  <c r="AC209" i="31"/>
  <c r="AB209" i="31"/>
  <c r="AA209" i="31"/>
  <c r="Z209" i="31"/>
  <c r="Y209" i="31"/>
  <c r="X209" i="31"/>
  <c r="W209" i="31"/>
  <c r="V209" i="31"/>
  <c r="U209" i="31"/>
  <c r="T209" i="31"/>
  <c r="S209" i="31"/>
  <c r="AW207" i="31"/>
  <c r="AV207" i="31"/>
  <c r="AU207" i="31"/>
  <c r="AT207" i="31"/>
  <c r="AS207" i="31"/>
  <c r="AR207" i="31"/>
  <c r="AQ207" i="31"/>
  <c r="AP207" i="31"/>
  <c r="AO207" i="31"/>
  <c r="AN207" i="31"/>
  <c r="AM207" i="31"/>
  <c r="AL207" i="31"/>
  <c r="AK207" i="31"/>
  <c r="AJ207" i="31"/>
  <c r="AI207" i="31"/>
  <c r="AH207" i="31"/>
  <c r="AG207" i="31"/>
  <c r="AF207" i="31"/>
  <c r="AE207" i="31"/>
  <c r="AD207" i="31"/>
  <c r="AC207" i="31"/>
  <c r="AB207" i="31"/>
  <c r="AA207" i="31"/>
  <c r="Z207" i="31"/>
  <c r="Y207" i="31"/>
  <c r="X207" i="31"/>
  <c r="AX207" i="31" s="1"/>
  <c r="AZ207" i="31" s="1"/>
  <c r="W207" i="31"/>
  <c r="V207" i="31"/>
  <c r="U207" i="31"/>
  <c r="T207" i="31"/>
  <c r="S207" i="31"/>
  <c r="F207" i="31"/>
  <c r="AW206" i="31"/>
  <c r="AV206" i="31"/>
  <c r="AU206" i="31"/>
  <c r="AT206" i="31"/>
  <c r="AS206" i="31"/>
  <c r="AR206" i="31"/>
  <c r="AQ206" i="31"/>
  <c r="AP206" i="31"/>
  <c r="AO206" i="31"/>
  <c r="AN206" i="31"/>
  <c r="AM206" i="31"/>
  <c r="AL206" i="31"/>
  <c r="AK206" i="31"/>
  <c r="AJ206" i="31"/>
  <c r="AI206" i="31"/>
  <c r="AH206" i="31"/>
  <c r="AG206" i="31"/>
  <c r="AF206" i="31"/>
  <c r="AE206" i="31"/>
  <c r="AD206" i="31"/>
  <c r="AC206" i="31"/>
  <c r="AB206" i="31"/>
  <c r="AA206" i="31"/>
  <c r="Z206" i="31"/>
  <c r="AX206" i="31" s="1"/>
  <c r="AZ206" i="31" s="1"/>
  <c r="Y206" i="31"/>
  <c r="X206" i="31"/>
  <c r="W206" i="31"/>
  <c r="V206" i="31"/>
  <c r="U206" i="31"/>
  <c r="T206" i="31"/>
  <c r="S206" i="31"/>
  <c r="AW204" i="31"/>
  <c r="AV204" i="31"/>
  <c r="AU204" i="31"/>
  <c r="AT204" i="31"/>
  <c r="AS204" i="31"/>
  <c r="AR204" i="31"/>
  <c r="AQ204" i="31"/>
  <c r="AP204" i="31"/>
  <c r="AO204" i="31"/>
  <c r="AN204" i="31"/>
  <c r="AM204" i="31"/>
  <c r="AL204" i="31"/>
  <c r="AK204" i="31"/>
  <c r="AJ204" i="31"/>
  <c r="AI204" i="31"/>
  <c r="AH204" i="31"/>
  <c r="AG204" i="31"/>
  <c r="AF204" i="31"/>
  <c r="AE204" i="31"/>
  <c r="AD204" i="31"/>
  <c r="AC204" i="31"/>
  <c r="AB204" i="31"/>
  <c r="AA204" i="31"/>
  <c r="Z204" i="31"/>
  <c r="Y204" i="31"/>
  <c r="X204" i="31"/>
  <c r="W204" i="31"/>
  <c r="V204" i="31"/>
  <c r="U204" i="31"/>
  <c r="T204" i="31"/>
  <c r="S204" i="31"/>
  <c r="F204" i="31"/>
  <c r="AW203" i="31"/>
  <c r="AV203" i="31"/>
  <c r="AU203" i="31"/>
  <c r="AT203" i="31"/>
  <c r="AS203" i="31"/>
  <c r="AR203" i="31"/>
  <c r="AQ203" i="31"/>
  <c r="AP203" i="31"/>
  <c r="AO203" i="31"/>
  <c r="AN203" i="31"/>
  <c r="AM203" i="31"/>
  <c r="AL203" i="31"/>
  <c r="AK203" i="31"/>
  <c r="AJ203" i="31"/>
  <c r="AI203" i="31"/>
  <c r="AH203" i="31"/>
  <c r="AG203" i="31"/>
  <c r="AF203" i="31"/>
  <c r="AE203" i="31"/>
  <c r="AD203" i="31"/>
  <c r="AC203" i="31"/>
  <c r="AB203" i="31"/>
  <c r="AA203" i="31"/>
  <c r="Z203" i="31"/>
  <c r="Y203" i="31"/>
  <c r="X203" i="31"/>
  <c r="W203" i="31"/>
  <c r="V203" i="31"/>
  <c r="U203" i="31"/>
  <c r="T203" i="31"/>
  <c r="S203" i="31"/>
  <c r="AX203" i="31" s="1"/>
  <c r="AZ203" i="31" s="1"/>
  <c r="AW201" i="31"/>
  <c r="AV201" i="31"/>
  <c r="AU201" i="31"/>
  <c r="AT201" i="31"/>
  <c r="AS201" i="31"/>
  <c r="AR201" i="31"/>
  <c r="AQ201" i="31"/>
  <c r="AP201" i="31"/>
  <c r="AO201" i="31"/>
  <c r="AN201" i="31"/>
  <c r="AM201" i="31"/>
  <c r="AL201" i="31"/>
  <c r="AK201" i="31"/>
  <c r="AJ201" i="31"/>
  <c r="AI201" i="31"/>
  <c r="AH201" i="31"/>
  <c r="AG201" i="31"/>
  <c r="AF201" i="31"/>
  <c r="AE201" i="31"/>
  <c r="AD201" i="31"/>
  <c r="AC201" i="31"/>
  <c r="AB201" i="31"/>
  <c r="AA201" i="31"/>
  <c r="Z201" i="31"/>
  <c r="Y201" i="31"/>
  <c r="X201" i="31"/>
  <c r="W201" i="31"/>
  <c r="V201" i="31"/>
  <c r="U201" i="31"/>
  <c r="T201" i="31"/>
  <c r="AX201" i="31" s="1"/>
  <c r="AZ201" i="31" s="1"/>
  <c r="S201" i="31"/>
  <c r="F201" i="31"/>
  <c r="AW200" i="31"/>
  <c r="AV200" i="31"/>
  <c r="AU200" i="31"/>
  <c r="AT200" i="31"/>
  <c r="AS200" i="31"/>
  <c r="AR200" i="31"/>
  <c r="AQ200" i="31"/>
  <c r="AP200" i="31"/>
  <c r="AO200" i="31"/>
  <c r="AN200" i="31"/>
  <c r="AM200" i="31"/>
  <c r="AL200" i="31"/>
  <c r="AK200" i="31"/>
  <c r="AJ200" i="31"/>
  <c r="AI200" i="31"/>
  <c r="AH200" i="31"/>
  <c r="AG200" i="31"/>
  <c r="AF200" i="31"/>
  <c r="AE200" i="31"/>
  <c r="AD200" i="31"/>
  <c r="AC200" i="31"/>
  <c r="AB200" i="31"/>
  <c r="AA200" i="31"/>
  <c r="Z200" i="31"/>
  <c r="Y200" i="31"/>
  <c r="X200" i="31"/>
  <c r="W200" i="31"/>
  <c r="V200" i="31"/>
  <c r="U200" i="31"/>
  <c r="AX200" i="31" s="1"/>
  <c r="AZ200" i="31" s="1"/>
  <c r="T200" i="31"/>
  <c r="S200" i="31"/>
  <c r="AW198" i="31"/>
  <c r="AV198" i="31"/>
  <c r="AU198" i="31"/>
  <c r="AT198" i="31"/>
  <c r="AS198" i="31"/>
  <c r="AR198" i="31"/>
  <c r="AQ198" i="31"/>
  <c r="AP198" i="31"/>
  <c r="AO198" i="31"/>
  <c r="AN198" i="31"/>
  <c r="AM198" i="31"/>
  <c r="AL198" i="31"/>
  <c r="AK198" i="31"/>
  <c r="AJ198" i="31"/>
  <c r="AI198" i="31"/>
  <c r="AH198" i="31"/>
  <c r="AG198" i="31"/>
  <c r="AF198" i="31"/>
  <c r="AE198" i="31"/>
  <c r="AD198" i="31"/>
  <c r="AC198" i="31"/>
  <c r="AB198" i="31"/>
  <c r="AA198" i="31"/>
  <c r="Z198" i="31"/>
  <c r="Y198" i="31"/>
  <c r="X198" i="31"/>
  <c r="W198" i="31"/>
  <c r="V198" i="31"/>
  <c r="U198" i="31"/>
  <c r="T198" i="31"/>
  <c r="S198" i="31"/>
  <c r="F198" i="31"/>
  <c r="AW197" i="31"/>
  <c r="AV197" i="31"/>
  <c r="AU197" i="31"/>
  <c r="AT197" i="31"/>
  <c r="AS197" i="31"/>
  <c r="AR197" i="31"/>
  <c r="AQ197" i="31"/>
  <c r="AP197" i="31"/>
  <c r="AO197" i="31"/>
  <c r="AN197" i="31"/>
  <c r="AM197" i="31"/>
  <c r="AL197" i="31"/>
  <c r="AK197" i="31"/>
  <c r="AJ197" i="31"/>
  <c r="AI197" i="31"/>
  <c r="AH197" i="31"/>
  <c r="AG197" i="31"/>
  <c r="AF197" i="31"/>
  <c r="AE197" i="31"/>
  <c r="AD197" i="31"/>
  <c r="AC197" i="31"/>
  <c r="AB197" i="31"/>
  <c r="AA197" i="31"/>
  <c r="Z197" i="31"/>
  <c r="AX197" i="31" s="1"/>
  <c r="AZ197" i="31" s="1"/>
  <c r="Y197" i="31"/>
  <c r="X197" i="31"/>
  <c r="W197" i="31"/>
  <c r="V197" i="31"/>
  <c r="U197" i="31"/>
  <c r="T197" i="31"/>
  <c r="S197" i="31"/>
  <c r="AW195" i="31"/>
  <c r="AV195" i="31"/>
  <c r="AU195" i="31"/>
  <c r="AT195" i="31"/>
  <c r="AS195" i="31"/>
  <c r="AR195" i="31"/>
  <c r="AQ195" i="31"/>
  <c r="AP195" i="31"/>
  <c r="AO195" i="31"/>
  <c r="AN195" i="31"/>
  <c r="AM195" i="31"/>
  <c r="AL195" i="31"/>
  <c r="AK195" i="31"/>
  <c r="AJ195" i="31"/>
  <c r="AI195" i="31"/>
  <c r="AH195" i="31"/>
  <c r="AG195" i="31"/>
  <c r="AF195" i="31"/>
  <c r="AE195" i="31"/>
  <c r="AD195" i="31"/>
  <c r="AC195" i="31"/>
  <c r="AB195" i="31"/>
  <c r="AA195" i="31"/>
  <c r="Z195" i="31"/>
  <c r="Y195" i="31"/>
  <c r="X195" i="31"/>
  <c r="W195" i="31"/>
  <c r="V195" i="31"/>
  <c r="U195" i="31"/>
  <c r="T195" i="31"/>
  <c r="AX195" i="31" s="1"/>
  <c r="AZ195" i="31" s="1"/>
  <c r="S195" i="31"/>
  <c r="F195" i="31"/>
  <c r="AW194" i="31"/>
  <c r="AV194" i="31"/>
  <c r="AU194" i="31"/>
  <c r="AT194" i="31"/>
  <c r="AS194" i="31"/>
  <c r="AR194" i="31"/>
  <c r="AQ194" i="31"/>
  <c r="AP194" i="31"/>
  <c r="AO194" i="31"/>
  <c r="AN194" i="31"/>
  <c r="AM194" i="31"/>
  <c r="AL194" i="31"/>
  <c r="AK194" i="31"/>
  <c r="AJ194" i="31"/>
  <c r="AI194" i="31"/>
  <c r="AH194" i="31"/>
  <c r="AG194" i="31"/>
  <c r="AF194" i="31"/>
  <c r="AE194" i="31"/>
  <c r="AD194" i="31"/>
  <c r="AC194" i="31"/>
  <c r="AB194" i="31"/>
  <c r="AA194" i="31"/>
  <c r="Z194" i="31"/>
  <c r="Y194" i="31"/>
  <c r="X194" i="31"/>
  <c r="W194" i="31"/>
  <c r="V194" i="31"/>
  <c r="U194" i="31"/>
  <c r="T194" i="31"/>
  <c r="AX194" i="31" s="1"/>
  <c r="AZ194" i="31" s="1"/>
  <c r="S194" i="31"/>
  <c r="AW192" i="31"/>
  <c r="AV192" i="31"/>
  <c r="AU192" i="31"/>
  <c r="AT192" i="31"/>
  <c r="AS192" i="31"/>
  <c r="AR192" i="31"/>
  <c r="AQ192" i="31"/>
  <c r="AP192" i="31"/>
  <c r="AO192" i="31"/>
  <c r="AN192" i="31"/>
  <c r="AM192" i="31"/>
  <c r="AL192" i="31"/>
  <c r="AK192" i="31"/>
  <c r="AJ192" i="31"/>
  <c r="AI192" i="31"/>
  <c r="AH192" i="31"/>
  <c r="AG192" i="31"/>
  <c r="AF192" i="31"/>
  <c r="AE192" i="31"/>
  <c r="AD192" i="31"/>
  <c r="AC192" i="31"/>
  <c r="AB192" i="31"/>
  <c r="AA192" i="31"/>
  <c r="Z192" i="31"/>
  <c r="Y192" i="31"/>
  <c r="X192" i="31"/>
  <c r="W192" i="31"/>
  <c r="V192" i="31"/>
  <c r="U192" i="31"/>
  <c r="T192" i="31"/>
  <c r="AX192" i="31" s="1"/>
  <c r="AZ192" i="31" s="1"/>
  <c r="S192" i="31"/>
  <c r="F192" i="31"/>
  <c r="AW191" i="31"/>
  <c r="AV191" i="31"/>
  <c r="AU191" i="31"/>
  <c r="AT191" i="31"/>
  <c r="AS191" i="31"/>
  <c r="AR191" i="31"/>
  <c r="AQ191" i="31"/>
  <c r="AP191" i="31"/>
  <c r="AO191" i="31"/>
  <c r="AN191" i="31"/>
  <c r="AM191" i="31"/>
  <c r="AL191" i="31"/>
  <c r="AK191" i="31"/>
  <c r="AJ191" i="31"/>
  <c r="AI191" i="31"/>
  <c r="AH191" i="31"/>
  <c r="AG191" i="31"/>
  <c r="AF191" i="31"/>
  <c r="AE191" i="31"/>
  <c r="AD191" i="31"/>
  <c r="AC191" i="31"/>
  <c r="AB191" i="31"/>
  <c r="AA191" i="31"/>
  <c r="Z191" i="31"/>
  <c r="Y191" i="31"/>
  <c r="X191" i="31"/>
  <c r="W191" i="31"/>
  <c r="V191" i="31"/>
  <c r="AX191" i="31" s="1"/>
  <c r="AZ191" i="31" s="1"/>
  <c r="U191" i="31"/>
  <c r="T191" i="31"/>
  <c r="S191" i="31"/>
  <c r="AW189" i="31"/>
  <c r="AV189" i="31"/>
  <c r="AU189" i="31"/>
  <c r="AT189" i="31"/>
  <c r="AS189" i="31"/>
  <c r="AR189" i="31"/>
  <c r="AQ189" i="31"/>
  <c r="AP189" i="31"/>
  <c r="AO189" i="31"/>
  <c r="AN189" i="31"/>
  <c r="AM189" i="31"/>
  <c r="AL189" i="31"/>
  <c r="AK189" i="31"/>
  <c r="AJ189" i="31"/>
  <c r="AI189" i="31"/>
  <c r="AH189" i="31"/>
  <c r="AG189" i="31"/>
  <c r="AF189" i="31"/>
  <c r="AE189" i="31"/>
  <c r="AD189" i="31"/>
  <c r="AC189" i="31"/>
  <c r="AB189" i="31"/>
  <c r="AA189" i="31"/>
  <c r="Z189" i="31"/>
  <c r="Y189" i="31"/>
  <c r="X189" i="31"/>
  <c r="AX189" i="31" s="1"/>
  <c r="AZ189" i="31" s="1"/>
  <c r="W189" i="31"/>
  <c r="V189" i="31"/>
  <c r="U189" i="31"/>
  <c r="T189" i="31"/>
  <c r="S189" i="31"/>
  <c r="F189"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AX188" i="31" s="1"/>
  <c r="AZ188" i="31" s="1"/>
  <c r="V188" i="31"/>
  <c r="U188" i="31"/>
  <c r="T188" i="31"/>
  <c r="S188" i="31"/>
  <c r="AW186" i="31"/>
  <c r="AV186" i="31"/>
  <c r="AU186" i="31"/>
  <c r="AT186" i="31"/>
  <c r="AS186" i="31"/>
  <c r="AR186" i="31"/>
  <c r="AQ186" i="31"/>
  <c r="AP186" i="31"/>
  <c r="AO186" i="31"/>
  <c r="AN186" i="31"/>
  <c r="AM186" i="31"/>
  <c r="AL186" i="31"/>
  <c r="AK186" i="31"/>
  <c r="AJ186" i="31"/>
  <c r="AI186" i="31"/>
  <c r="AH186" i="31"/>
  <c r="AG186" i="31"/>
  <c r="AF186" i="31"/>
  <c r="AE186" i="31"/>
  <c r="AD186" i="31"/>
  <c r="AC186" i="31"/>
  <c r="AB186" i="31"/>
  <c r="AA186" i="31"/>
  <c r="Z186" i="31"/>
  <c r="Y186" i="31"/>
  <c r="X186" i="31"/>
  <c r="W186" i="31"/>
  <c r="V186" i="31"/>
  <c r="U186" i="31"/>
  <c r="T186" i="31"/>
  <c r="S186" i="31"/>
  <c r="F186" i="31"/>
  <c r="AW185" i="31"/>
  <c r="AV185" i="31"/>
  <c r="AU185" i="31"/>
  <c r="AT185" i="31"/>
  <c r="AS185" i="31"/>
  <c r="AR185" i="31"/>
  <c r="AQ185" i="31"/>
  <c r="AP185" i="31"/>
  <c r="AO185" i="31"/>
  <c r="AN185" i="31"/>
  <c r="AM185" i="31"/>
  <c r="AL185" i="31"/>
  <c r="AK185" i="31"/>
  <c r="AJ185" i="31"/>
  <c r="AI185" i="31"/>
  <c r="AH185" i="31"/>
  <c r="AG185" i="31"/>
  <c r="AF185" i="31"/>
  <c r="AE185" i="31"/>
  <c r="AD185" i="31"/>
  <c r="AC185" i="31"/>
  <c r="AB185" i="31"/>
  <c r="AA185" i="31"/>
  <c r="Z185" i="31"/>
  <c r="Y185" i="31"/>
  <c r="AX185" i="31" s="1"/>
  <c r="AZ185" i="31" s="1"/>
  <c r="X185" i="31"/>
  <c r="W185" i="31"/>
  <c r="V185" i="31"/>
  <c r="U185" i="31"/>
  <c r="T185" i="31"/>
  <c r="S185" i="31"/>
  <c r="AZ183" i="31"/>
  <c r="AW183" i="31"/>
  <c r="AV183" i="31"/>
  <c r="AU183" i="31"/>
  <c r="AT183" i="31"/>
  <c r="AS183" i="31"/>
  <c r="AR183" i="31"/>
  <c r="AQ183" i="31"/>
  <c r="AP183" i="31"/>
  <c r="AO183" i="31"/>
  <c r="AN183" i="31"/>
  <c r="AM183" i="31"/>
  <c r="AL183" i="31"/>
  <c r="AK183" i="31"/>
  <c r="AJ183" i="31"/>
  <c r="AI183" i="31"/>
  <c r="AH183" i="31"/>
  <c r="AG183" i="31"/>
  <c r="AF183" i="31"/>
  <c r="AE183" i="31"/>
  <c r="AD183" i="31"/>
  <c r="AC183" i="31"/>
  <c r="AB183" i="31"/>
  <c r="AA183" i="31"/>
  <c r="Z183" i="31"/>
  <c r="Y183" i="31"/>
  <c r="X183" i="31"/>
  <c r="W183" i="31"/>
  <c r="V183" i="31"/>
  <c r="U183" i="31"/>
  <c r="T183" i="31"/>
  <c r="S183" i="31"/>
  <c r="AX183" i="31" s="1"/>
  <c r="F183" i="31"/>
  <c r="AW182" i="31"/>
  <c r="AV182" i="31"/>
  <c r="AU182" i="31"/>
  <c r="AT182" i="31"/>
  <c r="AS182" i="31"/>
  <c r="AR182" i="31"/>
  <c r="AQ182" i="31"/>
  <c r="AP182" i="31"/>
  <c r="AO182" i="31"/>
  <c r="AN182" i="31"/>
  <c r="AM182" i="31"/>
  <c r="AL182" i="31"/>
  <c r="AK182" i="31"/>
  <c r="AJ182" i="31"/>
  <c r="AI182" i="31"/>
  <c r="AH182" i="31"/>
  <c r="AG182" i="31"/>
  <c r="AF182" i="31"/>
  <c r="AE182" i="31"/>
  <c r="AD182" i="31"/>
  <c r="AC182" i="31"/>
  <c r="AB182" i="31"/>
  <c r="AA182" i="31"/>
  <c r="Z182" i="31"/>
  <c r="Y182" i="31"/>
  <c r="X182" i="31"/>
  <c r="W182" i="31"/>
  <c r="V182" i="31"/>
  <c r="U182" i="31"/>
  <c r="T182" i="31"/>
  <c r="S182" i="31"/>
  <c r="AW180" i="31"/>
  <c r="AV180" i="31"/>
  <c r="AU180" i="31"/>
  <c r="AT180" i="31"/>
  <c r="AS180" i="31"/>
  <c r="AR180" i="31"/>
  <c r="AQ180" i="31"/>
  <c r="AP180" i="31"/>
  <c r="AO180" i="31"/>
  <c r="AN180" i="31"/>
  <c r="AM180" i="31"/>
  <c r="AL180" i="31"/>
  <c r="AK180" i="31"/>
  <c r="AJ180" i="31"/>
  <c r="AI180" i="31"/>
  <c r="AH180" i="31"/>
  <c r="AG180" i="31"/>
  <c r="AF180" i="31"/>
  <c r="AE180" i="31"/>
  <c r="AD180" i="31"/>
  <c r="AC180" i="31"/>
  <c r="AB180" i="31"/>
  <c r="AA180" i="31"/>
  <c r="Z180" i="31"/>
  <c r="Y180" i="31"/>
  <c r="X180" i="31"/>
  <c r="W180" i="31"/>
  <c r="V180" i="31"/>
  <c r="U180" i="31"/>
  <c r="T180" i="31"/>
  <c r="S180" i="31"/>
  <c r="F180" i="31"/>
  <c r="AW179" i="31"/>
  <c r="AV179" i="31"/>
  <c r="AU179" i="31"/>
  <c r="AT179" i="31"/>
  <c r="AS179" i="31"/>
  <c r="AR179" i="31"/>
  <c r="AQ179" i="31"/>
  <c r="AP179" i="31"/>
  <c r="AO179" i="31"/>
  <c r="AN179" i="31"/>
  <c r="AM179" i="31"/>
  <c r="AL179" i="31"/>
  <c r="AK179" i="31"/>
  <c r="AJ179" i="31"/>
  <c r="AI179" i="31"/>
  <c r="AH179" i="31"/>
  <c r="AG179" i="31"/>
  <c r="AF179" i="31"/>
  <c r="AE179" i="31"/>
  <c r="AD179" i="31"/>
  <c r="AC179" i="31"/>
  <c r="AB179" i="31"/>
  <c r="AA179" i="31"/>
  <c r="Z179" i="31"/>
  <c r="Y179" i="31"/>
  <c r="X179" i="31"/>
  <c r="W179" i="31"/>
  <c r="V179" i="31"/>
  <c r="U179" i="31"/>
  <c r="T179" i="31"/>
  <c r="S179" i="31"/>
  <c r="AW177" i="31"/>
  <c r="AV177" i="31"/>
  <c r="AU177" i="31"/>
  <c r="AT177" i="31"/>
  <c r="AS177" i="31"/>
  <c r="AR177" i="31"/>
  <c r="AQ177" i="31"/>
  <c r="AP177" i="31"/>
  <c r="AO177" i="31"/>
  <c r="AN177" i="31"/>
  <c r="AM177" i="31"/>
  <c r="AL177" i="31"/>
  <c r="AK177" i="31"/>
  <c r="AJ177" i="31"/>
  <c r="AI177" i="31"/>
  <c r="AH177" i="31"/>
  <c r="AG177" i="31"/>
  <c r="AF177" i="31"/>
  <c r="AE177" i="31"/>
  <c r="AD177" i="31"/>
  <c r="AC177" i="31"/>
  <c r="AB177" i="31"/>
  <c r="AA177" i="31"/>
  <c r="Z177" i="31"/>
  <c r="Y177" i="31"/>
  <c r="X177" i="31"/>
  <c r="AX177" i="31" s="1"/>
  <c r="AZ177" i="31" s="1"/>
  <c r="W177" i="31"/>
  <c r="V177" i="31"/>
  <c r="U177" i="31"/>
  <c r="T177" i="31"/>
  <c r="S177" i="31"/>
  <c r="F177" i="31"/>
  <c r="AW176" i="31"/>
  <c r="AV176" i="31"/>
  <c r="AU176" i="31"/>
  <c r="AT176" i="31"/>
  <c r="AS176" i="31"/>
  <c r="AR176" i="31"/>
  <c r="AQ176" i="31"/>
  <c r="AP176" i="31"/>
  <c r="AO176" i="31"/>
  <c r="AN176" i="31"/>
  <c r="AM176" i="31"/>
  <c r="AL176" i="31"/>
  <c r="AK176" i="31"/>
  <c r="AJ176" i="31"/>
  <c r="AI176" i="31"/>
  <c r="AH176" i="31"/>
  <c r="AG176" i="31"/>
  <c r="AF176" i="31"/>
  <c r="AE176" i="31"/>
  <c r="AD176" i="31"/>
  <c r="AC176" i="31"/>
  <c r="AB176" i="31"/>
  <c r="AA176" i="31"/>
  <c r="Z176" i="31"/>
  <c r="Y176" i="31"/>
  <c r="X176" i="31"/>
  <c r="W176" i="31"/>
  <c r="V176" i="31"/>
  <c r="U176" i="31"/>
  <c r="T176" i="31"/>
  <c r="AX176" i="31" s="1"/>
  <c r="AZ176" i="31" s="1"/>
  <c r="S176" i="31"/>
  <c r="AW174" i="31"/>
  <c r="AV174" i="31"/>
  <c r="AU174" i="31"/>
  <c r="AT174" i="31"/>
  <c r="AS174" i="31"/>
  <c r="AR174" i="31"/>
  <c r="AQ174" i="31"/>
  <c r="AP174" i="31"/>
  <c r="AO174" i="31"/>
  <c r="AN174" i="31"/>
  <c r="AM174" i="31"/>
  <c r="AL174" i="31"/>
  <c r="AK174" i="31"/>
  <c r="AJ174" i="31"/>
  <c r="AI174" i="31"/>
  <c r="AH174" i="31"/>
  <c r="AG174" i="31"/>
  <c r="AF174" i="31"/>
  <c r="AE174" i="31"/>
  <c r="AD174" i="31"/>
  <c r="AC174" i="31"/>
  <c r="AB174" i="31"/>
  <c r="AA174" i="31"/>
  <c r="Z174" i="31"/>
  <c r="Y174" i="31"/>
  <c r="X174" i="31"/>
  <c r="W174" i="31"/>
  <c r="V174" i="31"/>
  <c r="U174" i="31"/>
  <c r="T174" i="31"/>
  <c r="S174" i="31"/>
  <c r="F174" i="31"/>
  <c r="AZ173" i="31"/>
  <c r="AW173" i="31"/>
  <c r="AV173" i="31"/>
  <c r="AU173" i="31"/>
  <c r="AT173" i="31"/>
  <c r="AS173" i="31"/>
  <c r="AR173" i="31"/>
  <c r="AQ173" i="31"/>
  <c r="AP173" i="31"/>
  <c r="AO173" i="31"/>
  <c r="AN173" i="31"/>
  <c r="AM173" i="31"/>
  <c r="AL173" i="31"/>
  <c r="AK173" i="31"/>
  <c r="AJ173" i="31"/>
  <c r="AI173" i="31"/>
  <c r="AH173" i="31"/>
  <c r="AG173" i="31"/>
  <c r="AF173" i="31"/>
  <c r="AE173" i="31"/>
  <c r="AD173" i="31"/>
  <c r="AC173" i="31"/>
  <c r="AB173" i="31"/>
  <c r="AA173" i="31"/>
  <c r="Z173" i="31"/>
  <c r="Y173" i="31"/>
  <c r="X173" i="31"/>
  <c r="W173" i="31"/>
  <c r="V173" i="31"/>
  <c r="U173" i="31"/>
  <c r="T173" i="31"/>
  <c r="S173" i="31"/>
  <c r="AX173" i="31" s="1"/>
  <c r="AW171" i="31"/>
  <c r="AV171" i="31"/>
  <c r="AU171" i="31"/>
  <c r="AT171" i="31"/>
  <c r="AS171" i="31"/>
  <c r="AR171" i="31"/>
  <c r="AQ171" i="31"/>
  <c r="AP171" i="31"/>
  <c r="AO171" i="31"/>
  <c r="AN171" i="31"/>
  <c r="AM171" i="31"/>
  <c r="AL171" i="31"/>
  <c r="AK171" i="31"/>
  <c r="AJ171" i="31"/>
  <c r="AI171" i="31"/>
  <c r="AH171" i="31"/>
  <c r="AG171" i="31"/>
  <c r="AF171" i="31"/>
  <c r="AE171" i="31"/>
  <c r="AD171" i="31"/>
  <c r="AC171" i="31"/>
  <c r="AB171" i="31"/>
  <c r="AA171" i="31"/>
  <c r="Z171" i="31"/>
  <c r="Y171" i="31"/>
  <c r="X171" i="31"/>
  <c r="W171" i="31"/>
  <c r="V171" i="31"/>
  <c r="U171" i="31"/>
  <c r="T171" i="31"/>
  <c r="S171" i="31"/>
  <c r="F171" i="31"/>
  <c r="AW170" i="31"/>
  <c r="AV170" i="31"/>
  <c r="AU170" i="31"/>
  <c r="AT170" i="31"/>
  <c r="AS170" i="31"/>
  <c r="AR170" i="31"/>
  <c r="AQ170" i="31"/>
  <c r="AP170" i="31"/>
  <c r="AO170" i="31"/>
  <c r="AN170" i="31"/>
  <c r="AM170" i="31"/>
  <c r="AL170" i="31"/>
  <c r="AK170" i="31"/>
  <c r="AJ170" i="31"/>
  <c r="AI170" i="31"/>
  <c r="AH170" i="31"/>
  <c r="AG170" i="31"/>
  <c r="AF170" i="31"/>
  <c r="AE170" i="31"/>
  <c r="AD170" i="31"/>
  <c r="AC170" i="31"/>
  <c r="AB170" i="31"/>
  <c r="AA170" i="31"/>
  <c r="Z170" i="31"/>
  <c r="Y170" i="31"/>
  <c r="X170" i="31"/>
  <c r="W170" i="31"/>
  <c r="V170" i="31"/>
  <c r="U170" i="31"/>
  <c r="T170" i="31"/>
  <c r="S170" i="31"/>
  <c r="AW168" i="31"/>
  <c r="AV168" i="31"/>
  <c r="AU168" i="31"/>
  <c r="AT168" i="31"/>
  <c r="AS168" i="31"/>
  <c r="AR168" i="31"/>
  <c r="AQ168" i="31"/>
  <c r="AP168" i="31"/>
  <c r="AO168" i="31"/>
  <c r="AN168" i="31"/>
  <c r="AM168" i="31"/>
  <c r="AL168" i="31"/>
  <c r="AK168" i="31"/>
  <c r="AJ168" i="31"/>
  <c r="AI168" i="31"/>
  <c r="AH168" i="31"/>
  <c r="AG168" i="31"/>
  <c r="AF168" i="31"/>
  <c r="AE168" i="31"/>
  <c r="AD168" i="31"/>
  <c r="AC168" i="31"/>
  <c r="AB168" i="31"/>
  <c r="AA168" i="31"/>
  <c r="Z168" i="31"/>
  <c r="Y168" i="31"/>
  <c r="X168" i="31"/>
  <c r="W168" i="31"/>
  <c r="V168" i="31"/>
  <c r="U168" i="31"/>
  <c r="T168" i="31"/>
  <c r="S168" i="31"/>
  <c r="F168" i="31"/>
  <c r="AW167" i="31"/>
  <c r="AV167" i="31"/>
  <c r="AU167" i="31"/>
  <c r="AT167" i="31"/>
  <c r="AS167" i="31"/>
  <c r="AR167" i="31"/>
  <c r="AQ167" i="31"/>
  <c r="AP167" i="31"/>
  <c r="AO167" i="31"/>
  <c r="AN167" i="31"/>
  <c r="AM167" i="31"/>
  <c r="AL167" i="31"/>
  <c r="AK167" i="31"/>
  <c r="AJ167" i="31"/>
  <c r="AI167" i="31"/>
  <c r="AH167" i="31"/>
  <c r="AG167" i="31"/>
  <c r="AF167" i="31"/>
  <c r="AE167" i="31"/>
  <c r="AD167" i="31"/>
  <c r="AC167" i="31"/>
  <c r="AB167" i="31"/>
  <c r="AA167" i="31"/>
  <c r="Z167" i="31"/>
  <c r="AX167" i="31" s="1"/>
  <c r="AZ167" i="31" s="1"/>
  <c r="Y167" i="31"/>
  <c r="X167" i="31"/>
  <c r="W167" i="31"/>
  <c r="V167" i="31"/>
  <c r="U167" i="31"/>
  <c r="T167" i="31"/>
  <c r="S167" i="31"/>
  <c r="AW165" i="31"/>
  <c r="AV165" i="31"/>
  <c r="AU165" i="31"/>
  <c r="AT165" i="31"/>
  <c r="AS165" i="31"/>
  <c r="AR165" i="31"/>
  <c r="AQ165" i="31"/>
  <c r="AP165" i="31"/>
  <c r="AO165" i="31"/>
  <c r="AN165" i="31"/>
  <c r="AM165" i="31"/>
  <c r="AL165" i="31"/>
  <c r="AK165" i="31"/>
  <c r="AJ165" i="31"/>
  <c r="AI165" i="31"/>
  <c r="AH165" i="31"/>
  <c r="AG165" i="31"/>
  <c r="AF165" i="31"/>
  <c r="AE165" i="31"/>
  <c r="AD165" i="31"/>
  <c r="AC165" i="31"/>
  <c r="AB165" i="31"/>
  <c r="AA165" i="31"/>
  <c r="Z165" i="31"/>
  <c r="Y165" i="31"/>
  <c r="X165" i="31"/>
  <c r="W165" i="31"/>
  <c r="V165" i="31"/>
  <c r="U165" i="31"/>
  <c r="T165" i="31"/>
  <c r="AX165" i="31" s="1"/>
  <c r="AZ165" i="31" s="1"/>
  <c r="S165" i="31"/>
  <c r="F165" i="31"/>
  <c r="AW164" i="31"/>
  <c r="AV164" i="31"/>
  <c r="AU164" i="31"/>
  <c r="AT164" i="31"/>
  <c r="AS164" i="31"/>
  <c r="AR164" i="31"/>
  <c r="AQ164" i="31"/>
  <c r="AP164" i="31"/>
  <c r="AO164" i="31"/>
  <c r="AN164" i="31"/>
  <c r="AM164" i="31"/>
  <c r="AL164" i="31"/>
  <c r="AK164" i="31"/>
  <c r="AJ164" i="31"/>
  <c r="AI164" i="31"/>
  <c r="AH164" i="31"/>
  <c r="AG164" i="31"/>
  <c r="AF164" i="31"/>
  <c r="AE164" i="31"/>
  <c r="AD164" i="31"/>
  <c r="AC164" i="31"/>
  <c r="AB164" i="31"/>
  <c r="AA164" i="31"/>
  <c r="Z164" i="31"/>
  <c r="Y164" i="31"/>
  <c r="X164" i="31"/>
  <c r="W164" i="31"/>
  <c r="V164" i="31"/>
  <c r="U164" i="31"/>
  <c r="T164" i="31"/>
  <c r="AX164" i="31" s="1"/>
  <c r="AZ164" i="31" s="1"/>
  <c r="S164" i="31"/>
  <c r="AW162" i="31"/>
  <c r="AV162" i="31"/>
  <c r="AU162" i="31"/>
  <c r="AT162" i="31"/>
  <c r="AS162" i="31"/>
  <c r="AR162" i="31"/>
  <c r="AQ162" i="31"/>
  <c r="AP162" i="31"/>
  <c r="AO162" i="31"/>
  <c r="AN162" i="31"/>
  <c r="AM162" i="31"/>
  <c r="AL162" i="31"/>
  <c r="AK162" i="31"/>
  <c r="AJ162" i="31"/>
  <c r="AI162" i="31"/>
  <c r="AH162" i="31"/>
  <c r="AG162" i="31"/>
  <c r="AF162" i="31"/>
  <c r="AE162" i="31"/>
  <c r="AD162" i="31"/>
  <c r="AC162" i="31"/>
  <c r="AB162" i="31"/>
  <c r="AA162" i="31"/>
  <c r="Z162" i="31"/>
  <c r="Y162" i="31"/>
  <c r="X162" i="31"/>
  <c r="W162" i="31"/>
  <c r="V162" i="31"/>
  <c r="U162" i="31"/>
  <c r="T162" i="31"/>
  <c r="AX162" i="31" s="1"/>
  <c r="AZ162" i="31" s="1"/>
  <c r="S162" i="31"/>
  <c r="F162"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AX161" i="31" s="1"/>
  <c r="AZ161" i="31" s="1"/>
  <c r="U161" i="31"/>
  <c r="T161" i="31"/>
  <c r="S161" i="31"/>
  <c r="AW159" i="31"/>
  <c r="AV159" i="31"/>
  <c r="AU159" i="31"/>
  <c r="AT159" i="31"/>
  <c r="AS159" i="31"/>
  <c r="AR159" i="31"/>
  <c r="AQ159" i="31"/>
  <c r="AP159" i="31"/>
  <c r="AO159" i="31"/>
  <c r="AN159" i="31"/>
  <c r="AM159" i="31"/>
  <c r="AL159" i="31"/>
  <c r="AK159" i="31"/>
  <c r="AJ159" i="31"/>
  <c r="AI159" i="31"/>
  <c r="AH159" i="31"/>
  <c r="AG159" i="31"/>
  <c r="AF159" i="31"/>
  <c r="AE159" i="31"/>
  <c r="AD159" i="31"/>
  <c r="AC159" i="31"/>
  <c r="AB159" i="31"/>
  <c r="AA159" i="31"/>
  <c r="Z159" i="31"/>
  <c r="AX159" i="31" s="1"/>
  <c r="AZ159" i="31" s="1"/>
  <c r="Y159" i="31"/>
  <c r="X159" i="31"/>
  <c r="W159" i="31"/>
  <c r="V159" i="31"/>
  <c r="U159" i="31"/>
  <c r="T159" i="31"/>
  <c r="S159" i="31"/>
  <c r="F159" i="31"/>
  <c r="AW158" i="31"/>
  <c r="AV158" i="31"/>
  <c r="AU158" i="31"/>
  <c r="AT158" i="31"/>
  <c r="AS158" i="31"/>
  <c r="AR158" i="31"/>
  <c r="AQ158" i="31"/>
  <c r="AP158" i="31"/>
  <c r="AO158" i="31"/>
  <c r="AN158" i="31"/>
  <c r="AM158" i="31"/>
  <c r="AL158" i="31"/>
  <c r="AK158" i="31"/>
  <c r="AJ158" i="31"/>
  <c r="AI158" i="31"/>
  <c r="AH158" i="31"/>
  <c r="AG158" i="31"/>
  <c r="AF158" i="31"/>
  <c r="AE158" i="31"/>
  <c r="AD158" i="31"/>
  <c r="AC158" i="31"/>
  <c r="AB158" i="31"/>
  <c r="AA158" i="31"/>
  <c r="Z158" i="31"/>
  <c r="AX158" i="31" s="1"/>
  <c r="AZ158" i="31" s="1"/>
  <c r="Y158" i="31"/>
  <c r="X158" i="31"/>
  <c r="W158" i="31"/>
  <c r="V158" i="31"/>
  <c r="U158" i="31"/>
  <c r="T158" i="31"/>
  <c r="S158" i="31"/>
  <c r="AW156" i="31"/>
  <c r="AV156" i="31"/>
  <c r="AU156" i="31"/>
  <c r="AT156" i="31"/>
  <c r="AS156" i="31"/>
  <c r="AR156" i="31"/>
  <c r="AQ156" i="31"/>
  <c r="AP156" i="31"/>
  <c r="AO156" i="31"/>
  <c r="AN156" i="31"/>
  <c r="AM156" i="31"/>
  <c r="AL156" i="31"/>
  <c r="AK156" i="31"/>
  <c r="AJ156" i="31"/>
  <c r="AI156" i="31"/>
  <c r="AH156" i="31"/>
  <c r="AG156" i="31"/>
  <c r="AF156" i="31"/>
  <c r="AE156" i="31"/>
  <c r="AD156" i="31"/>
  <c r="AC156" i="31"/>
  <c r="AB156" i="31"/>
  <c r="AA156" i="31"/>
  <c r="Z156" i="31"/>
  <c r="Y156" i="31"/>
  <c r="X156" i="31"/>
  <c r="W156" i="31"/>
  <c r="V156" i="31"/>
  <c r="U156" i="31"/>
  <c r="T156" i="31"/>
  <c r="S156" i="31"/>
  <c r="F156" i="31"/>
  <c r="AW155" i="31"/>
  <c r="AV155" i="31"/>
  <c r="AU155" i="31"/>
  <c r="AT155" i="31"/>
  <c r="AS155" i="31"/>
  <c r="AR155" i="31"/>
  <c r="AQ155" i="31"/>
  <c r="AP155" i="31"/>
  <c r="AO155" i="31"/>
  <c r="AN155" i="31"/>
  <c r="AM155" i="31"/>
  <c r="AL155" i="31"/>
  <c r="AK155" i="31"/>
  <c r="AJ155" i="31"/>
  <c r="AI155" i="31"/>
  <c r="AH155" i="31"/>
  <c r="AG155" i="31"/>
  <c r="AF155" i="31"/>
  <c r="AE155" i="31"/>
  <c r="AD155" i="31"/>
  <c r="AC155" i="31"/>
  <c r="AB155" i="31"/>
  <c r="AA155" i="31"/>
  <c r="Z155" i="31"/>
  <c r="AX155" i="31" s="1"/>
  <c r="AZ155" i="31" s="1"/>
  <c r="Y155" i="31"/>
  <c r="X155" i="31"/>
  <c r="W155" i="31"/>
  <c r="V155" i="31"/>
  <c r="U155" i="31"/>
  <c r="T155" i="31"/>
  <c r="S155" i="31"/>
  <c r="AW153" i="31"/>
  <c r="AV153" i="31"/>
  <c r="AU153" i="31"/>
  <c r="AT153" i="31"/>
  <c r="AS153" i="31"/>
  <c r="AR153" i="31"/>
  <c r="AQ153" i="31"/>
  <c r="AP153" i="31"/>
  <c r="AO153" i="31"/>
  <c r="AN153" i="31"/>
  <c r="AM153" i="31"/>
  <c r="AL153" i="31"/>
  <c r="AK153" i="31"/>
  <c r="AJ153" i="31"/>
  <c r="AI153" i="31"/>
  <c r="AH153" i="31"/>
  <c r="AG153" i="31"/>
  <c r="AF153" i="31"/>
  <c r="AE153" i="31"/>
  <c r="AD153" i="31"/>
  <c r="AC153" i="31"/>
  <c r="AB153" i="31"/>
  <c r="AA153" i="31"/>
  <c r="Z153" i="31"/>
  <c r="Y153" i="31"/>
  <c r="X153" i="31"/>
  <c r="W153" i="31"/>
  <c r="V153" i="31"/>
  <c r="U153" i="31"/>
  <c r="T153" i="31"/>
  <c r="AX153" i="31" s="1"/>
  <c r="AZ153" i="31" s="1"/>
  <c r="S153" i="31"/>
  <c r="F153" i="31"/>
  <c r="AW152" i="31"/>
  <c r="AV152" i="31"/>
  <c r="AU152" i="31"/>
  <c r="AT152" i="31"/>
  <c r="AS152" i="31"/>
  <c r="AR152" i="31"/>
  <c r="AQ152" i="31"/>
  <c r="AP152" i="31"/>
  <c r="AO152" i="31"/>
  <c r="AN152" i="31"/>
  <c r="AM152" i="31"/>
  <c r="AL152" i="31"/>
  <c r="AK152" i="31"/>
  <c r="AJ152" i="31"/>
  <c r="AI152" i="31"/>
  <c r="AH152" i="31"/>
  <c r="AG152" i="31"/>
  <c r="AF152" i="31"/>
  <c r="AE152" i="31"/>
  <c r="AD152" i="31"/>
  <c r="AC152" i="31"/>
  <c r="AB152" i="31"/>
  <c r="AA152" i="31"/>
  <c r="Z152" i="31"/>
  <c r="Y152" i="31"/>
  <c r="X152" i="31"/>
  <c r="W152" i="31"/>
  <c r="V152" i="31"/>
  <c r="U152" i="31"/>
  <c r="T152" i="31"/>
  <c r="S152" i="31"/>
  <c r="AW150" i="31"/>
  <c r="AV150" i="31"/>
  <c r="AU150" i="31"/>
  <c r="AT150" i="31"/>
  <c r="AS150" i="31"/>
  <c r="AR150" i="31"/>
  <c r="AQ150" i="31"/>
  <c r="AP150" i="31"/>
  <c r="AO150" i="31"/>
  <c r="AN150" i="31"/>
  <c r="AM150" i="31"/>
  <c r="AL150" i="31"/>
  <c r="AK150" i="31"/>
  <c r="AJ150" i="31"/>
  <c r="AI150" i="31"/>
  <c r="AH150" i="31"/>
  <c r="AG150" i="31"/>
  <c r="AF150" i="31"/>
  <c r="AE150" i="31"/>
  <c r="AD150" i="31"/>
  <c r="AC150" i="31"/>
  <c r="AB150" i="31"/>
  <c r="AA150" i="31"/>
  <c r="Z150" i="31"/>
  <c r="Y150" i="31"/>
  <c r="X150" i="31"/>
  <c r="W150" i="31"/>
  <c r="V150" i="31"/>
  <c r="U150" i="31"/>
  <c r="T150" i="31"/>
  <c r="S150" i="31"/>
  <c r="F150" i="31"/>
  <c r="AW149" i="31"/>
  <c r="AV149" i="31"/>
  <c r="AU149" i="31"/>
  <c r="AT149" i="31"/>
  <c r="AS149" i="31"/>
  <c r="AR149" i="31"/>
  <c r="AQ149" i="31"/>
  <c r="AP149" i="31"/>
  <c r="AO149" i="31"/>
  <c r="AN149" i="31"/>
  <c r="AM149" i="31"/>
  <c r="AL149" i="31"/>
  <c r="AK149" i="31"/>
  <c r="AJ149" i="31"/>
  <c r="AI149" i="31"/>
  <c r="AH149" i="31"/>
  <c r="AG149" i="31"/>
  <c r="AF149" i="31"/>
  <c r="AE149" i="31"/>
  <c r="AD149" i="31"/>
  <c r="AC149" i="31"/>
  <c r="AB149" i="31"/>
  <c r="AA149" i="31"/>
  <c r="Z149" i="31"/>
  <c r="Y149" i="31"/>
  <c r="X149" i="31"/>
  <c r="AX149" i="31" s="1"/>
  <c r="AZ149" i="31" s="1"/>
  <c r="W149" i="31"/>
  <c r="V149" i="31"/>
  <c r="U149" i="31"/>
  <c r="T149" i="31"/>
  <c r="S149" i="31"/>
  <c r="AW147" i="31"/>
  <c r="AV147" i="31"/>
  <c r="AU147" i="31"/>
  <c r="AT147" i="31"/>
  <c r="AS147" i="31"/>
  <c r="AR147" i="31"/>
  <c r="AQ147" i="31"/>
  <c r="AP147" i="31"/>
  <c r="AO147" i="31"/>
  <c r="AN147" i="31"/>
  <c r="AM147" i="31"/>
  <c r="AL147" i="31"/>
  <c r="AK147" i="31"/>
  <c r="AJ147" i="31"/>
  <c r="AI147" i="31"/>
  <c r="AH147" i="31"/>
  <c r="AG147" i="31"/>
  <c r="AF147" i="31"/>
  <c r="AE147" i="31"/>
  <c r="AD147" i="31"/>
  <c r="AC147" i="31"/>
  <c r="AB147" i="31"/>
  <c r="AA147" i="31"/>
  <c r="Z147" i="31"/>
  <c r="AX147" i="31" s="1"/>
  <c r="AZ147" i="31" s="1"/>
  <c r="Y147" i="31"/>
  <c r="X147" i="31"/>
  <c r="W147" i="31"/>
  <c r="V147" i="31"/>
  <c r="U147" i="31"/>
  <c r="T147" i="31"/>
  <c r="S147" i="31"/>
  <c r="F147" i="31"/>
  <c r="AW146" i="31"/>
  <c r="AV146" i="31"/>
  <c r="AU146" i="31"/>
  <c r="AT146" i="31"/>
  <c r="AS146" i="31"/>
  <c r="AR146" i="31"/>
  <c r="AQ146" i="31"/>
  <c r="AP146" i="31"/>
  <c r="AO146" i="31"/>
  <c r="AN146" i="31"/>
  <c r="AM146" i="31"/>
  <c r="AL146" i="31"/>
  <c r="AK146" i="31"/>
  <c r="AJ146" i="31"/>
  <c r="AI146" i="31"/>
  <c r="AH146" i="31"/>
  <c r="AG146" i="31"/>
  <c r="AF146" i="31"/>
  <c r="AE146" i="31"/>
  <c r="AD146" i="31"/>
  <c r="AC146" i="31"/>
  <c r="AB146" i="31"/>
  <c r="AA146" i="31"/>
  <c r="Z146" i="31"/>
  <c r="AX146" i="31" s="1"/>
  <c r="AZ146" i="31" s="1"/>
  <c r="Y146" i="31"/>
  <c r="X146" i="31"/>
  <c r="W146" i="31"/>
  <c r="V146" i="31"/>
  <c r="U146" i="31"/>
  <c r="T146" i="31"/>
  <c r="S146" i="31"/>
  <c r="AW144" i="31"/>
  <c r="AV144" i="31"/>
  <c r="AU144" i="31"/>
  <c r="AT144" i="31"/>
  <c r="AS144" i="31"/>
  <c r="AR144" i="31"/>
  <c r="AQ144" i="31"/>
  <c r="AP144" i="31"/>
  <c r="AO144" i="31"/>
  <c r="AN144" i="31"/>
  <c r="AM144" i="31"/>
  <c r="AL144" i="31"/>
  <c r="AK144" i="31"/>
  <c r="AJ144" i="31"/>
  <c r="AI144" i="31"/>
  <c r="AH144" i="31"/>
  <c r="AG144" i="31"/>
  <c r="AF144" i="31"/>
  <c r="AE144" i="31"/>
  <c r="AD144" i="31"/>
  <c r="AC144" i="31"/>
  <c r="AB144" i="31"/>
  <c r="AA144" i="31"/>
  <c r="Z144" i="31"/>
  <c r="Y144" i="31"/>
  <c r="X144" i="31"/>
  <c r="W144" i="31"/>
  <c r="V144" i="31"/>
  <c r="U144" i="31"/>
  <c r="T144" i="31"/>
  <c r="AX144" i="31" s="1"/>
  <c r="AZ144" i="31" s="1"/>
  <c r="S144" i="31"/>
  <c r="F144" i="31"/>
  <c r="AW143" i="31"/>
  <c r="AV143" i="31"/>
  <c r="AU143" i="31"/>
  <c r="AT143" i="31"/>
  <c r="AS143" i="31"/>
  <c r="AR143" i="31"/>
  <c r="AQ143" i="31"/>
  <c r="AP143" i="31"/>
  <c r="AO143" i="31"/>
  <c r="AN143" i="31"/>
  <c r="AM143" i="31"/>
  <c r="AL143" i="31"/>
  <c r="AK143" i="31"/>
  <c r="AJ143" i="31"/>
  <c r="AI143" i="31"/>
  <c r="AH143" i="31"/>
  <c r="AG143" i="31"/>
  <c r="AF143" i="31"/>
  <c r="AE143" i="31"/>
  <c r="AD143" i="31"/>
  <c r="AC143" i="31"/>
  <c r="AB143" i="31"/>
  <c r="AA143" i="31"/>
  <c r="Z143" i="31"/>
  <c r="Y143" i="31"/>
  <c r="X143" i="31"/>
  <c r="W143" i="31"/>
  <c r="V143" i="31"/>
  <c r="AX143" i="31" s="1"/>
  <c r="AZ143" i="31" s="1"/>
  <c r="U143" i="31"/>
  <c r="T143" i="31"/>
  <c r="S143" i="31"/>
  <c r="AW141" i="31"/>
  <c r="AV141" i="31"/>
  <c r="AU141" i="31"/>
  <c r="AT141" i="31"/>
  <c r="AS141" i="31"/>
  <c r="AR141" i="31"/>
  <c r="AQ141" i="31"/>
  <c r="AP141" i="31"/>
  <c r="AO141" i="31"/>
  <c r="AN141" i="31"/>
  <c r="AM141" i="31"/>
  <c r="AL141" i="31"/>
  <c r="AK141" i="31"/>
  <c r="AJ141" i="31"/>
  <c r="AI141" i="31"/>
  <c r="AH141" i="31"/>
  <c r="AG141" i="31"/>
  <c r="AF141" i="31"/>
  <c r="AE141" i="31"/>
  <c r="AD141" i="31"/>
  <c r="AC141" i="31"/>
  <c r="AB141" i="31"/>
  <c r="AA141" i="31"/>
  <c r="Z141" i="31"/>
  <c r="Y141" i="31"/>
  <c r="X141" i="31"/>
  <c r="AX141" i="31" s="1"/>
  <c r="AZ141" i="31" s="1"/>
  <c r="W141" i="31"/>
  <c r="V141" i="31"/>
  <c r="U141" i="31"/>
  <c r="T141" i="31"/>
  <c r="S141" i="31"/>
  <c r="F141" i="31"/>
  <c r="AW140" i="31"/>
  <c r="AV140" i="31"/>
  <c r="AU140" i="31"/>
  <c r="AT140" i="31"/>
  <c r="AS140" i="31"/>
  <c r="AR140" i="31"/>
  <c r="AQ140" i="31"/>
  <c r="AP140" i="31"/>
  <c r="AO140" i="31"/>
  <c r="AN140" i="31"/>
  <c r="AM140" i="31"/>
  <c r="AL140" i="31"/>
  <c r="AK140" i="31"/>
  <c r="AJ140" i="31"/>
  <c r="AI140" i="31"/>
  <c r="AH140" i="31"/>
  <c r="AG140" i="31"/>
  <c r="AF140" i="31"/>
  <c r="AE140" i="31"/>
  <c r="AD140" i="31"/>
  <c r="AC140" i="31"/>
  <c r="AB140" i="31"/>
  <c r="AA140" i="31"/>
  <c r="Z140" i="31"/>
  <c r="AX140" i="31" s="1"/>
  <c r="AZ140" i="31" s="1"/>
  <c r="Y140" i="31"/>
  <c r="X140" i="31"/>
  <c r="W140" i="31"/>
  <c r="V140" i="31"/>
  <c r="U140" i="31"/>
  <c r="T140" i="31"/>
  <c r="S140" i="31"/>
  <c r="AW138" i="31"/>
  <c r="AV138" i="31"/>
  <c r="AU138" i="31"/>
  <c r="AT138" i="31"/>
  <c r="AS138" i="31"/>
  <c r="AR138" i="31"/>
  <c r="AQ138" i="31"/>
  <c r="AP138" i="31"/>
  <c r="AO138" i="31"/>
  <c r="AN138" i="31"/>
  <c r="AM138" i="31"/>
  <c r="AL138" i="31"/>
  <c r="AK138" i="31"/>
  <c r="AJ138" i="31"/>
  <c r="AI138" i="31"/>
  <c r="AH138" i="31"/>
  <c r="AG138" i="31"/>
  <c r="AF138" i="31"/>
  <c r="AE138" i="31"/>
  <c r="AD138" i="31"/>
  <c r="AC138" i="31"/>
  <c r="AB138" i="31"/>
  <c r="AA138" i="31"/>
  <c r="Z138" i="31"/>
  <c r="Y138" i="31"/>
  <c r="X138" i="31"/>
  <c r="W138" i="31"/>
  <c r="V138" i="31"/>
  <c r="U138" i="31"/>
  <c r="T138" i="31"/>
  <c r="S138" i="31"/>
  <c r="F138" i="31"/>
  <c r="AZ137" i="31"/>
  <c r="AW137" i="31"/>
  <c r="AV137" i="31"/>
  <c r="AU137" i="31"/>
  <c r="AT137" i="31"/>
  <c r="AS137" i="31"/>
  <c r="AR137" i="31"/>
  <c r="AQ137" i="31"/>
  <c r="AP137" i="31"/>
  <c r="AO137" i="31"/>
  <c r="AN137" i="31"/>
  <c r="AM137" i="31"/>
  <c r="AL137" i="31"/>
  <c r="AK137" i="31"/>
  <c r="AJ137" i="31"/>
  <c r="AI137" i="31"/>
  <c r="AH137" i="31"/>
  <c r="AG137" i="31"/>
  <c r="AF137" i="31"/>
  <c r="AE137" i="31"/>
  <c r="AD137" i="31"/>
  <c r="AC137" i="31"/>
  <c r="AB137" i="31"/>
  <c r="AA137" i="31"/>
  <c r="Z137" i="31"/>
  <c r="Y137" i="31"/>
  <c r="X137" i="31"/>
  <c r="W137" i="31"/>
  <c r="V137" i="31"/>
  <c r="U137" i="31"/>
  <c r="T137" i="31"/>
  <c r="S137" i="31"/>
  <c r="AX137" i="31" s="1"/>
  <c r="AW135" i="31"/>
  <c r="AV135" i="31"/>
  <c r="AU135" i="31"/>
  <c r="AT135" i="31"/>
  <c r="AS135" i="31"/>
  <c r="AR135" i="31"/>
  <c r="AQ135" i="31"/>
  <c r="AP135" i="31"/>
  <c r="AO135" i="31"/>
  <c r="AN135" i="31"/>
  <c r="AM135" i="31"/>
  <c r="AL135" i="31"/>
  <c r="AK135" i="31"/>
  <c r="AJ135" i="31"/>
  <c r="AI135" i="31"/>
  <c r="AH135" i="31"/>
  <c r="AG135" i="31"/>
  <c r="AF135" i="31"/>
  <c r="AE135" i="31"/>
  <c r="AD135" i="31"/>
  <c r="AC135" i="31"/>
  <c r="AB135" i="31"/>
  <c r="AA135" i="31"/>
  <c r="Z135" i="31"/>
  <c r="Y135" i="31"/>
  <c r="X135" i="31"/>
  <c r="W135" i="31"/>
  <c r="V135" i="31"/>
  <c r="U135" i="31"/>
  <c r="T135" i="31"/>
  <c r="S135" i="31"/>
  <c r="F135" i="31"/>
  <c r="AW134" i="31"/>
  <c r="AV134" i="31"/>
  <c r="AU134" i="31"/>
  <c r="AT134" i="31"/>
  <c r="AS134" i="31"/>
  <c r="AR134" i="31"/>
  <c r="AQ134" i="31"/>
  <c r="AP134" i="31"/>
  <c r="AO134" i="31"/>
  <c r="AN134" i="31"/>
  <c r="AM134" i="31"/>
  <c r="AL134" i="31"/>
  <c r="AK134" i="31"/>
  <c r="AJ134" i="31"/>
  <c r="AI134" i="31"/>
  <c r="AH134" i="31"/>
  <c r="AG134" i="31"/>
  <c r="AF134" i="31"/>
  <c r="AE134" i="31"/>
  <c r="AD134" i="31"/>
  <c r="AC134" i="31"/>
  <c r="AB134" i="31"/>
  <c r="AA134" i="31"/>
  <c r="Z134" i="31"/>
  <c r="Y134" i="31"/>
  <c r="X134" i="31"/>
  <c r="W134" i="31"/>
  <c r="V134" i="31"/>
  <c r="U134" i="31"/>
  <c r="T134" i="31"/>
  <c r="S134" i="31"/>
  <c r="AW132" i="31"/>
  <c r="AV132" i="31"/>
  <c r="AU132" i="31"/>
  <c r="AT132" i="31"/>
  <c r="AS132" i="31"/>
  <c r="AR132" i="31"/>
  <c r="AQ132" i="31"/>
  <c r="AP132" i="31"/>
  <c r="AO132" i="31"/>
  <c r="AN132" i="31"/>
  <c r="AM132" i="31"/>
  <c r="AL132" i="31"/>
  <c r="AK132" i="31"/>
  <c r="AJ132" i="31"/>
  <c r="AI132" i="31"/>
  <c r="AH132" i="31"/>
  <c r="AG132" i="31"/>
  <c r="AF132" i="31"/>
  <c r="AE132" i="31"/>
  <c r="AD132" i="31"/>
  <c r="AC132" i="31"/>
  <c r="AB132" i="31"/>
  <c r="AA132" i="31"/>
  <c r="Z132" i="31"/>
  <c r="Y132" i="31"/>
  <c r="X132" i="31"/>
  <c r="W132" i="31"/>
  <c r="V132" i="31"/>
  <c r="U132" i="31"/>
  <c r="T132" i="31"/>
  <c r="S132" i="31"/>
  <c r="F132" i="31"/>
  <c r="AW131" i="31"/>
  <c r="AV131" i="31"/>
  <c r="AU131" i="31"/>
  <c r="AT131" i="31"/>
  <c r="AS131" i="31"/>
  <c r="AR131" i="31"/>
  <c r="AQ131" i="31"/>
  <c r="AP131" i="31"/>
  <c r="AO131" i="31"/>
  <c r="AN131" i="31"/>
  <c r="AM131" i="31"/>
  <c r="AL131" i="31"/>
  <c r="AK131" i="31"/>
  <c r="AJ131" i="31"/>
  <c r="AI131" i="31"/>
  <c r="AH131" i="31"/>
  <c r="AG131" i="31"/>
  <c r="AF131" i="31"/>
  <c r="AE131" i="31"/>
  <c r="AD131" i="31"/>
  <c r="AC131" i="31"/>
  <c r="AB131" i="31"/>
  <c r="AA131" i="31"/>
  <c r="Z131" i="31"/>
  <c r="Y131" i="31"/>
  <c r="X131" i="31"/>
  <c r="W131" i="31"/>
  <c r="V131" i="31"/>
  <c r="U131" i="31"/>
  <c r="T131" i="31"/>
  <c r="S131" i="31"/>
  <c r="AW129" i="31"/>
  <c r="AV129" i="31"/>
  <c r="AU129" i="31"/>
  <c r="AT129" i="31"/>
  <c r="AS129" i="31"/>
  <c r="AR129" i="31"/>
  <c r="AQ129" i="31"/>
  <c r="AP129" i="31"/>
  <c r="AO129" i="31"/>
  <c r="AN129" i="31"/>
  <c r="AM129" i="31"/>
  <c r="AL129" i="31"/>
  <c r="AK129" i="31"/>
  <c r="AJ129" i="31"/>
  <c r="AI129" i="31"/>
  <c r="AH129" i="31"/>
  <c r="AG129" i="31"/>
  <c r="AF129" i="31"/>
  <c r="AE129" i="31"/>
  <c r="AD129" i="31"/>
  <c r="AC129" i="31"/>
  <c r="AB129" i="31"/>
  <c r="AA129" i="31"/>
  <c r="Z129" i="31"/>
  <c r="AX129" i="31" s="1"/>
  <c r="AZ129" i="31" s="1"/>
  <c r="Y129" i="31"/>
  <c r="X129" i="31"/>
  <c r="W129" i="31"/>
  <c r="V129" i="31"/>
  <c r="U129" i="31"/>
  <c r="T129" i="31"/>
  <c r="S129" i="31"/>
  <c r="F129" i="31"/>
  <c r="AW128" i="31"/>
  <c r="AV128" i="31"/>
  <c r="AU128" i="31"/>
  <c r="AT128" i="31"/>
  <c r="AS128" i="31"/>
  <c r="AR128" i="31"/>
  <c r="AQ128" i="31"/>
  <c r="AP128" i="31"/>
  <c r="AO128" i="31"/>
  <c r="AN128" i="31"/>
  <c r="AM128" i="31"/>
  <c r="AL128" i="31"/>
  <c r="AK128" i="31"/>
  <c r="AJ128" i="31"/>
  <c r="AI128" i="31"/>
  <c r="AH128" i="31"/>
  <c r="AG128" i="31"/>
  <c r="AF128" i="31"/>
  <c r="AE128" i="31"/>
  <c r="AD128" i="31"/>
  <c r="AC128" i="31"/>
  <c r="AB128" i="31"/>
  <c r="AA128" i="31"/>
  <c r="Z128" i="31"/>
  <c r="Y128" i="31"/>
  <c r="X128" i="31"/>
  <c r="W128" i="31"/>
  <c r="V128" i="31"/>
  <c r="U128" i="31"/>
  <c r="T128" i="31"/>
  <c r="AX128" i="31" s="1"/>
  <c r="AZ128" i="31" s="1"/>
  <c r="S128"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AX126" i="31" s="1"/>
  <c r="AZ126" i="31" s="1"/>
  <c r="S126" i="31"/>
  <c r="F126" i="31"/>
  <c r="AW125" i="31"/>
  <c r="AV125" i="31"/>
  <c r="AU125" i="31"/>
  <c r="AT125" i="31"/>
  <c r="AS125" i="31"/>
  <c r="AR125" i="31"/>
  <c r="AQ125" i="31"/>
  <c r="AP125" i="31"/>
  <c r="AO125" i="31"/>
  <c r="AN125" i="31"/>
  <c r="AM125" i="31"/>
  <c r="AL125" i="31"/>
  <c r="AK125" i="31"/>
  <c r="AJ125" i="31"/>
  <c r="AI125" i="31"/>
  <c r="AH125" i="31"/>
  <c r="AG125" i="31"/>
  <c r="AF125" i="31"/>
  <c r="AE125" i="31"/>
  <c r="AD125" i="31"/>
  <c r="AC125" i="31"/>
  <c r="AB125" i="31"/>
  <c r="AA125" i="31"/>
  <c r="Z125" i="31"/>
  <c r="Y125" i="31"/>
  <c r="X125" i="31"/>
  <c r="W125" i="31"/>
  <c r="V125" i="31"/>
  <c r="U125" i="31"/>
  <c r="T125" i="31"/>
  <c r="S125" i="31"/>
  <c r="AW123" i="31"/>
  <c r="AV123" i="31"/>
  <c r="AU123" i="31"/>
  <c r="AT123" i="31"/>
  <c r="AS123" i="31"/>
  <c r="AR123" i="31"/>
  <c r="AQ123" i="31"/>
  <c r="AP123" i="31"/>
  <c r="AO123" i="31"/>
  <c r="AN123" i="31"/>
  <c r="AM123" i="31"/>
  <c r="AL123" i="31"/>
  <c r="AK123" i="31"/>
  <c r="AJ123" i="31"/>
  <c r="AI123" i="31"/>
  <c r="AH123" i="31"/>
  <c r="AG123" i="31"/>
  <c r="AF123" i="31"/>
  <c r="AE123" i="31"/>
  <c r="AD123" i="31"/>
  <c r="AC123" i="31"/>
  <c r="AB123" i="31"/>
  <c r="AA123" i="31"/>
  <c r="Z123" i="31"/>
  <c r="Y123" i="31"/>
  <c r="X123" i="31"/>
  <c r="W123" i="31"/>
  <c r="V123" i="31"/>
  <c r="U123" i="31"/>
  <c r="AX123" i="31" s="1"/>
  <c r="AZ123" i="31" s="1"/>
  <c r="T123" i="31"/>
  <c r="S123" i="31"/>
  <c r="F123" i="31"/>
  <c r="AW122" i="31"/>
  <c r="AV122" i="31"/>
  <c r="AU122" i="31"/>
  <c r="AT122" i="31"/>
  <c r="AS122" i="31"/>
  <c r="AR122" i="31"/>
  <c r="AQ122" i="31"/>
  <c r="AP122" i="31"/>
  <c r="AO122" i="31"/>
  <c r="AN122" i="31"/>
  <c r="AM122" i="31"/>
  <c r="AL122" i="31"/>
  <c r="AK122" i="31"/>
  <c r="AJ122" i="31"/>
  <c r="AI122" i="31"/>
  <c r="AH122" i="31"/>
  <c r="AG122" i="31"/>
  <c r="AF122" i="31"/>
  <c r="AE122" i="31"/>
  <c r="AD122" i="31"/>
  <c r="AC122" i="31"/>
  <c r="AB122" i="31"/>
  <c r="AA122" i="31"/>
  <c r="Z122" i="31"/>
  <c r="Y122" i="31"/>
  <c r="X122" i="31"/>
  <c r="W122" i="31"/>
  <c r="V122" i="31"/>
  <c r="AX122" i="31" s="1"/>
  <c r="AZ122" i="31" s="1"/>
  <c r="U122" i="31"/>
  <c r="T122" i="31"/>
  <c r="S122"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F120" i="31"/>
  <c r="AW119" i="31"/>
  <c r="AV119" i="31"/>
  <c r="AU119" i="31"/>
  <c r="AT119" i="31"/>
  <c r="AS119" i="31"/>
  <c r="AR119" i="31"/>
  <c r="AQ119" i="31"/>
  <c r="AP119" i="31"/>
  <c r="AO119" i="31"/>
  <c r="AN119" i="31"/>
  <c r="AM119" i="31"/>
  <c r="AL119" i="31"/>
  <c r="AK119" i="31"/>
  <c r="AJ119" i="31"/>
  <c r="AI119" i="31"/>
  <c r="AH119" i="31"/>
  <c r="AG119" i="31"/>
  <c r="AF119" i="31"/>
  <c r="AE119" i="31"/>
  <c r="AD119" i="31"/>
  <c r="AC119" i="31"/>
  <c r="AB119" i="31"/>
  <c r="AA119" i="31"/>
  <c r="Z119" i="31"/>
  <c r="Y119" i="31"/>
  <c r="X119" i="31"/>
  <c r="W119" i="31"/>
  <c r="V119" i="31"/>
  <c r="U119" i="31"/>
  <c r="T119" i="31"/>
  <c r="S119" i="31"/>
  <c r="AW117" i="31"/>
  <c r="AV117" i="31"/>
  <c r="AU117" i="31"/>
  <c r="AT117" i="31"/>
  <c r="AS117" i="31"/>
  <c r="AR117" i="31"/>
  <c r="AQ117" i="31"/>
  <c r="AP117" i="31"/>
  <c r="AO117" i="31"/>
  <c r="AN117" i="31"/>
  <c r="AM117" i="31"/>
  <c r="AL117" i="31"/>
  <c r="AK117" i="31"/>
  <c r="AJ117" i="31"/>
  <c r="AI117" i="31"/>
  <c r="AH117" i="31"/>
  <c r="AG117" i="31"/>
  <c r="AF117" i="31"/>
  <c r="AE117" i="31"/>
  <c r="AD117" i="31"/>
  <c r="AC117" i="31"/>
  <c r="AB117" i="31"/>
  <c r="AA117" i="31"/>
  <c r="Z117" i="31"/>
  <c r="AX117" i="31" s="1"/>
  <c r="AZ117" i="31" s="1"/>
  <c r="Y117" i="31"/>
  <c r="X117" i="31"/>
  <c r="W117" i="31"/>
  <c r="V117" i="31"/>
  <c r="U117" i="31"/>
  <c r="T117" i="31"/>
  <c r="S117" i="31"/>
  <c r="F117" i="31"/>
  <c r="AW116" i="31"/>
  <c r="AV116" i="31"/>
  <c r="AU116" i="31"/>
  <c r="AT116" i="31"/>
  <c r="AS116" i="31"/>
  <c r="AR116" i="31"/>
  <c r="AQ116" i="31"/>
  <c r="AP116" i="31"/>
  <c r="AO116" i="31"/>
  <c r="AN116" i="31"/>
  <c r="AM116" i="31"/>
  <c r="AL116" i="31"/>
  <c r="AK116" i="31"/>
  <c r="AJ116" i="31"/>
  <c r="AI116" i="31"/>
  <c r="AH116" i="31"/>
  <c r="AG116" i="31"/>
  <c r="AF116" i="31"/>
  <c r="AE116" i="31"/>
  <c r="AD116" i="31"/>
  <c r="AC116" i="31"/>
  <c r="AB116" i="31"/>
  <c r="AA116" i="31"/>
  <c r="Z116" i="31"/>
  <c r="Y116" i="31"/>
  <c r="X116" i="31"/>
  <c r="W116" i="31"/>
  <c r="V116" i="31"/>
  <c r="U116" i="31"/>
  <c r="T116" i="31"/>
  <c r="S116" i="31"/>
  <c r="AW114" i="31"/>
  <c r="AV114" i="31"/>
  <c r="AU114" i="31"/>
  <c r="AT114" i="31"/>
  <c r="AS114" i="31"/>
  <c r="AR114" i="31"/>
  <c r="AQ114" i="31"/>
  <c r="AP114" i="31"/>
  <c r="AO114" i="31"/>
  <c r="AN114" i="31"/>
  <c r="AM114" i="31"/>
  <c r="AL114" i="31"/>
  <c r="AK114" i="31"/>
  <c r="AJ114" i="31"/>
  <c r="AI114" i="31"/>
  <c r="AH114" i="31"/>
  <c r="AG114" i="31"/>
  <c r="AF114" i="31"/>
  <c r="AE114" i="31"/>
  <c r="AD114" i="31"/>
  <c r="AC114" i="31"/>
  <c r="AB114" i="31"/>
  <c r="AA114" i="31"/>
  <c r="Z114" i="31"/>
  <c r="Y114" i="31"/>
  <c r="X114" i="31"/>
  <c r="W114" i="31"/>
  <c r="V114" i="31"/>
  <c r="U114" i="31"/>
  <c r="T114" i="31"/>
  <c r="S114" i="31"/>
  <c r="F114" i="31"/>
  <c r="AW113" i="31"/>
  <c r="AV113" i="31"/>
  <c r="AU113" i="31"/>
  <c r="AT113" i="31"/>
  <c r="AS113" i="31"/>
  <c r="AR113" i="31"/>
  <c r="AQ113" i="31"/>
  <c r="AP113" i="31"/>
  <c r="AO113" i="31"/>
  <c r="AN113" i="31"/>
  <c r="AM113" i="31"/>
  <c r="AL113" i="31"/>
  <c r="AK113" i="31"/>
  <c r="AJ113" i="31"/>
  <c r="AI113" i="31"/>
  <c r="AH113" i="31"/>
  <c r="AG113" i="31"/>
  <c r="AF113" i="31"/>
  <c r="AE113" i="31"/>
  <c r="AD113" i="31"/>
  <c r="AC113" i="31"/>
  <c r="AB113" i="31"/>
  <c r="AA113" i="31"/>
  <c r="Z113" i="31"/>
  <c r="Y113" i="31"/>
  <c r="X113" i="31"/>
  <c r="W113" i="31"/>
  <c r="V113" i="31"/>
  <c r="U113" i="31"/>
  <c r="T113" i="31"/>
  <c r="S113" i="31"/>
  <c r="AW111" i="31"/>
  <c r="AV111" i="31"/>
  <c r="AU111" i="31"/>
  <c r="AT111" i="31"/>
  <c r="AS111" i="31"/>
  <c r="AR111" i="31"/>
  <c r="AQ111" i="31"/>
  <c r="AP111" i="31"/>
  <c r="AO111" i="31"/>
  <c r="AN111" i="31"/>
  <c r="AM111" i="31"/>
  <c r="AL111" i="31"/>
  <c r="AK111" i="31"/>
  <c r="AJ111" i="31"/>
  <c r="AI111" i="31"/>
  <c r="AH111" i="31"/>
  <c r="AG111" i="31"/>
  <c r="AF111" i="31"/>
  <c r="AE111" i="31"/>
  <c r="AD111" i="31"/>
  <c r="AC111" i="31"/>
  <c r="AB111" i="31"/>
  <c r="AA111" i="31"/>
  <c r="Z111" i="31"/>
  <c r="Y111" i="31"/>
  <c r="X111" i="31"/>
  <c r="AX111" i="31" s="1"/>
  <c r="AZ111" i="31" s="1"/>
  <c r="W111" i="31"/>
  <c r="V111" i="31"/>
  <c r="U111" i="31"/>
  <c r="T111" i="31"/>
  <c r="S111" i="31"/>
  <c r="F111" i="31"/>
  <c r="AW110" i="31"/>
  <c r="AV110" i="31"/>
  <c r="AU110" i="31"/>
  <c r="AT110" i="31"/>
  <c r="AS110" i="31"/>
  <c r="AR110" i="31"/>
  <c r="AQ110" i="31"/>
  <c r="AP110" i="31"/>
  <c r="AO110" i="31"/>
  <c r="AN110" i="31"/>
  <c r="AM110" i="31"/>
  <c r="AL110" i="31"/>
  <c r="AK110" i="31"/>
  <c r="AJ110" i="31"/>
  <c r="AI110" i="31"/>
  <c r="AH110" i="31"/>
  <c r="AG110" i="31"/>
  <c r="AF110" i="31"/>
  <c r="AE110" i="31"/>
  <c r="AD110" i="31"/>
  <c r="AC110" i="31"/>
  <c r="AB110" i="31"/>
  <c r="AA110" i="31"/>
  <c r="Z110" i="31"/>
  <c r="AX110" i="31" s="1"/>
  <c r="AZ110" i="31" s="1"/>
  <c r="Y110" i="31"/>
  <c r="X110" i="31"/>
  <c r="W110" i="31"/>
  <c r="V110" i="31"/>
  <c r="U110" i="31"/>
  <c r="T110" i="31"/>
  <c r="S110" i="31"/>
  <c r="AW108" i="31"/>
  <c r="AV108" i="31"/>
  <c r="AU108" i="31"/>
  <c r="AT108" i="31"/>
  <c r="AS108" i="31"/>
  <c r="AR108" i="31"/>
  <c r="AQ108" i="31"/>
  <c r="AP108" i="31"/>
  <c r="AO108" i="31"/>
  <c r="AN108" i="31"/>
  <c r="AM108" i="31"/>
  <c r="AL108" i="31"/>
  <c r="AK108" i="31"/>
  <c r="AJ108" i="31"/>
  <c r="AI108" i="31"/>
  <c r="AH108" i="31"/>
  <c r="AG108" i="31"/>
  <c r="AF108" i="31"/>
  <c r="AE108" i="31"/>
  <c r="AD108" i="31"/>
  <c r="AC108" i="31"/>
  <c r="AB108" i="31"/>
  <c r="AA108" i="31"/>
  <c r="Z108" i="31"/>
  <c r="Y108" i="31"/>
  <c r="X108" i="31"/>
  <c r="W108" i="31"/>
  <c r="V108" i="31"/>
  <c r="U108" i="31"/>
  <c r="T108" i="31"/>
  <c r="S108" i="31"/>
  <c r="F108" i="31"/>
  <c r="AW107" i="31"/>
  <c r="AV107" i="31"/>
  <c r="AU107" i="31"/>
  <c r="AT107" i="31"/>
  <c r="AS107" i="31"/>
  <c r="AR107" i="31"/>
  <c r="AQ107" i="31"/>
  <c r="AP107" i="31"/>
  <c r="AO107" i="31"/>
  <c r="AN107" i="31"/>
  <c r="AM107" i="31"/>
  <c r="AL107" i="31"/>
  <c r="AK107" i="31"/>
  <c r="AJ107" i="31"/>
  <c r="AI107" i="31"/>
  <c r="AH107" i="31"/>
  <c r="AG107" i="31"/>
  <c r="AF107" i="31"/>
  <c r="AE107" i="31"/>
  <c r="AD107" i="31"/>
  <c r="AC107" i="31"/>
  <c r="AB107" i="31"/>
  <c r="AA107" i="31"/>
  <c r="Z107" i="31"/>
  <c r="Y107" i="31"/>
  <c r="X107" i="31"/>
  <c r="W107" i="31"/>
  <c r="V107" i="31"/>
  <c r="U107" i="31"/>
  <c r="T107" i="31"/>
  <c r="S107" i="31"/>
  <c r="AX107" i="31" s="1"/>
  <c r="AZ107" i="31" s="1"/>
  <c r="AW105" i="31"/>
  <c r="AV105" i="31"/>
  <c r="AU105" i="31"/>
  <c r="AT105" i="31"/>
  <c r="AS105" i="31"/>
  <c r="AR105" i="31"/>
  <c r="AQ105" i="31"/>
  <c r="AP105" i="31"/>
  <c r="AO105" i="31"/>
  <c r="AN105" i="31"/>
  <c r="AM105" i="31"/>
  <c r="AL105" i="31"/>
  <c r="AK105" i="31"/>
  <c r="AJ105" i="31"/>
  <c r="AI105" i="31"/>
  <c r="AH105" i="31"/>
  <c r="AG105" i="31"/>
  <c r="AF105" i="31"/>
  <c r="AE105" i="31"/>
  <c r="AD105" i="31"/>
  <c r="AC105" i="31"/>
  <c r="AB105" i="31"/>
  <c r="AA105" i="31"/>
  <c r="Z105" i="31"/>
  <c r="Y105" i="31"/>
  <c r="X105" i="31"/>
  <c r="W105" i="31"/>
  <c r="V105" i="31"/>
  <c r="U105" i="31"/>
  <c r="T105" i="31"/>
  <c r="AX105" i="31" s="1"/>
  <c r="AZ105" i="31" s="1"/>
  <c r="S105" i="31"/>
  <c r="F105" i="31"/>
  <c r="AW104" i="31"/>
  <c r="AV104" i="31"/>
  <c r="AU104" i="31"/>
  <c r="AT104" i="31"/>
  <c r="AS104" i="31"/>
  <c r="AR104" i="31"/>
  <c r="AQ104" i="31"/>
  <c r="AP104" i="31"/>
  <c r="AO104" i="31"/>
  <c r="AN104" i="31"/>
  <c r="AM104" i="31"/>
  <c r="AL104" i="31"/>
  <c r="AK104" i="31"/>
  <c r="AJ104" i="31"/>
  <c r="AI104" i="31"/>
  <c r="AH104" i="31"/>
  <c r="AG104" i="31"/>
  <c r="AF104" i="31"/>
  <c r="AE104" i="31"/>
  <c r="AD104" i="31"/>
  <c r="AC104" i="31"/>
  <c r="AB104" i="31"/>
  <c r="AA104" i="31"/>
  <c r="Z104" i="31"/>
  <c r="Y104" i="31"/>
  <c r="X104" i="31"/>
  <c r="W104" i="31"/>
  <c r="V104" i="31"/>
  <c r="U104" i="31"/>
  <c r="AX104" i="31" s="1"/>
  <c r="AZ104" i="31" s="1"/>
  <c r="T104" i="31"/>
  <c r="S104" i="31"/>
  <c r="AW102" i="31"/>
  <c r="AV102" i="31"/>
  <c r="AU102" i="31"/>
  <c r="AT102" i="31"/>
  <c r="AS102" i="31"/>
  <c r="AR102" i="31"/>
  <c r="AQ102" i="31"/>
  <c r="AP102" i="31"/>
  <c r="AO102" i="31"/>
  <c r="AN102" i="31"/>
  <c r="AM102" i="31"/>
  <c r="AL102" i="31"/>
  <c r="AK102" i="31"/>
  <c r="AJ102" i="31"/>
  <c r="AI102" i="31"/>
  <c r="AH102" i="31"/>
  <c r="AG102" i="31"/>
  <c r="AF102" i="31"/>
  <c r="AE102" i="31"/>
  <c r="AD102" i="31"/>
  <c r="AC102" i="31"/>
  <c r="AB102" i="31"/>
  <c r="AA102" i="31"/>
  <c r="Z102" i="31"/>
  <c r="Y102" i="31"/>
  <c r="X102" i="31"/>
  <c r="W102" i="31"/>
  <c r="V102" i="31"/>
  <c r="U102" i="31"/>
  <c r="T102" i="31"/>
  <c r="S102" i="31"/>
  <c r="F102" i="31"/>
  <c r="AW101" i="31"/>
  <c r="AV101" i="31"/>
  <c r="AU101" i="31"/>
  <c r="AT101" i="31"/>
  <c r="AS101" i="31"/>
  <c r="AR101" i="31"/>
  <c r="AQ101" i="31"/>
  <c r="AP101" i="31"/>
  <c r="AO101" i="31"/>
  <c r="AN101" i="31"/>
  <c r="AM101" i="31"/>
  <c r="AL101" i="31"/>
  <c r="AK101" i="31"/>
  <c r="AJ101" i="31"/>
  <c r="AI101" i="31"/>
  <c r="AH101" i="31"/>
  <c r="AG101" i="31"/>
  <c r="AF101" i="31"/>
  <c r="AE101" i="31"/>
  <c r="AD101" i="31"/>
  <c r="AC101" i="31"/>
  <c r="AB101" i="31"/>
  <c r="AA101" i="31"/>
  <c r="Z101" i="31"/>
  <c r="Y101" i="31"/>
  <c r="X101" i="31"/>
  <c r="AX101" i="31" s="1"/>
  <c r="AZ101" i="31" s="1"/>
  <c r="W101" i="31"/>
  <c r="V101" i="31"/>
  <c r="U101" i="31"/>
  <c r="T101" i="31"/>
  <c r="S101" i="31"/>
  <c r="AW99" i="31"/>
  <c r="AV99" i="31"/>
  <c r="AU99" i="31"/>
  <c r="AT99" i="31"/>
  <c r="AS99" i="31"/>
  <c r="AR99" i="31"/>
  <c r="AQ99" i="31"/>
  <c r="AP99" i="31"/>
  <c r="AO99" i="31"/>
  <c r="AN99" i="31"/>
  <c r="AM99" i="31"/>
  <c r="AL99" i="31"/>
  <c r="AK99" i="31"/>
  <c r="AJ99" i="31"/>
  <c r="AI99" i="31"/>
  <c r="AH99" i="31"/>
  <c r="AG99" i="31"/>
  <c r="AF99" i="31"/>
  <c r="AE99" i="31"/>
  <c r="AD99" i="31"/>
  <c r="AC99" i="31"/>
  <c r="AB99" i="31"/>
  <c r="AA99" i="31"/>
  <c r="Z99" i="31"/>
  <c r="AX99" i="31" s="1"/>
  <c r="AZ99" i="31" s="1"/>
  <c r="Y99" i="31"/>
  <c r="X99" i="31"/>
  <c r="W99" i="31"/>
  <c r="V99" i="31"/>
  <c r="U99" i="31"/>
  <c r="T99" i="31"/>
  <c r="S99" i="31"/>
  <c r="F99" i="31"/>
  <c r="AW98" i="31"/>
  <c r="AV98" i="31"/>
  <c r="AU98" i="31"/>
  <c r="AT98" i="31"/>
  <c r="AS98" i="31"/>
  <c r="AR98" i="31"/>
  <c r="AQ98" i="31"/>
  <c r="AP98" i="31"/>
  <c r="AO98" i="31"/>
  <c r="AN98" i="31"/>
  <c r="AM98" i="31"/>
  <c r="AL98" i="31"/>
  <c r="AK98" i="31"/>
  <c r="AJ98" i="31"/>
  <c r="AI98" i="31"/>
  <c r="AH98" i="31"/>
  <c r="AG98" i="31"/>
  <c r="AF98" i="31"/>
  <c r="AE98" i="31"/>
  <c r="AD98" i="31"/>
  <c r="AC98" i="31"/>
  <c r="AB98" i="31"/>
  <c r="AA98" i="31"/>
  <c r="Z98" i="31"/>
  <c r="Y98" i="31"/>
  <c r="X98" i="31"/>
  <c r="W98" i="31"/>
  <c r="V98" i="31"/>
  <c r="U98" i="31"/>
  <c r="T98" i="31"/>
  <c r="S98" i="31"/>
  <c r="AW96" i="31"/>
  <c r="AV96" i="31"/>
  <c r="AU96" i="31"/>
  <c r="AT96" i="31"/>
  <c r="AS96" i="31"/>
  <c r="AR96" i="31"/>
  <c r="AQ96" i="31"/>
  <c r="AP96" i="31"/>
  <c r="AO96" i="31"/>
  <c r="AN96" i="31"/>
  <c r="AM96" i="31"/>
  <c r="AL96" i="31"/>
  <c r="AK96" i="31"/>
  <c r="AJ96" i="31"/>
  <c r="AI96" i="31"/>
  <c r="AH96" i="31"/>
  <c r="AG96" i="31"/>
  <c r="AF96" i="31"/>
  <c r="AE96" i="31"/>
  <c r="AD96" i="31"/>
  <c r="AC96" i="31"/>
  <c r="AB96" i="31"/>
  <c r="AA96" i="31"/>
  <c r="Z96" i="31"/>
  <c r="Y96" i="31"/>
  <c r="X96" i="31"/>
  <c r="W96" i="31"/>
  <c r="V96" i="31"/>
  <c r="U96" i="31"/>
  <c r="T96" i="31"/>
  <c r="AX96" i="31" s="1"/>
  <c r="AZ96" i="31" s="1"/>
  <c r="S96" i="31"/>
  <c r="F96" i="31"/>
  <c r="AW95" i="31"/>
  <c r="AV95" i="31"/>
  <c r="AU95" i="31"/>
  <c r="AT95" i="31"/>
  <c r="AS95" i="31"/>
  <c r="AR95" i="31"/>
  <c r="AQ95" i="31"/>
  <c r="AP95" i="31"/>
  <c r="AO95" i="31"/>
  <c r="AN95" i="31"/>
  <c r="AM95" i="31"/>
  <c r="AL95" i="31"/>
  <c r="AK95" i="31"/>
  <c r="AJ95" i="31"/>
  <c r="AI95" i="31"/>
  <c r="AH95" i="31"/>
  <c r="AG95" i="31"/>
  <c r="AF95" i="31"/>
  <c r="AE95" i="31"/>
  <c r="AD95" i="31"/>
  <c r="AC95" i="31"/>
  <c r="AB95" i="31"/>
  <c r="AA95" i="31"/>
  <c r="Z95" i="31"/>
  <c r="Y95" i="31"/>
  <c r="X95" i="31"/>
  <c r="W95" i="31"/>
  <c r="V95" i="31"/>
  <c r="AX95" i="31" s="1"/>
  <c r="AZ95" i="31" s="1"/>
  <c r="U95" i="31"/>
  <c r="T95" i="31"/>
  <c r="S95" i="31"/>
  <c r="AW93" i="31"/>
  <c r="AV93" i="31"/>
  <c r="AU93" i="31"/>
  <c r="AT93" i="31"/>
  <c r="AS93" i="31"/>
  <c r="AR93" i="31"/>
  <c r="AQ93" i="31"/>
  <c r="AP93" i="31"/>
  <c r="AO93" i="31"/>
  <c r="AN93" i="31"/>
  <c r="AM93" i="31"/>
  <c r="AL93" i="31"/>
  <c r="AK93" i="31"/>
  <c r="AJ93" i="31"/>
  <c r="AI93" i="31"/>
  <c r="AH93" i="31"/>
  <c r="AG93" i="31"/>
  <c r="AF93" i="31"/>
  <c r="AE93" i="31"/>
  <c r="AD93" i="31"/>
  <c r="AC93" i="31"/>
  <c r="AB93" i="31"/>
  <c r="AA93" i="31"/>
  <c r="Z93" i="31"/>
  <c r="Y93" i="31"/>
  <c r="X93" i="31"/>
  <c r="AX93" i="31" s="1"/>
  <c r="AZ93" i="31" s="1"/>
  <c r="W93" i="31"/>
  <c r="V93" i="31"/>
  <c r="U93" i="31"/>
  <c r="T93" i="31"/>
  <c r="S93" i="31"/>
  <c r="F93"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AX92" i="31" s="1"/>
  <c r="AZ92" i="31" s="1"/>
  <c r="V92" i="31"/>
  <c r="U92" i="31"/>
  <c r="T92" i="31"/>
  <c r="S92" i="31"/>
  <c r="AW90" i="31"/>
  <c r="AV90" i="31"/>
  <c r="AU90" i="31"/>
  <c r="AT90" i="31"/>
  <c r="AS90" i="31"/>
  <c r="AR90" i="31"/>
  <c r="AQ90" i="31"/>
  <c r="AP90" i="31"/>
  <c r="AO90" i="31"/>
  <c r="AN90" i="31"/>
  <c r="AM90" i="31"/>
  <c r="AL90" i="31"/>
  <c r="AK90" i="31"/>
  <c r="AJ90" i="31"/>
  <c r="AI90" i="31"/>
  <c r="AH90" i="31"/>
  <c r="AG90" i="31"/>
  <c r="AF90" i="31"/>
  <c r="AE90" i="31"/>
  <c r="AD90" i="31"/>
  <c r="AC90" i="31"/>
  <c r="AB90" i="31"/>
  <c r="AA90" i="31"/>
  <c r="Z90" i="31"/>
  <c r="Y90" i="31"/>
  <c r="X90" i="31"/>
  <c r="W90" i="31"/>
  <c r="V90" i="31"/>
  <c r="U90" i="31"/>
  <c r="T90" i="31"/>
  <c r="S90" i="31"/>
  <c r="F90" i="31"/>
  <c r="AW89" i="31"/>
  <c r="AV89" i="31"/>
  <c r="AU89" i="31"/>
  <c r="AT89" i="31"/>
  <c r="AS89" i="31"/>
  <c r="AR89" i="31"/>
  <c r="AQ89" i="31"/>
  <c r="AP89" i="31"/>
  <c r="AO89" i="31"/>
  <c r="AN89" i="31"/>
  <c r="AM89" i="31"/>
  <c r="AL89" i="31"/>
  <c r="AK89" i="31"/>
  <c r="AJ89" i="31"/>
  <c r="AI89" i="31"/>
  <c r="AH89" i="31"/>
  <c r="AG89" i="31"/>
  <c r="AF89" i="31"/>
  <c r="AE89" i="31"/>
  <c r="AD89" i="31"/>
  <c r="AC89" i="31"/>
  <c r="AB89" i="31"/>
  <c r="AA89" i="31"/>
  <c r="Z89" i="31"/>
  <c r="Y89" i="31"/>
  <c r="AX89" i="31" s="1"/>
  <c r="AZ89" i="31" s="1"/>
  <c r="X89" i="31"/>
  <c r="W89" i="31"/>
  <c r="V89" i="31"/>
  <c r="U89" i="31"/>
  <c r="T89" i="31"/>
  <c r="S89" i="31"/>
  <c r="AW87" i="31"/>
  <c r="AV87" i="31"/>
  <c r="AU87" i="31"/>
  <c r="AT87" i="31"/>
  <c r="AS87" i="31"/>
  <c r="AR87" i="31"/>
  <c r="AQ87" i="31"/>
  <c r="AP87" i="31"/>
  <c r="AO87" i="31"/>
  <c r="AN87" i="31"/>
  <c r="AM87" i="31"/>
  <c r="AL87" i="31"/>
  <c r="AK87" i="31"/>
  <c r="AJ87" i="31"/>
  <c r="AI87" i="31"/>
  <c r="AH87" i="31"/>
  <c r="AG87" i="31"/>
  <c r="AF87" i="31"/>
  <c r="AE87" i="31"/>
  <c r="AD87" i="31"/>
  <c r="AC87" i="31"/>
  <c r="AB87" i="31"/>
  <c r="AA87" i="31"/>
  <c r="Z87" i="31"/>
  <c r="Y87" i="31"/>
  <c r="X87" i="31"/>
  <c r="W87" i="31"/>
  <c r="V87" i="31"/>
  <c r="U87" i="31"/>
  <c r="T87" i="31"/>
  <c r="S87" i="31"/>
  <c r="AX87" i="31" s="1"/>
  <c r="AZ87" i="31" s="1"/>
  <c r="F87" i="31"/>
  <c r="AW86" i="31"/>
  <c r="AV86" i="31"/>
  <c r="AU86" i="31"/>
  <c r="AT86" i="31"/>
  <c r="AS86" i="31"/>
  <c r="AR86" i="31"/>
  <c r="AQ86" i="31"/>
  <c r="AP86" i="31"/>
  <c r="AO86" i="31"/>
  <c r="AN86" i="31"/>
  <c r="AM86" i="31"/>
  <c r="AL86" i="31"/>
  <c r="AK86" i="31"/>
  <c r="AJ86" i="31"/>
  <c r="AI86" i="31"/>
  <c r="AH86" i="31"/>
  <c r="AG86" i="31"/>
  <c r="AF86" i="31"/>
  <c r="AE86" i="31"/>
  <c r="AD86" i="31"/>
  <c r="AC86" i="31"/>
  <c r="AB86" i="31"/>
  <c r="AA86" i="31"/>
  <c r="Z86" i="31"/>
  <c r="Y86" i="31"/>
  <c r="X86" i="31"/>
  <c r="W86" i="31"/>
  <c r="V86" i="31"/>
  <c r="U86" i="31"/>
  <c r="T86" i="31"/>
  <c r="S86" i="31"/>
  <c r="AW84" i="31"/>
  <c r="AV84" i="31"/>
  <c r="AU84" i="31"/>
  <c r="AT84" i="31"/>
  <c r="AS84" i="31"/>
  <c r="AR84" i="31"/>
  <c r="AQ84" i="31"/>
  <c r="AP84" i="31"/>
  <c r="AO84" i="31"/>
  <c r="AN84" i="31"/>
  <c r="AM84" i="31"/>
  <c r="AL84" i="31"/>
  <c r="AK84" i="31"/>
  <c r="AJ84" i="31"/>
  <c r="AI84" i="31"/>
  <c r="AH84" i="31"/>
  <c r="AG84" i="31"/>
  <c r="AF84" i="31"/>
  <c r="AE84" i="31"/>
  <c r="AD84" i="31"/>
  <c r="AC84" i="31"/>
  <c r="AB84" i="31"/>
  <c r="AA84" i="31"/>
  <c r="Z84" i="31"/>
  <c r="Y84" i="31"/>
  <c r="X84" i="31"/>
  <c r="W84" i="31"/>
  <c r="V84" i="31"/>
  <c r="U84" i="31"/>
  <c r="T84" i="31"/>
  <c r="S84" i="31"/>
  <c r="F84" i="31"/>
  <c r="AW83" i="31"/>
  <c r="AV83" i="31"/>
  <c r="AU83" i="31"/>
  <c r="AT83" i="31"/>
  <c r="AS83" i="31"/>
  <c r="AR83" i="31"/>
  <c r="AQ83" i="31"/>
  <c r="AP83" i="31"/>
  <c r="AO83" i="31"/>
  <c r="AN83" i="31"/>
  <c r="AM83" i="31"/>
  <c r="AL83" i="31"/>
  <c r="AK83" i="31"/>
  <c r="AJ83" i="31"/>
  <c r="AI83" i="31"/>
  <c r="AH83" i="31"/>
  <c r="AG83" i="31"/>
  <c r="AF83" i="31"/>
  <c r="AE83" i="31"/>
  <c r="AD83" i="31"/>
  <c r="AC83" i="31"/>
  <c r="AB83" i="31"/>
  <c r="AA83" i="31"/>
  <c r="Z83" i="31"/>
  <c r="Y83" i="31"/>
  <c r="X83" i="31"/>
  <c r="W83" i="31"/>
  <c r="V83" i="31"/>
  <c r="U83" i="31"/>
  <c r="T83" i="31"/>
  <c r="S83" i="31"/>
  <c r="AW81" i="31"/>
  <c r="AV81" i="31"/>
  <c r="AU81" i="31"/>
  <c r="AT81" i="31"/>
  <c r="AS81" i="31"/>
  <c r="AR81" i="31"/>
  <c r="AQ81" i="31"/>
  <c r="AP81" i="31"/>
  <c r="AO81" i="31"/>
  <c r="AN81" i="31"/>
  <c r="AM81" i="31"/>
  <c r="AL81" i="31"/>
  <c r="AK81" i="31"/>
  <c r="AJ81" i="31"/>
  <c r="AI81" i="31"/>
  <c r="AH81" i="31"/>
  <c r="AG81" i="31"/>
  <c r="AF81" i="31"/>
  <c r="AE81" i="31"/>
  <c r="AD81" i="31"/>
  <c r="AC81" i="31"/>
  <c r="AB81" i="31"/>
  <c r="AA81" i="31"/>
  <c r="Z81" i="31"/>
  <c r="Y81" i="31"/>
  <c r="X81" i="31"/>
  <c r="W81" i="31"/>
  <c r="V81" i="31"/>
  <c r="U81" i="31"/>
  <c r="T81" i="31"/>
  <c r="S81" i="31"/>
  <c r="AX81" i="31" s="1"/>
  <c r="AZ81" i="31" s="1"/>
  <c r="F81" i="31"/>
  <c r="AW80" i="31"/>
  <c r="AV80" i="31"/>
  <c r="AU80" i="31"/>
  <c r="AT80" i="31"/>
  <c r="AS80" i="31"/>
  <c r="AR80" i="31"/>
  <c r="AQ80" i="31"/>
  <c r="AP80" i="31"/>
  <c r="AO80" i="31"/>
  <c r="AN80" i="31"/>
  <c r="AM80" i="31"/>
  <c r="AL80" i="31"/>
  <c r="AK80" i="31"/>
  <c r="AJ80" i="31"/>
  <c r="AI80" i="31"/>
  <c r="AH80" i="31"/>
  <c r="AG80" i="31"/>
  <c r="AF80" i="31"/>
  <c r="AE80" i="31"/>
  <c r="AD80" i="31"/>
  <c r="AC80" i="31"/>
  <c r="AB80" i="31"/>
  <c r="AA80" i="31"/>
  <c r="Z80" i="31"/>
  <c r="AX80" i="31" s="1"/>
  <c r="AZ80" i="31" s="1"/>
  <c r="Y80" i="31"/>
  <c r="X80" i="31"/>
  <c r="W80" i="31"/>
  <c r="V80" i="31"/>
  <c r="U80" i="31"/>
  <c r="T80" i="31"/>
  <c r="S80" i="31"/>
  <c r="AW78" i="31"/>
  <c r="AV78" i="31"/>
  <c r="AU78" i="31"/>
  <c r="AT78" i="31"/>
  <c r="AS78" i="31"/>
  <c r="AR78" i="31"/>
  <c r="AQ78" i="31"/>
  <c r="AP78" i="31"/>
  <c r="AO78" i="31"/>
  <c r="AN78" i="31"/>
  <c r="AM78" i="31"/>
  <c r="AL78" i="31"/>
  <c r="AK78" i="31"/>
  <c r="AJ78" i="31"/>
  <c r="AI78" i="31"/>
  <c r="AH78" i="31"/>
  <c r="AG78" i="31"/>
  <c r="AF78" i="31"/>
  <c r="AE78" i="31"/>
  <c r="AD78" i="31"/>
  <c r="AC78" i="31"/>
  <c r="AB78" i="31"/>
  <c r="AA78" i="31"/>
  <c r="Z78" i="31"/>
  <c r="Y78" i="31"/>
  <c r="X78" i="31"/>
  <c r="W78" i="31"/>
  <c r="V78" i="31"/>
  <c r="U78" i="31"/>
  <c r="T78" i="31"/>
  <c r="S78" i="31"/>
  <c r="F78" i="31"/>
  <c r="AZ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AX77" i="31" s="1"/>
  <c r="AW75" i="31"/>
  <c r="AV75" i="31"/>
  <c r="AU75" i="31"/>
  <c r="AT75" i="31"/>
  <c r="AS75" i="31"/>
  <c r="AR75" i="31"/>
  <c r="AQ75" i="31"/>
  <c r="AP75" i="31"/>
  <c r="AO75" i="31"/>
  <c r="AN75" i="31"/>
  <c r="AM75" i="31"/>
  <c r="AL75" i="31"/>
  <c r="AK75" i="31"/>
  <c r="AJ75" i="31"/>
  <c r="AI75" i="31"/>
  <c r="AH75" i="31"/>
  <c r="AG75" i="31"/>
  <c r="AF75" i="31"/>
  <c r="AE75" i="31"/>
  <c r="AD75" i="31"/>
  <c r="AC75" i="31"/>
  <c r="AB75" i="31"/>
  <c r="AA75" i="31"/>
  <c r="Z75" i="31"/>
  <c r="Y75" i="31"/>
  <c r="X75" i="31"/>
  <c r="W75" i="31"/>
  <c r="V75" i="31"/>
  <c r="U75" i="31"/>
  <c r="T75" i="31"/>
  <c r="S75" i="31"/>
  <c r="F75" i="31"/>
  <c r="AW74" i="31"/>
  <c r="AV74" i="31"/>
  <c r="AU74" i="31"/>
  <c r="AT74" i="31"/>
  <c r="AS74" i="31"/>
  <c r="AR74" i="31"/>
  <c r="AQ74" i="31"/>
  <c r="AP74" i="31"/>
  <c r="AO74" i="31"/>
  <c r="AN74" i="31"/>
  <c r="AM74" i="31"/>
  <c r="AL74" i="31"/>
  <c r="AK74" i="31"/>
  <c r="AJ74" i="31"/>
  <c r="AI74" i="31"/>
  <c r="AH74" i="31"/>
  <c r="AG74" i="31"/>
  <c r="AF74" i="31"/>
  <c r="AE74" i="31"/>
  <c r="AD74" i="31"/>
  <c r="AC74" i="31"/>
  <c r="AB74" i="31"/>
  <c r="AA74" i="31"/>
  <c r="Z74" i="31"/>
  <c r="Y74" i="31"/>
  <c r="X74" i="31"/>
  <c r="W74" i="31"/>
  <c r="V74" i="31"/>
  <c r="U74" i="31"/>
  <c r="T74" i="31"/>
  <c r="S74" i="31"/>
  <c r="AW72" i="31"/>
  <c r="AV72" i="31"/>
  <c r="AU72" i="31"/>
  <c r="AT72" i="31"/>
  <c r="AS72" i="31"/>
  <c r="AR72" i="31"/>
  <c r="AQ72" i="31"/>
  <c r="AP72" i="31"/>
  <c r="AO72" i="31"/>
  <c r="AN72" i="31"/>
  <c r="AM72" i="31"/>
  <c r="AL72" i="31"/>
  <c r="AK72" i="31"/>
  <c r="AJ72" i="31"/>
  <c r="AI72" i="31"/>
  <c r="AH72" i="31"/>
  <c r="AG72" i="31"/>
  <c r="AF72" i="31"/>
  <c r="AE72" i="31"/>
  <c r="AD72" i="31"/>
  <c r="AC72" i="31"/>
  <c r="AB72" i="31"/>
  <c r="AA72" i="31"/>
  <c r="Z72" i="31"/>
  <c r="Y72" i="31"/>
  <c r="X72" i="31"/>
  <c r="W72" i="31"/>
  <c r="V72" i="31"/>
  <c r="U72" i="31"/>
  <c r="T72" i="31"/>
  <c r="S72" i="31"/>
  <c r="F72" i="31"/>
  <c r="AW71" i="31"/>
  <c r="AV71" i="31"/>
  <c r="AU71" i="31"/>
  <c r="AT71" i="31"/>
  <c r="AS71" i="31"/>
  <c r="AR71" i="31"/>
  <c r="AQ71" i="31"/>
  <c r="AP71" i="31"/>
  <c r="AO71" i="31"/>
  <c r="AN71" i="31"/>
  <c r="AM71" i="31"/>
  <c r="AL71" i="31"/>
  <c r="AK71" i="31"/>
  <c r="AJ71" i="31"/>
  <c r="AI71" i="31"/>
  <c r="AH71" i="31"/>
  <c r="AG71" i="31"/>
  <c r="AF71" i="31"/>
  <c r="AE71" i="31"/>
  <c r="AD71" i="31"/>
  <c r="AC71" i="31"/>
  <c r="AB71" i="31"/>
  <c r="AA71" i="31"/>
  <c r="Z71" i="31"/>
  <c r="Y71" i="31"/>
  <c r="X71" i="31"/>
  <c r="AX71" i="31" s="1"/>
  <c r="AZ71" i="31" s="1"/>
  <c r="W71" i="31"/>
  <c r="V71" i="31"/>
  <c r="U71" i="31"/>
  <c r="T71" i="31"/>
  <c r="S71" i="31"/>
  <c r="AW69" i="31"/>
  <c r="AV69" i="31"/>
  <c r="AU69" i="31"/>
  <c r="AT69" i="31"/>
  <c r="AS69" i="31"/>
  <c r="AR69" i="31"/>
  <c r="AQ69" i="31"/>
  <c r="AP69" i="31"/>
  <c r="AO69" i="31"/>
  <c r="AN69" i="31"/>
  <c r="AM69" i="31"/>
  <c r="AL69" i="31"/>
  <c r="AK69" i="31"/>
  <c r="AJ69" i="31"/>
  <c r="AI69" i="31"/>
  <c r="AH69" i="31"/>
  <c r="AG69" i="31"/>
  <c r="AF69" i="31"/>
  <c r="AE69" i="31"/>
  <c r="AD69" i="31"/>
  <c r="AC69" i="31"/>
  <c r="AB69" i="31"/>
  <c r="AA69" i="31"/>
  <c r="Z69" i="31"/>
  <c r="Y69" i="31"/>
  <c r="X69" i="31"/>
  <c r="W69" i="31"/>
  <c r="V69" i="31"/>
  <c r="U69" i="31"/>
  <c r="T69" i="31"/>
  <c r="AX69" i="31" s="1"/>
  <c r="AZ69" i="31" s="1"/>
  <c r="S69" i="31"/>
  <c r="F69" i="31"/>
  <c r="AW68" i="31"/>
  <c r="AV68" i="31"/>
  <c r="AU68" i="31"/>
  <c r="AT68" i="31"/>
  <c r="AS68" i="31"/>
  <c r="AR68" i="31"/>
  <c r="AQ68" i="31"/>
  <c r="AP68" i="31"/>
  <c r="AO68" i="31"/>
  <c r="AN68" i="31"/>
  <c r="AM68" i="31"/>
  <c r="AL68" i="31"/>
  <c r="AK68" i="31"/>
  <c r="AJ68" i="31"/>
  <c r="AI68" i="31"/>
  <c r="AH68" i="31"/>
  <c r="AG68" i="31"/>
  <c r="AF68" i="31"/>
  <c r="AE68" i="31"/>
  <c r="AD68" i="31"/>
  <c r="AC68" i="31"/>
  <c r="AB68" i="31"/>
  <c r="AA68" i="31"/>
  <c r="Z68" i="31"/>
  <c r="Y68" i="31"/>
  <c r="X68" i="31"/>
  <c r="W68" i="31"/>
  <c r="V68" i="31"/>
  <c r="U68" i="31"/>
  <c r="T68" i="31"/>
  <c r="AX68" i="31" s="1"/>
  <c r="AZ68" i="31" s="1"/>
  <c r="S68" i="31"/>
  <c r="AW66" i="31"/>
  <c r="AV66" i="31"/>
  <c r="AU66" i="31"/>
  <c r="AT66" i="31"/>
  <c r="AS66" i="31"/>
  <c r="AR66" i="31"/>
  <c r="AQ66" i="31"/>
  <c r="AP66" i="31"/>
  <c r="AO66" i="31"/>
  <c r="AN66" i="31"/>
  <c r="AM66" i="31"/>
  <c r="AL66" i="31"/>
  <c r="AK66" i="31"/>
  <c r="AJ66" i="31"/>
  <c r="AI66" i="31"/>
  <c r="AH66" i="31"/>
  <c r="AG66" i="31"/>
  <c r="AF66" i="31"/>
  <c r="AE66" i="31"/>
  <c r="AD66" i="31"/>
  <c r="AC66" i="31"/>
  <c r="AB66" i="31"/>
  <c r="AA66" i="31"/>
  <c r="Z66" i="31"/>
  <c r="Y66" i="31"/>
  <c r="X66" i="31"/>
  <c r="W66" i="31"/>
  <c r="V66" i="31"/>
  <c r="U66" i="31"/>
  <c r="T66" i="31"/>
  <c r="S66" i="31"/>
  <c r="F66" i="31"/>
  <c r="AW65" i="31"/>
  <c r="AV65" i="31"/>
  <c r="AU65" i="31"/>
  <c r="AT65" i="31"/>
  <c r="AS65" i="31"/>
  <c r="AR65" i="31"/>
  <c r="AQ65" i="31"/>
  <c r="AP65" i="31"/>
  <c r="AO65" i="31"/>
  <c r="AN65" i="31"/>
  <c r="AM65" i="31"/>
  <c r="AL65" i="31"/>
  <c r="AK65" i="31"/>
  <c r="AJ65" i="31"/>
  <c r="AI65" i="31"/>
  <c r="AH65" i="31"/>
  <c r="AG65" i="31"/>
  <c r="AF65" i="31"/>
  <c r="AE65" i="31"/>
  <c r="AD65" i="31"/>
  <c r="AC65" i="31"/>
  <c r="AB65" i="31"/>
  <c r="AA65" i="31"/>
  <c r="Z65" i="31"/>
  <c r="Y65" i="31"/>
  <c r="X65" i="31"/>
  <c r="W65" i="31"/>
  <c r="V65" i="31"/>
  <c r="AX65" i="31" s="1"/>
  <c r="AZ65" i="31" s="1"/>
  <c r="U65" i="31"/>
  <c r="T65" i="31"/>
  <c r="S65" i="31"/>
  <c r="AW63" i="31"/>
  <c r="AV63" i="31"/>
  <c r="AU63" i="31"/>
  <c r="AT63" i="31"/>
  <c r="AS63" i="31"/>
  <c r="AR63" i="31"/>
  <c r="AQ63" i="31"/>
  <c r="AP63" i="31"/>
  <c r="AO63" i="31"/>
  <c r="AN63" i="31"/>
  <c r="AM63" i="31"/>
  <c r="AL63" i="31"/>
  <c r="AK63" i="31"/>
  <c r="AJ63" i="31"/>
  <c r="AI63" i="31"/>
  <c r="AH63" i="31"/>
  <c r="AG63" i="31"/>
  <c r="AF63" i="31"/>
  <c r="AE63" i="31"/>
  <c r="AD63" i="31"/>
  <c r="AC63" i="31"/>
  <c r="AB63" i="31"/>
  <c r="AA63" i="31"/>
  <c r="Z63" i="31"/>
  <c r="AX63" i="31" s="1"/>
  <c r="AZ63" i="31" s="1"/>
  <c r="Y63" i="31"/>
  <c r="X63" i="31"/>
  <c r="W63" i="31"/>
  <c r="V63" i="31"/>
  <c r="U63" i="31"/>
  <c r="T63" i="31"/>
  <c r="S63" i="31"/>
  <c r="F63" i="31"/>
  <c r="AW62" i="31"/>
  <c r="AV62" i="31"/>
  <c r="AU62" i="31"/>
  <c r="AT62" i="31"/>
  <c r="AS62" i="31"/>
  <c r="AR62" i="31"/>
  <c r="AQ62" i="31"/>
  <c r="AP62" i="31"/>
  <c r="AO62" i="31"/>
  <c r="AN62" i="31"/>
  <c r="AM62" i="31"/>
  <c r="AL62" i="31"/>
  <c r="AK62" i="31"/>
  <c r="AJ62" i="31"/>
  <c r="AI62" i="31"/>
  <c r="AH62" i="31"/>
  <c r="AG62" i="31"/>
  <c r="AF62" i="31"/>
  <c r="AE62" i="31"/>
  <c r="AD62" i="31"/>
  <c r="AC62" i="31"/>
  <c r="AB62" i="31"/>
  <c r="AA62" i="31"/>
  <c r="Z62" i="31"/>
  <c r="AX62" i="31" s="1"/>
  <c r="AZ62" i="31" s="1"/>
  <c r="Y62" i="31"/>
  <c r="X62" i="31"/>
  <c r="W62" i="31"/>
  <c r="V62" i="31"/>
  <c r="U62" i="31"/>
  <c r="T62" i="31"/>
  <c r="S62" i="31"/>
  <c r="AW60" i="31"/>
  <c r="AV60" i="31"/>
  <c r="AU60" i="31"/>
  <c r="AT60" i="31"/>
  <c r="AS60" i="31"/>
  <c r="AR60" i="31"/>
  <c r="AQ60" i="31"/>
  <c r="AP60" i="31"/>
  <c r="AO60" i="31"/>
  <c r="AN60" i="31"/>
  <c r="AM60" i="31"/>
  <c r="AL60" i="31"/>
  <c r="AK60" i="31"/>
  <c r="AJ60" i="31"/>
  <c r="AI60" i="31"/>
  <c r="AH60" i="31"/>
  <c r="AG60" i="31"/>
  <c r="AF60" i="31"/>
  <c r="AE60" i="31"/>
  <c r="AD60" i="31"/>
  <c r="AC60" i="31"/>
  <c r="AB60" i="31"/>
  <c r="AA60" i="31"/>
  <c r="Z60" i="31"/>
  <c r="Y60" i="31"/>
  <c r="X60" i="31"/>
  <c r="W60" i="31"/>
  <c r="V60" i="31"/>
  <c r="U60" i="31"/>
  <c r="T60" i="31"/>
  <c r="S60" i="31"/>
  <c r="F60" i="31"/>
  <c r="AW59" i="31"/>
  <c r="AV59" i="31"/>
  <c r="AU59" i="31"/>
  <c r="AT59" i="31"/>
  <c r="AS59" i="31"/>
  <c r="AR59" i="31"/>
  <c r="AQ59" i="31"/>
  <c r="AP59" i="31"/>
  <c r="AO59" i="31"/>
  <c r="AN59" i="31"/>
  <c r="AM59" i="31"/>
  <c r="AL59" i="31"/>
  <c r="AK59" i="31"/>
  <c r="AJ59" i="31"/>
  <c r="AI59" i="31"/>
  <c r="AH59" i="31"/>
  <c r="AG59" i="31"/>
  <c r="AF59" i="31"/>
  <c r="AE59" i="31"/>
  <c r="AD59" i="31"/>
  <c r="AC59" i="31"/>
  <c r="AB59" i="31"/>
  <c r="AA59" i="31"/>
  <c r="Z59" i="31"/>
  <c r="AX59" i="31" s="1"/>
  <c r="AZ59" i="31" s="1"/>
  <c r="Y59" i="31"/>
  <c r="X59" i="31"/>
  <c r="W59" i="31"/>
  <c r="V59" i="31"/>
  <c r="U59" i="31"/>
  <c r="T59" i="31"/>
  <c r="S59" i="31"/>
  <c r="AW57" i="31"/>
  <c r="AV57" i="31"/>
  <c r="AU57" i="31"/>
  <c r="AT57" i="31"/>
  <c r="AS57" i="31"/>
  <c r="AR57" i="31"/>
  <c r="AQ57" i="31"/>
  <c r="AP57" i="31"/>
  <c r="AO57" i="31"/>
  <c r="AN57" i="31"/>
  <c r="AM57" i="31"/>
  <c r="AL57" i="31"/>
  <c r="AK57" i="31"/>
  <c r="AJ57" i="31"/>
  <c r="AI57" i="31"/>
  <c r="AH57" i="31"/>
  <c r="AG57" i="31"/>
  <c r="AF57" i="31"/>
  <c r="AE57" i="31"/>
  <c r="AD57" i="31"/>
  <c r="AC57" i="31"/>
  <c r="AB57" i="31"/>
  <c r="AA57" i="31"/>
  <c r="Z57" i="31"/>
  <c r="Y57" i="31"/>
  <c r="X57" i="31"/>
  <c r="W57" i="31"/>
  <c r="V57" i="31"/>
  <c r="U57" i="31"/>
  <c r="T57" i="31"/>
  <c r="AX57" i="31" s="1"/>
  <c r="AZ57" i="31" s="1"/>
  <c r="S57" i="31"/>
  <c r="F57" i="31"/>
  <c r="AW56" i="31"/>
  <c r="AV56" i="31"/>
  <c r="AU56" i="31"/>
  <c r="AT56" i="31"/>
  <c r="AS56" i="31"/>
  <c r="AR56" i="31"/>
  <c r="AQ56" i="31"/>
  <c r="AP56" i="31"/>
  <c r="AO56" i="31"/>
  <c r="AN56" i="31"/>
  <c r="AM56" i="31"/>
  <c r="AL56" i="31"/>
  <c r="AK56" i="31"/>
  <c r="AJ56" i="31"/>
  <c r="AI56" i="31"/>
  <c r="AH56" i="31"/>
  <c r="AG56" i="31"/>
  <c r="AF56" i="31"/>
  <c r="AE56" i="31"/>
  <c r="AD56" i="31"/>
  <c r="AC56" i="31"/>
  <c r="AB56" i="31"/>
  <c r="AA56" i="31"/>
  <c r="Z56" i="31"/>
  <c r="Y56" i="31"/>
  <c r="X56" i="31"/>
  <c r="W56" i="31"/>
  <c r="V56" i="31"/>
  <c r="U56" i="31"/>
  <c r="T56" i="31"/>
  <c r="S56" i="31"/>
  <c r="AW54" i="31"/>
  <c r="AV54" i="31"/>
  <c r="AU54" i="31"/>
  <c r="AT54" i="31"/>
  <c r="AS54" i="31"/>
  <c r="AR54" i="31"/>
  <c r="AQ54" i="31"/>
  <c r="AP54" i="31"/>
  <c r="AO54" i="31"/>
  <c r="AN54" i="31"/>
  <c r="AM54" i="31"/>
  <c r="AL54" i="31"/>
  <c r="AK54" i="31"/>
  <c r="AJ54" i="31"/>
  <c r="AI54" i="31"/>
  <c r="AH54" i="31"/>
  <c r="AG54" i="31"/>
  <c r="AF54" i="31"/>
  <c r="AE54" i="31"/>
  <c r="AD54" i="31"/>
  <c r="AC54" i="31"/>
  <c r="AB54" i="31"/>
  <c r="AA54" i="31"/>
  <c r="Z54" i="31"/>
  <c r="Y54" i="31"/>
  <c r="X54" i="31"/>
  <c r="W54" i="31"/>
  <c r="V54" i="31"/>
  <c r="U54" i="31"/>
  <c r="T54" i="31"/>
  <c r="S54" i="31"/>
  <c r="F54" i="31"/>
  <c r="AW53" i="31"/>
  <c r="AV53" i="31"/>
  <c r="AU53" i="31"/>
  <c r="AT53" i="31"/>
  <c r="AS53" i="31"/>
  <c r="AR53" i="31"/>
  <c r="AQ53" i="31"/>
  <c r="AP53" i="31"/>
  <c r="AO53" i="31"/>
  <c r="AN53" i="31"/>
  <c r="AM53" i="31"/>
  <c r="AL53" i="31"/>
  <c r="AK53" i="31"/>
  <c r="AJ53" i="31"/>
  <c r="AI53" i="31"/>
  <c r="AH53" i="31"/>
  <c r="AG53" i="31"/>
  <c r="AF53" i="31"/>
  <c r="AE53" i="31"/>
  <c r="AD53" i="31"/>
  <c r="AC53" i="31"/>
  <c r="AB53" i="31"/>
  <c r="AA53" i="31"/>
  <c r="Z53" i="31"/>
  <c r="Y53" i="31"/>
  <c r="X53" i="31"/>
  <c r="AX53" i="31" s="1"/>
  <c r="AZ53" i="31" s="1"/>
  <c r="W53" i="31"/>
  <c r="V53" i="31"/>
  <c r="U53" i="31"/>
  <c r="T53" i="31"/>
  <c r="S53" i="31"/>
  <c r="AW51" i="31"/>
  <c r="AV51" i="31"/>
  <c r="AU51" i="31"/>
  <c r="AT51" i="31"/>
  <c r="AS51" i="31"/>
  <c r="AR51" i="31"/>
  <c r="AQ51" i="31"/>
  <c r="AP51" i="31"/>
  <c r="AO51" i="31"/>
  <c r="AN51" i="31"/>
  <c r="AM51" i="31"/>
  <c r="AL51" i="31"/>
  <c r="AK51" i="31"/>
  <c r="AJ51" i="31"/>
  <c r="AI51" i="31"/>
  <c r="AH51" i="31"/>
  <c r="AG51" i="31"/>
  <c r="AF51" i="31"/>
  <c r="AE51" i="31"/>
  <c r="AD51" i="31"/>
  <c r="AC51" i="31"/>
  <c r="AB51" i="31"/>
  <c r="AA51" i="31"/>
  <c r="Z51" i="31"/>
  <c r="AX51" i="31" s="1"/>
  <c r="AZ51" i="31" s="1"/>
  <c r="Y51" i="31"/>
  <c r="X51" i="31"/>
  <c r="W51" i="31"/>
  <c r="V51" i="31"/>
  <c r="U51" i="31"/>
  <c r="T51" i="31"/>
  <c r="S51" i="31"/>
  <c r="F51" i="31"/>
  <c r="AW50" i="31"/>
  <c r="AV50" i="31"/>
  <c r="AU50" i="31"/>
  <c r="AT50" i="31"/>
  <c r="AS50" i="31"/>
  <c r="AR50" i="31"/>
  <c r="AQ50" i="31"/>
  <c r="AP50" i="31"/>
  <c r="AO50" i="31"/>
  <c r="AN50" i="31"/>
  <c r="AM50" i="31"/>
  <c r="AL50" i="31"/>
  <c r="AK50" i="31"/>
  <c r="AJ50" i="31"/>
  <c r="AI50" i="31"/>
  <c r="AH50" i="31"/>
  <c r="AG50" i="31"/>
  <c r="AF50" i="31"/>
  <c r="AE50" i="31"/>
  <c r="AD50" i="31"/>
  <c r="AC50" i="31"/>
  <c r="AB50" i="31"/>
  <c r="AA50" i="31"/>
  <c r="Z50" i="31"/>
  <c r="AX50" i="31" s="1"/>
  <c r="AZ50" i="31" s="1"/>
  <c r="Y50" i="31"/>
  <c r="X50" i="31"/>
  <c r="W50" i="31"/>
  <c r="V50" i="31"/>
  <c r="U50" i="31"/>
  <c r="T50" i="31"/>
  <c r="S50" i="31"/>
  <c r="AW48" i="31"/>
  <c r="AV48" i="31"/>
  <c r="AU48" i="31"/>
  <c r="AT48" i="31"/>
  <c r="AS48" i="31"/>
  <c r="AR48" i="31"/>
  <c r="AQ48" i="31"/>
  <c r="AP48" i="31"/>
  <c r="AO48" i="31"/>
  <c r="AN48" i="31"/>
  <c r="AM48" i="31"/>
  <c r="AL48" i="31"/>
  <c r="AK48" i="31"/>
  <c r="AJ48" i="31"/>
  <c r="AI48" i="31"/>
  <c r="AH48" i="31"/>
  <c r="AG48" i="31"/>
  <c r="AF48" i="31"/>
  <c r="AE48" i="31"/>
  <c r="AD48" i="31"/>
  <c r="AC48" i="31"/>
  <c r="AB48" i="31"/>
  <c r="AA48" i="31"/>
  <c r="Z48" i="31"/>
  <c r="Y48" i="31"/>
  <c r="X48" i="31"/>
  <c r="W48" i="31"/>
  <c r="V48" i="31"/>
  <c r="U48" i="31"/>
  <c r="T48" i="31"/>
  <c r="AX48" i="31" s="1"/>
  <c r="AZ48" i="31" s="1"/>
  <c r="S48" i="31"/>
  <c r="F48" i="31"/>
  <c r="AW47" i="31"/>
  <c r="AV47" i="31"/>
  <c r="AU47" i="31"/>
  <c r="AT47" i="31"/>
  <c r="AS47" i="31"/>
  <c r="AR47" i="31"/>
  <c r="AQ47" i="31"/>
  <c r="AP47" i="31"/>
  <c r="AO47" i="31"/>
  <c r="AN47" i="31"/>
  <c r="AM47" i="31"/>
  <c r="AL47" i="31"/>
  <c r="AK47" i="31"/>
  <c r="AJ47" i="31"/>
  <c r="AI47" i="31"/>
  <c r="AH47" i="31"/>
  <c r="AG47" i="31"/>
  <c r="AF47" i="31"/>
  <c r="AE47" i="31"/>
  <c r="AD47" i="31"/>
  <c r="AC47" i="31"/>
  <c r="AB47" i="31"/>
  <c r="AA47" i="31"/>
  <c r="Z47" i="31"/>
  <c r="Y47" i="31"/>
  <c r="X47" i="31"/>
  <c r="W47" i="31"/>
  <c r="V47" i="31"/>
  <c r="U47" i="31"/>
  <c r="T47" i="31"/>
  <c r="S47" i="31"/>
  <c r="AW45" i="31"/>
  <c r="AV45" i="31"/>
  <c r="AU45" i="31"/>
  <c r="AT45" i="31"/>
  <c r="AS45" i="31"/>
  <c r="AR45" i="31"/>
  <c r="AQ45" i="31"/>
  <c r="AP45" i="31"/>
  <c r="AO45" i="31"/>
  <c r="AN45" i="31"/>
  <c r="AM45" i="31"/>
  <c r="AL45" i="31"/>
  <c r="AK45" i="31"/>
  <c r="AJ45" i="31"/>
  <c r="AI45" i="31"/>
  <c r="AH45" i="31"/>
  <c r="AG45" i="31"/>
  <c r="AF45" i="31"/>
  <c r="AE45" i="31"/>
  <c r="AD45" i="31"/>
  <c r="AC45" i="31"/>
  <c r="AB45" i="31"/>
  <c r="AA45" i="31"/>
  <c r="Z45" i="31"/>
  <c r="Y45" i="31"/>
  <c r="X45" i="31"/>
  <c r="W45" i="31"/>
  <c r="V45" i="31"/>
  <c r="U45" i="31"/>
  <c r="T45" i="31"/>
  <c r="S45" i="31"/>
  <c r="AX45" i="31" s="1"/>
  <c r="AZ45" i="31" s="1"/>
  <c r="F45" i="31"/>
  <c r="AW44" i="31"/>
  <c r="AV44" i="31"/>
  <c r="AU44" i="31"/>
  <c r="AT44" i="31"/>
  <c r="AS44" i="31"/>
  <c r="AR44" i="31"/>
  <c r="AQ44" i="31"/>
  <c r="AP44" i="31"/>
  <c r="AO44" i="31"/>
  <c r="AN44" i="31"/>
  <c r="AM44" i="31"/>
  <c r="AL44" i="31"/>
  <c r="AK44" i="31"/>
  <c r="AJ44" i="31"/>
  <c r="AI44" i="31"/>
  <c r="AH44" i="31"/>
  <c r="AG44" i="31"/>
  <c r="AF44" i="31"/>
  <c r="AE44" i="31"/>
  <c r="AD44" i="31"/>
  <c r="AC44" i="31"/>
  <c r="AB44" i="31"/>
  <c r="AA44" i="31"/>
  <c r="Z44" i="31"/>
  <c r="Y44" i="31"/>
  <c r="X44" i="31"/>
  <c r="W44" i="31"/>
  <c r="V44" i="31"/>
  <c r="U44" i="31"/>
  <c r="T44" i="31"/>
  <c r="S44" i="31"/>
  <c r="AW42" i="31"/>
  <c r="AV42" i="31"/>
  <c r="AU42" i="31"/>
  <c r="AT42" i="31"/>
  <c r="AS42" i="31"/>
  <c r="AR42" i="31"/>
  <c r="AQ42" i="31"/>
  <c r="AP42" i="31"/>
  <c r="AO42" i="31"/>
  <c r="AN42" i="31"/>
  <c r="AM42" i="31"/>
  <c r="AL42" i="31"/>
  <c r="AK42" i="31"/>
  <c r="AJ42" i="31"/>
  <c r="AI42" i="31"/>
  <c r="AH42" i="31"/>
  <c r="AG42" i="31"/>
  <c r="AF42" i="31"/>
  <c r="AE42" i="31"/>
  <c r="AD42" i="31"/>
  <c r="AC42" i="31"/>
  <c r="AB42" i="31"/>
  <c r="AA42" i="31"/>
  <c r="Z42" i="31"/>
  <c r="Y42" i="31"/>
  <c r="X42" i="31"/>
  <c r="W42" i="31"/>
  <c r="V42" i="31"/>
  <c r="U42" i="31"/>
  <c r="T42" i="31"/>
  <c r="S42" i="31"/>
  <c r="F42" i="31"/>
  <c r="AW41" i="31"/>
  <c r="AV41" i="31"/>
  <c r="AU41" i="31"/>
  <c r="AT41" i="31"/>
  <c r="AS41" i="31"/>
  <c r="AR41" i="31"/>
  <c r="AQ41" i="31"/>
  <c r="AP41" i="31"/>
  <c r="AO41" i="31"/>
  <c r="AN41" i="31"/>
  <c r="AM41" i="31"/>
  <c r="AL41" i="31"/>
  <c r="AK41" i="31"/>
  <c r="AJ41" i="31"/>
  <c r="AI41" i="31"/>
  <c r="AH41" i="31"/>
  <c r="AG41" i="31"/>
  <c r="AF41" i="31"/>
  <c r="AE41" i="31"/>
  <c r="AD41" i="31"/>
  <c r="AC41" i="31"/>
  <c r="AB41" i="31"/>
  <c r="AA41" i="31"/>
  <c r="Z41" i="31"/>
  <c r="Y41" i="31"/>
  <c r="X41" i="31"/>
  <c r="W41" i="31"/>
  <c r="V41" i="31"/>
  <c r="U41" i="31"/>
  <c r="T41" i="31"/>
  <c r="S41" i="31"/>
  <c r="AW39" i="31"/>
  <c r="AV39" i="31"/>
  <c r="AU39" i="31"/>
  <c r="AT39" i="31"/>
  <c r="AS39" i="31"/>
  <c r="AR39" i="31"/>
  <c r="AQ39" i="31"/>
  <c r="AP39" i="31"/>
  <c r="AO39" i="31"/>
  <c r="AN39" i="31"/>
  <c r="AM39" i="31"/>
  <c r="AL39" i="31"/>
  <c r="AK39" i="31"/>
  <c r="AJ39" i="31"/>
  <c r="AI39" i="31"/>
  <c r="AH39" i="31"/>
  <c r="AG39" i="31"/>
  <c r="AF39" i="31"/>
  <c r="AE39" i="31"/>
  <c r="AD39" i="31"/>
  <c r="AC39" i="31"/>
  <c r="AB39" i="31"/>
  <c r="AA39" i="31"/>
  <c r="Z39" i="31"/>
  <c r="Y39" i="31"/>
  <c r="X39" i="31"/>
  <c r="W39" i="31"/>
  <c r="V39" i="31"/>
  <c r="U39" i="31"/>
  <c r="T39" i="31"/>
  <c r="S39" i="31"/>
  <c r="F39" i="31"/>
  <c r="AW38" i="31"/>
  <c r="AV38" i="31"/>
  <c r="AU38" i="31"/>
  <c r="AT38" i="31"/>
  <c r="AS38" i="31"/>
  <c r="AR38" i="31"/>
  <c r="AQ38" i="31"/>
  <c r="AP38" i="31"/>
  <c r="AO38" i="31"/>
  <c r="AN38" i="31"/>
  <c r="AM38" i="31"/>
  <c r="AL38" i="31"/>
  <c r="AK38" i="31"/>
  <c r="AJ38" i="31"/>
  <c r="AI38" i="31"/>
  <c r="AH38" i="31"/>
  <c r="AG38" i="31"/>
  <c r="AF38" i="31"/>
  <c r="AE38" i="31"/>
  <c r="AD38" i="31"/>
  <c r="AC38" i="31"/>
  <c r="AB38" i="31"/>
  <c r="AA38" i="31"/>
  <c r="Z38" i="31"/>
  <c r="Y38" i="31"/>
  <c r="X38" i="31"/>
  <c r="W38" i="31"/>
  <c r="V38" i="31"/>
  <c r="U38" i="31"/>
  <c r="T38" i="31"/>
  <c r="S38" i="31"/>
  <c r="AX38" i="31" s="1"/>
  <c r="AZ38" i="31" s="1"/>
  <c r="AW36" i="31"/>
  <c r="AV36" i="31"/>
  <c r="AU36" i="31"/>
  <c r="AT36" i="31"/>
  <c r="AS36" i="31"/>
  <c r="AR36" i="31"/>
  <c r="AQ36"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F36" i="31"/>
  <c r="AW35" i="31"/>
  <c r="AV35" i="31"/>
  <c r="AU35" i="31"/>
  <c r="AT35" i="31"/>
  <c r="AS35" i="31"/>
  <c r="AR35" i="31"/>
  <c r="AQ35" i="31"/>
  <c r="AP35" i="31"/>
  <c r="AO35" i="31"/>
  <c r="AN35" i="31"/>
  <c r="AM35" i="31"/>
  <c r="AL35" i="31"/>
  <c r="AK35" i="31"/>
  <c r="AJ35" i="31"/>
  <c r="AI35" i="31"/>
  <c r="AH35" i="31"/>
  <c r="AG35" i="31"/>
  <c r="AF35" i="31"/>
  <c r="AE35" i="31"/>
  <c r="AD35" i="31"/>
  <c r="AC35" i="31"/>
  <c r="AB35" i="31"/>
  <c r="AA35" i="31"/>
  <c r="Z35" i="31"/>
  <c r="Y35" i="31"/>
  <c r="X35" i="31"/>
  <c r="W35" i="31"/>
  <c r="V35" i="31"/>
  <c r="U35" i="31"/>
  <c r="AX35" i="31" s="1"/>
  <c r="AZ35" i="31" s="1"/>
  <c r="T35" i="31"/>
  <c r="S35" i="31"/>
  <c r="AW33" i="31"/>
  <c r="AV33" i="31"/>
  <c r="AU33" i="31"/>
  <c r="AT33" i="31"/>
  <c r="AS33" i="31"/>
  <c r="AR33" i="31"/>
  <c r="AQ33" i="31"/>
  <c r="AP33" i="31"/>
  <c r="AO33" i="31"/>
  <c r="AN33" i="31"/>
  <c r="AM33" i="31"/>
  <c r="AL33" i="31"/>
  <c r="AK33" i="31"/>
  <c r="AJ33" i="31"/>
  <c r="AI33" i="31"/>
  <c r="AH33" i="31"/>
  <c r="AG33" i="31"/>
  <c r="AF33" i="31"/>
  <c r="AE33" i="31"/>
  <c r="AD33" i="31"/>
  <c r="AC33" i="31"/>
  <c r="AB33" i="31"/>
  <c r="AA33" i="31"/>
  <c r="Z33" i="31"/>
  <c r="Y33" i="31"/>
  <c r="X33" i="31"/>
  <c r="W33" i="31"/>
  <c r="V33" i="31"/>
  <c r="U33" i="31"/>
  <c r="T33" i="31"/>
  <c r="AX33" i="31" s="1"/>
  <c r="AZ33" i="31" s="1"/>
  <c r="S33" i="31"/>
  <c r="F33" i="31"/>
  <c r="AW32" i="31"/>
  <c r="AV32" i="31"/>
  <c r="AU32" i="31"/>
  <c r="AT32" i="31"/>
  <c r="AS32" i="31"/>
  <c r="AR32" i="31"/>
  <c r="AQ32" i="31"/>
  <c r="AP32" i="31"/>
  <c r="AO32" i="31"/>
  <c r="AN32" i="31"/>
  <c r="AM32" i="31"/>
  <c r="AL32" i="31"/>
  <c r="AK32" i="31"/>
  <c r="AJ32" i="31"/>
  <c r="AI32" i="31"/>
  <c r="AH32" i="31"/>
  <c r="AG32" i="31"/>
  <c r="AF32" i="31"/>
  <c r="AE32" i="31"/>
  <c r="AD32" i="31"/>
  <c r="AC32" i="31"/>
  <c r="AB32" i="31"/>
  <c r="AA32" i="31"/>
  <c r="Z32" i="31"/>
  <c r="Y32" i="31"/>
  <c r="X32" i="31"/>
  <c r="W32" i="31"/>
  <c r="V32" i="31"/>
  <c r="U32" i="31"/>
  <c r="T32" i="31"/>
  <c r="S32" i="31"/>
  <c r="AW30" i="31"/>
  <c r="AV30" i="31"/>
  <c r="AU30" i="31"/>
  <c r="AT30" i="31"/>
  <c r="AS30" i="31"/>
  <c r="AR30" i="31"/>
  <c r="AQ30" i="31"/>
  <c r="AP30" i="31"/>
  <c r="AO30" i="31"/>
  <c r="AN30" i="31"/>
  <c r="AM30" i="31"/>
  <c r="AL30" i="31"/>
  <c r="AK30" i="31"/>
  <c r="AJ30" i="31"/>
  <c r="AI30" i="31"/>
  <c r="AH30" i="31"/>
  <c r="AG30" i="31"/>
  <c r="AF30" i="31"/>
  <c r="AE30" i="31"/>
  <c r="AD30" i="31"/>
  <c r="AC30" i="31"/>
  <c r="AB30" i="31"/>
  <c r="AA30" i="31"/>
  <c r="Z30" i="31"/>
  <c r="Y30" i="31"/>
  <c r="X30" i="31"/>
  <c r="W30" i="31"/>
  <c r="V30" i="31"/>
  <c r="U30" i="31"/>
  <c r="T30" i="31"/>
  <c r="S30" i="31"/>
  <c r="F30" i="31"/>
  <c r="AW29" i="31"/>
  <c r="AV29" i="31"/>
  <c r="AU29" i="31"/>
  <c r="AT29" i="31"/>
  <c r="AS29" i="31"/>
  <c r="AR29" i="31"/>
  <c r="AQ29" i="31"/>
  <c r="AP29" i="31"/>
  <c r="AO29" i="31"/>
  <c r="AN29" i="31"/>
  <c r="AM29" i="31"/>
  <c r="AL29" i="31"/>
  <c r="AK29" i="31"/>
  <c r="AJ29" i="31"/>
  <c r="AI29" i="31"/>
  <c r="AH29" i="31"/>
  <c r="AG29" i="31"/>
  <c r="AF29" i="31"/>
  <c r="AE29" i="31"/>
  <c r="AD29" i="31"/>
  <c r="AC29" i="31"/>
  <c r="AB29" i="31"/>
  <c r="AA29" i="31"/>
  <c r="Z29" i="31"/>
  <c r="Y29" i="31"/>
  <c r="AX29" i="31" s="1"/>
  <c r="AZ29" i="31" s="1"/>
  <c r="X29" i="31"/>
  <c r="W29" i="31"/>
  <c r="V29" i="31"/>
  <c r="U29" i="31"/>
  <c r="T29" i="31"/>
  <c r="S29" i="31"/>
  <c r="AW27" i="31"/>
  <c r="AV27" i="31"/>
  <c r="AU27" i="31"/>
  <c r="AT27" i="31"/>
  <c r="AS27" i="31"/>
  <c r="AR27" i="31"/>
  <c r="AQ27" i="31"/>
  <c r="AP27" i="31"/>
  <c r="AO27" i="31"/>
  <c r="AN27" i="31"/>
  <c r="AM27" i="31"/>
  <c r="AL27" i="31"/>
  <c r="AK27" i="31"/>
  <c r="AJ27" i="31"/>
  <c r="AI27" i="31"/>
  <c r="AH27" i="31"/>
  <c r="AG27" i="31"/>
  <c r="AF27" i="31"/>
  <c r="AE27" i="31"/>
  <c r="AD27" i="31"/>
  <c r="AC27" i="31"/>
  <c r="AB27" i="31"/>
  <c r="AA27" i="31"/>
  <c r="Z27" i="31"/>
  <c r="Y27" i="31"/>
  <c r="X27" i="31"/>
  <c r="W27" i="31"/>
  <c r="V27" i="31"/>
  <c r="U27" i="31"/>
  <c r="T27" i="31"/>
  <c r="S27" i="31"/>
  <c r="AX27" i="31" s="1"/>
  <c r="AZ27" i="31" s="1"/>
  <c r="F27" i="31"/>
  <c r="AW26" i="31"/>
  <c r="AV26" i="31"/>
  <c r="AU26" i="31"/>
  <c r="AT26" i="31"/>
  <c r="AS26" i="31"/>
  <c r="AR26" i="31"/>
  <c r="AQ26" i="31"/>
  <c r="AP26" i="31"/>
  <c r="AO26" i="31"/>
  <c r="AN26" i="31"/>
  <c r="AM26" i="31"/>
  <c r="AL26" i="31"/>
  <c r="AK26" i="31"/>
  <c r="AJ26" i="31"/>
  <c r="AI26" i="31"/>
  <c r="AH26" i="31"/>
  <c r="AG26" i="31"/>
  <c r="AF26" i="31"/>
  <c r="AE26" i="31"/>
  <c r="AD26" i="31"/>
  <c r="AC26" i="31"/>
  <c r="AB26" i="31"/>
  <c r="AA26" i="31"/>
  <c r="Z26" i="31"/>
  <c r="AX26" i="31" s="1"/>
  <c r="AZ26" i="31" s="1"/>
  <c r="Y26" i="31"/>
  <c r="X26" i="31"/>
  <c r="W26" i="31"/>
  <c r="V26" i="31"/>
  <c r="U26" i="31"/>
  <c r="T26" i="31"/>
  <c r="S26" i="31"/>
  <c r="B25" i="31"/>
  <c r="B28" i="31" s="1"/>
  <c r="B31" i="31" s="1"/>
  <c r="B34" i="31" s="1"/>
  <c r="B37" i="31" s="1"/>
  <c r="B40" i="31" s="1"/>
  <c r="B43" i="31" s="1"/>
  <c r="B46" i="31" s="1"/>
  <c r="B49" i="31" s="1"/>
  <c r="B52" i="31" s="1"/>
  <c r="B55" i="31" s="1"/>
  <c r="B58" i="31" s="1"/>
  <c r="B61" i="31" s="1"/>
  <c r="B64" i="31" s="1"/>
  <c r="B67" i="31" s="1"/>
  <c r="B70" i="31" s="1"/>
  <c r="B73" i="31" s="1"/>
  <c r="B76" i="31" s="1"/>
  <c r="B79" i="31" s="1"/>
  <c r="B82" i="31" s="1"/>
  <c r="B85" i="31" s="1"/>
  <c r="B88" i="31" s="1"/>
  <c r="B91" i="31" s="1"/>
  <c r="B94" i="31" s="1"/>
  <c r="B97" i="31" s="1"/>
  <c r="B100" i="31" s="1"/>
  <c r="B103" i="31" s="1"/>
  <c r="B106" i="31" s="1"/>
  <c r="B109" i="31" s="1"/>
  <c r="B112" i="31" s="1"/>
  <c r="B115" i="31" s="1"/>
  <c r="B118" i="31" s="1"/>
  <c r="B121" i="31" s="1"/>
  <c r="B124" i="31" s="1"/>
  <c r="B127" i="31" s="1"/>
  <c r="B130" i="31" s="1"/>
  <c r="B133" i="31" s="1"/>
  <c r="B136" i="31" s="1"/>
  <c r="B139" i="31" s="1"/>
  <c r="B142" i="31" s="1"/>
  <c r="B145" i="31" s="1"/>
  <c r="B148" i="31" s="1"/>
  <c r="B151" i="31" s="1"/>
  <c r="B154" i="31" s="1"/>
  <c r="B157" i="31" s="1"/>
  <c r="B160" i="31" s="1"/>
  <c r="B163" i="31" s="1"/>
  <c r="B166" i="31" s="1"/>
  <c r="B169" i="31" s="1"/>
  <c r="B172" i="31" s="1"/>
  <c r="B175" i="31" s="1"/>
  <c r="B178" i="31" s="1"/>
  <c r="B181" i="31" s="1"/>
  <c r="B184" i="31" s="1"/>
  <c r="B187" i="31" s="1"/>
  <c r="B190" i="31" s="1"/>
  <c r="B193" i="31" s="1"/>
  <c r="B196" i="31" s="1"/>
  <c r="B199" i="31" s="1"/>
  <c r="B202" i="31" s="1"/>
  <c r="B205" i="31" s="1"/>
  <c r="B208" i="31" s="1"/>
  <c r="B211" i="31" s="1"/>
  <c r="B214" i="31" s="1"/>
  <c r="B217" i="31" s="1"/>
  <c r="B220" i="31" s="1"/>
  <c r="B223" i="31" s="1"/>
  <c r="B226" i="31" s="1"/>
  <c r="B229" i="31" s="1"/>
  <c r="B232" i="31" s="1"/>
  <c r="B235" i="31" s="1"/>
  <c r="B238" i="31" s="1"/>
  <c r="B241" i="31" s="1"/>
  <c r="B244" i="31" s="1"/>
  <c r="B247" i="31" s="1"/>
  <c r="B250" i="31" s="1"/>
  <c r="B253" i="31" s="1"/>
  <c r="B256" i="31" s="1"/>
  <c r="B259" i="31" s="1"/>
  <c r="B262" i="31" s="1"/>
  <c r="B265" i="31" s="1"/>
  <c r="B268" i="31" s="1"/>
  <c r="B271" i="31" s="1"/>
  <c r="B274" i="31" s="1"/>
  <c r="B277" i="31" s="1"/>
  <c r="B280" i="31" s="1"/>
  <c r="B283" i="31" s="1"/>
  <c r="B286" i="31" s="1"/>
  <c r="B289" i="31" s="1"/>
  <c r="B292" i="31" s="1"/>
  <c r="B295" i="31" s="1"/>
  <c r="B298" i="31" s="1"/>
  <c r="B301" i="31" s="1"/>
  <c r="B304" i="31" s="1"/>
  <c r="B307" i="31" s="1"/>
  <c r="B310" i="31" s="1"/>
  <c r="B313" i="31" s="1"/>
  <c r="B316" i="31" s="1"/>
  <c r="B319" i="31" s="1"/>
  <c r="AW24" i="31"/>
  <c r="AV24" i="31"/>
  <c r="AU24" i="31"/>
  <c r="AT24" i="31"/>
  <c r="AS24" i="31"/>
  <c r="AR24" i="31"/>
  <c r="AQ24" i="31"/>
  <c r="AP24" i="31"/>
  <c r="AO24" i="31"/>
  <c r="AN24" i="31"/>
  <c r="AM24" i="31"/>
  <c r="AL24" i="31"/>
  <c r="AK24" i="31"/>
  <c r="AJ24" i="31"/>
  <c r="AI24" i="31"/>
  <c r="AH24" i="31"/>
  <c r="AG24" i="31"/>
  <c r="AF24" i="31"/>
  <c r="AE24" i="31"/>
  <c r="AD24" i="31"/>
  <c r="AC24" i="31"/>
  <c r="AB24" i="31"/>
  <c r="AA24" i="31"/>
  <c r="Z24" i="31"/>
  <c r="Y24" i="31"/>
  <c r="X24" i="31"/>
  <c r="W24" i="31"/>
  <c r="V24" i="31"/>
  <c r="U24" i="31"/>
  <c r="T24" i="31"/>
  <c r="S24" i="31"/>
  <c r="F24" i="31"/>
  <c r="AW23" i="31"/>
  <c r="AV23" i="31"/>
  <c r="AU23" i="31"/>
  <c r="AT23" i="31"/>
  <c r="AS23" i="31"/>
  <c r="AR23" i="31"/>
  <c r="AQ23" i="31"/>
  <c r="AP23" i="31"/>
  <c r="AO23" i="31"/>
  <c r="AN23" i="31"/>
  <c r="AM23" i="31"/>
  <c r="AL23" i="31"/>
  <c r="AK23" i="31"/>
  <c r="AJ23" i="31"/>
  <c r="AI23" i="31"/>
  <c r="AH23" i="31"/>
  <c r="AG23" i="31"/>
  <c r="AF23" i="31"/>
  <c r="AE23" i="31"/>
  <c r="AD23" i="31"/>
  <c r="AC23" i="31"/>
  <c r="AB23" i="31"/>
  <c r="AA23" i="31"/>
  <c r="Z23" i="31"/>
  <c r="Y23" i="31"/>
  <c r="X23" i="31"/>
  <c r="W23" i="31"/>
  <c r="V23" i="31"/>
  <c r="U23" i="31"/>
  <c r="AX23" i="31" s="1"/>
  <c r="AZ23" i="31" s="1"/>
  <c r="T23" i="31"/>
  <c r="S23" i="31"/>
  <c r="AW21" i="31"/>
  <c r="AW20" i="31"/>
  <c r="AW19" i="31"/>
  <c r="AV19" i="31"/>
  <c r="AV20" i="31" s="1"/>
  <c r="AV21" i="31" s="1"/>
  <c r="AU19" i="31"/>
  <c r="AU20" i="31" s="1"/>
  <c r="AU21" i="31" s="1"/>
  <c r="AX17" i="31"/>
  <c r="BC14" i="31"/>
  <c r="AC2" i="31"/>
  <c r="AR20" i="31" s="1"/>
  <c r="AR21" i="31" s="1"/>
  <c r="AW71" i="30"/>
  <c r="AV71" i="30"/>
  <c r="AU71" i="30"/>
  <c r="AT71" i="30"/>
  <c r="AS71" i="30"/>
  <c r="AR71" i="30"/>
  <c r="AQ71"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AQ70" i="30"/>
  <c r="AN70" i="30"/>
  <c r="Y70" i="30"/>
  <c r="U70" i="30"/>
  <c r="AO69" i="30"/>
  <c r="AH69" i="30"/>
  <c r="W69" i="30"/>
  <c r="S69" i="30"/>
  <c r="AL68" i="30"/>
  <c r="AF68" i="30"/>
  <c r="S68" i="30"/>
  <c r="AU67" i="30"/>
  <c r="AH67" i="30"/>
  <c r="AF67" i="30"/>
  <c r="W67" i="30"/>
  <c r="AW66" i="30"/>
  <c r="AV66" i="30"/>
  <c r="AU66" i="30"/>
  <c r="AT66" i="30"/>
  <c r="AS66" i="30"/>
  <c r="AR66" i="30"/>
  <c r="AQ66" i="30"/>
  <c r="AP66" i="30"/>
  <c r="AO66" i="30"/>
  <c r="AN66" i="30"/>
  <c r="AM66" i="30"/>
  <c r="AL66" i="30"/>
  <c r="AK66" i="30"/>
  <c r="AJ66" i="30"/>
  <c r="AI66" i="30"/>
  <c r="AH66" i="30"/>
  <c r="AG66" i="30"/>
  <c r="AF66" i="30"/>
  <c r="AE66" i="30"/>
  <c r="AD66" i="30"/>
  <c r="AC66" i="30"/>
  <c r="AB66" i="30"/>
  <c r="AA66" i="30"/>
  <c r="Z66" i="30"/>
  <c r="Y66" i="30"/>
  <c r="X66" i="30"/>
  <c r="W66" i="30"/>
  <c r="V66" i="30"/>
  <c r="U66" i="30"/>
  <c r="T66" i="30"/>
  <c r="S66" i="30"/>
  <c r="AW63" i="30"/>
  <c r="AN63" i="30"/>
  <c r="AK63" i="30"/>
  <c r="Z63" i="30"/>
  <c r="X63" i="30"/>
  <c r="AV62" i="30"/>
  <c r="AQ62" i="30"/>
  <c r="AH62" i="30"/>
  <c r="AF62" i="30"/>
  <c r="V62" i="30"/>
  <c r="AW60" i="30"/>
  <c r="AV60" i="30"/>
  <c r="AU60" i="30"/>
  <c r="AT60" i="30"/>
  <c r="AS60" i="30"/>
  <c r="AR60" i="30"/>
  <c r="AQ60" i="30"/>
  <c r="AP60" i="30"/>
  <c r="AO60" i="30"/>
  <c r="AN60" i="30"/>
  <c r="AM60" i="30"/>
  <c r="AL60" i="30"/>
  <c r="AK60" i="30"/>
  <c r="AJ60" i="30"/>
  <c r="AI60" i="30"/>
  <c r="AH60" i="30"/>
  <c r="AG60" i="30"/>
  <c r="AF60" i="30"/>
  <c r="AE60" i="30"/>
  <c r="AD60" i="30"/>
  <c r="AC60" i="30"/>
  <c r="AB60" i="30"/>
  <c r="AA60" i="30"/>
  <c r="Z60" i="30"/>
  <c r="Y60" i="30"/>
  <c r="X60" i="30"/>
  <c r="W60" i="30"/>
  <c r="V60" i="30"/>
  <c r="U60" i="30"/>
  <c r="T60" i="30"/>
  <c r="S60" i="30"/>
  <c r="AX60" i="30" s="1"/>
  <c r="AZ60" i="30" s="1"/>
  <c r="F60" i="30"/>
  <c r="AW59" i="30"/>
  <c r="AV59" i="30"/>
  <c r="AU59" i="30"/>
  <c r="AT59" i="30"/>
  <c r="AS59" i="30"/>
  <c r="AR59" i="30"/>
  <c r="AQ59" i="30"/>
  <c r="AP59" i="30"/>
  <c r="AO59" i="30"/>
  <c r="AN59" i="30"/>
  <c r="AM59" i="30"/>
  <c r="AL59" i="30"/>
  <c r="AK59" i="30"/>
  <c r="AJ59" i="30"/>
  <c r="AI59" i="30"/>
  <c r="AH59" i="30"/>
  <c r="AG59" i="30"/>
  <c r="AF59" i="30"/>
  <c r="AE59" i="30"/>
  <c r="AD59" i="30"/>
  <c r="AC59" i="30"/>
  <c r="AB59" i="30"/>
  <c r="AA59" i="30"/>
  <c r="Z59" i="30"/>
  <c r="Y59" i="30"/>
  <c r="X59" i="30"/>
  <c r="W59" i="30"/>
  <c r="V59" i="30"/>
  <c r="U59" i="30"/>
  <c r="T59" i="30"/>
  <c r="S59"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F57"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AX56" i="30" s="1"/>
  <c r="AZ56" i="30" s="1"/>
  <c r="T56" i="30"/>
  <c r="S56"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AX54" i="30" s="1"/>
  <c r="AZ54" i="30" s="1"/>
  <c r="V54" i="30"/>
  <c r="U54" i="30"/>
  <c r="T54" i="30"/>
  <c r="S54" i="30"/>
  <c r="F54"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F51"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AX50" i="30" s="1"/>
  <c r="AZ50" i="30" s="1"/>
  <c r="X50" i="30"/>
  <c r="W50" i="30"/>
  <c r="V50" i="30"/>
  <c r="U50" i="30"/>
  <c r="T50" i="30"/>
  <c r="S50"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AX48" i="30" s="1"/>
  <c r="AZ48" i="30" s="1"/>
  <c r="F48" i="30"/>
  <c r="AW47" i="30"/>
  <c r="AV47" i="30"/>
  <c r="AU47" i="30"/>
  <c r="AT47" i="30"/>
  <c r="AS47" i="30"/>
  <c r="AR47" i="30"/>
  <c r="AQ47" i="30"/>
  <c r="AP47" i="30"/>
  <c r="AO47" i="30"/>
  <c r="AN47" i="30"/>
  <c r="AM47" i="30"/>
  <c r="AL47" i="30"/>
  <c r="AK47" i="30"/>
  <c r="AJ47" i="30"/>
  <c r="AI47" i="30"/>
  <c r="AH47" i="30"/>
  <c r="AG47" i="30"/>
  <c r="AF47" i="30"/>
  <c r="AE47" i="30"/>
  <c r="AD47" i="30"/>
  <c r="AC47" i="30"/>
  <c r="AB47" i="30"/>
  <c r="AA47" i="30"/>
  <c r="Z47" i="30"/>
  <c r="Y47" i="30"/>
  <c r="X47" i="30"/>
  <c r="W47" i="30"/>
  <c r="V47" i="30"/>
  <c r="U47" i="30"/>
  <c r="T47" i="30"/>
  <c r="S47"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F45"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AX44" i="30" s="1"/>
  <c r="AZ44" i="30" s="1"/>
  <c r="T44" i="30"/>
  <c r="S44" i="30"/>
  <c r="AW42" i="30"/>
  <c r="AV42" i="30"/>
  <c r="AU42" i="30"/>
  <c r="AT42" i="30"/>
  <c r="AS42" i="30"/>
  <c r="AR42" i="30"/>
  <c r="AQ42" i="30"/>
  <c r="AP42" i="30"/>
  <c r="AO42" i="30"/>
  <c r="AN42" i="30"/>
  <c r="AM42" i="30"/>
  <c r="AL42" i="30"/>
  <c r="AK42" i="30"/>
  <c r="AJ42" i="30"/>
  <c r="AI42" i="30"/>
  <c r="AH42" i="30"/>
  <c r="AG42" i="30"/>
  <c r="AF42" i="30"/>
  <c r="AE42" i="30"/>
  <c r="AD42" i="30"/>
  <c r="AC42" i="30"/>
  <c r="AB42" i="30"/>
  <c r="AA42" i="30"/>
  <c r="Z42" i="30"/>
  <c r="Y42" i="30"/>
  <c r="X42" i="30"/>
  <c r="W42" i="30"/>
  <c r="AX42" i="30" s="1"/>
  <c r="AZ42" i="30" s="1"/>
  <c r="V42" i="30"/>
  <c r="U42" i="30"/>
  <c r="T42" i="30"/>
  <c r="S42" i="30"/>
  <c r="F42" i="30"/>
  <c r="AW41" i="30"/>
  <c r="AV41" i="30"/>
  <c r="AU41" i="30"/>
  <c r="AT41" i="30"/>
  <c r="AS41" i="30"/>
  <c r="AR41" i="30"/>
  <c r="AQ41" i="30"/>
  <c r="AP41" i="30"/>
  <c r="AO41" i="30"/>
  <c r="AN41" i="30"/>
  <c r="AM41" i="30"/>
  <c r="AL41" i="30"/>
  <c r="AK41" i="30"/>
  <c r="AJ41" i="30"/>
  <c r="AI41" i="30"/>
  <c r="AH41" i="30"/>
  <c r="AG41" i="30"/>
  <c r="AF41" i="30"/>
  <c r="AE41" i="30"/>
  <c r="AD41" i="30"/>
  <c r="AC41" i="30"/>
  <c r="AB41" i="30"/>
  <c r="AA41" i="30"/>
  <c r="Z41" i="30"/>
  <c r="Y41" i="30"/>
  <c r="X41" i="30"/>
  <c r="W41" i="30"/>
  <c r="V41" i="30"/>
  <c r="U41" i="30"/>
  <c r="T41" i="30"/>
  <c r="S41" i="30"/>
  <c r="AW39" i="30"/>
  <c r="AV39" i="30"/>
  <c r="AU39" i="30"/>
  <c r="AT39" i="30"/>
  <c r="AS39" i="30"/>
  <c r="AR39" i="30"/>
  <c r="AQ39" i="30"/>
  <c r="AP39" i="30"/>
  <c r="AO39" i="30"/>
  <c r="AN39" i="30"/>
  <c r="AM39" i="30"/>
  <c r="AL39" i="30"/>
  <c r="AK39" i="30"/>
  <c r="AJ39" i="30"/>
  <c r="AI39" i="30"/>
  <c r="AH39" i="30"/>
  <c r="AG39" i="30"/>
  <c r="AF39" i="30"/>
  <c r="AE39" i="30"/>
  <c r="AD39" i="30"/>
  <c r="AC39" i="30"/>
  <c r="AB39" i="30"/>
  <c r="AA39" i="30"/>
  <c r="Z39" i="30"/>
  <c r="Y39" i="30"/>
  <c r="X39" i="30"/>
  <c r="W39" i="30"/>
  <c r="V39" i="30"/>
  <c r="U39" i="30"/>
  <c r="T39" i="30"/>
  <c r="S39" i="30"/>
  <c r="F39" i="30"/>
  <c r="AW38" i="30"/>
  <c r="AV38" i="30"/>
  <c r="AU38" i="30"/>
  <c r="AT38" i="30"/>
  <c r="AS38" i="30"/>
  <c r="AR38" i="30"/>
  <c r="AQ38" i="30"/>
  <c r="AP38" i="30"/>
  <c r="AO38" i="30"/>
  <c r="AN38" i="30"/>
  <c r="AM38" i="30"/>
  <c r="AL38" i="30"/>
  <c r="AK38" i="30"/>
  <c r="AJ38" i="30"/>
  <c r="AI38" i="30"/>
  <c r="AH38" i="30"/>
  <c r="AG38" i="30"/>
  <c r="AF38" i="30"/>
  <c r="AE38" i="30"/>
  <c r="AD38" i="30"/>
  <c r="AC38" i="30"/>
  <c r="AB38" i="30"/>
  <c r="AA38" i="30"/>
  <c r="Z38" i="30"/>
  <c r="Y38" i="30"/>
  <c r="AX38" i="30" s="1"/>
  <c r="AZ38" i="30" s="1"/>
  <c r="X38" i="30"/>
  <c r="W38" i="30"/>
  <c r="V38" i="30"/>
  <c r="U38" i="30"/>
  <c r="T38" i="30"/>
  <c r="S38"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AX36" i="30" s="1"/>
  <c r="AZ36" i="30" s="1"/>
  <c r="F36" i="30"/>
  <c r="AW35" i="30"/>
  <c r="AV35" i="30"/>
  <c r="AU35" i="30"/>
  <c r="AT35" i="30"/>
  <c r="AS35" i="30"/>
  <c r="AR35" i="30"/>
  <c r="AQ35" i="30"/>
  <c r="AP35" i="30"/>
  <c r="AO35" i="30"/>
  <c r="AN35" i="30"/>
  <c r="AM35" i="30"/>
  <c r="AL35" i="30"/>
  <c r="AK35" i="30"/>
  <c r="AJ35" i="30"/>
  <c r="AI35" i="30"/>
  <c r="AH35" i="30"/>
  <c r="AG35" i="30"/>
  <c r="AF35" i="30"/>
  <c r="AE35" i="30"/>
  <c r="AD35" i="30"/>
  <c r="AC35" i="30"/>
  <c r="AB35" i="30"/>
  <c r="AA35" i="30"/>
  <c r="Z35" i="30"/>
  <c r="Y35" i="30"/>
  <c r="X35" i="30"/>
  <c r="W35" i="30"/>
  <c r="V35" i="30"/>
  <c r="U35" i="30"/>
  <c r="T35" i="30"/>
  <c r="S35" i="30"/>
  <c r="AW33" i="30"/>
  <c r="AV33" i="30"/>
  <c r="AU33" i="30"/>
  <c r="AT33" i="30"/>
  <c r="AS33" i="30"/>
  <c r="AR33" i="30"/>
  <c r="AQ33" i="30"/>
  <c r="AP33" i="30"/>
  <c r="AO33" i="30"/>
  <c r="AN33" i="30"/>
  <c r="AM33" i="30"/>
  <c r="AL33" i="30"/>
  <c r="AK33" i="30"/>
  <c r="AJ33" i="30"/>
  <c r="AI33" i="30"/>
  <c r="AH33" i="30"/>
  <c r="AG33" i="30"/>
  <c r="AF33" i="30"/>
  <c r="AE33" i="30"/>
  <c r="AD33" i="30"/>
  <c r="AC33" i="30"/>
  <c r="AB33" i="30"/>
  <c r="AA33" i="30"/>
  <c r="Z33" i="30"/>
  <c r="Y33" i="30"/>
  <c r="X33" i="30"/>
  <c r="W33" i="30"/>
  <c r="V33" i="30"/>
  <c r="U33" i="30"/>
  <c r="T33" i="30"/>
  <c r="S33" i="30"/>
  <c r="F33" i="30"/>
  <c r="AW32" i="30"/>
  <c r="AV32" i="30"/>
  <c r="AU32" i="30"/>
  <c r="AT32" i="30"/>
  <c r="AS32" i="30"/>
  <c r="AR32" i="30"/>
  <c r="AQ32" i="30"/>
  <c r="AP32" i="30"/>
  <c r="AO32" i="30"/>
  <c r="AN32" i="30"/>
  <c r="AM32" i="30"/>
  <c r="AL32" i="30"/>
  <c r="AK32" i="30"/>
  <c r="AJ32" i="30"/>
  <c r="AI32" i="30"/>
  <c r="AH32" i="30"/>
  <c r="AG32" i="30"/>
  <c r="AF32" i="30"/>
  <c r="AE32" i="30"/>
  <c r="AD32" i="30"/>
  <c r="AC32" i="30"/>
  <c r="AB32" i="30"/>
  <c r="AA32" i="30"/>
  <c r="Z32" i="30"/>
  <c r="Y32" i="30"/>
  <c r="X32" i="30"/>
  <c r="W32" i="30"/>
  <c r="V32" i="30"/>
  <c r="U32" i="30"/>
  <c r="AX32" i="30" s="1"/>
  <c r="AZ32" i="30" s="1"/>
  <c r="T32" i="30"/>
  <c r="S32" i="30"/>
  <c r="AW30" i="30"/>
  <c r="AV30" i="30"/>
  <c r="AU30" i="30"/>
  <c r="AT30" i="30"/>
  <c r="AS30" i="30"/>
  <c r="AR30" i="30"/>
  <c r="AQ30" i="30"/>
  <c r="AP30" i="30"/>
  <c r="AO30" i="30"/>
  <c r="AN30" i="30"/>
  <c r="AM30" i="30"/>
  <c r="AL30" i="30"/>
  <c r="AK30" i="30"/>
  <c r="AJ30" i="30"/>
  <c r="AI30" i="30"/>
  <c r="AH30" i="30"/>
  <c r="AG30" i="30"/>
  <c r="AF30" i="30"/>
  <c r="AE30" i="30"/>
  <c r="AD30" i="30"/>
  <c r="AC30" i="30"/>
  <c r="AB30" i="30"/>
  <c r="AA30" i="30"/>
  <c r="Z30" i="30"/>
  <c r="Y30" i="30"/>
  <c r="X30" i="30"/>
  <c r="W30" i="30"/>
  <c r="AX30" i="30" s="1"/>
  <c r="AZ30" i="30" s="1"/>
  <c r="V30" i="30"/>
  <c r="U30" i="30"/>
  <c r="T30" i="30"/>
  <c r="S30" i="30"/>
  <c r="F30" i="30"/>
  <c r="AH70" i="30" s="1"/>
  <c r="AW29" i="30"/>
  <c r="AV29" i="30"/>
  <c r="AU29" i="30"/>
  <c r="AT29" i="30"/>
  <c r="AS29" i="30"/>
  <c r="AR29" i="30"/>
  <c r="AQ29" i="30"/>
  <c r="AP29" i="30"/>
  <c r="AO29" i="30"/>
  <c r="AN29" i="30"/>
  <c r="AM29" i="30"/>
  <c r="AL29" i="30"/>
  <c r="AK29" i="30"/>
  <c r="AJ29" i="30"/>
  <c r="AI29" i="30"/>
  <c r="AH29" i="30"/>
  <c r="AG29" i="30"/>
  <c r="AF29" i="30"/>
  <c r="AE29" i="30"/>
  <c r="AD29" i="30"/>
  <c r="AC29" i="30"/>
  <c r="AB29" i="30"/>
  <c r="AA29" i="30"/>
  <c r="Z29" i="30"/>
  <c r="Y29" i="30"/>
  <c r="X29" i="30"/>
  <c r="W29" i="30"/>
  <c r="V29" i="30"/>
  <c r="U29" i="30"/>
  <c r="T29" i="30"/>
  <c r="S29" i="30"/>
  <c r="AW27"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F27" i="30"/>
  <c r="AW26" i="30"/>
  <c r="AV26" i="30"/>
  <c r="AU26" i="30"/>
  <c r="AT26" i="30"/>
  <c r="AS26" i="30"/>
  <c r="AR26" i="30"/>
  <c r="AQ26" i="30"/>
  <c r="AP26" i="30"/>
  <c r="AO26" i="30"/>
  <c r="AN26" i="30"/>
  <c r="AM26" i="30"/>
  <c r="AL26" i="30"/>
  <c r="AK26" i="30"/>
  <c r="AJ26" i="30"/>
  <c r="AI26" i="30"/>
  <c r="AH26" i="30"/>
  <c r="AG26" i="30"/>
  <c r="AF26" i="30"/>
  <c r="AE26" i="30"/>
  <c r="AD26" i="30"/>
  <c r="AC26" i="30"/>
  <c r="AB26" i="30"/>
  <c r="AA26" i="30"/>
  <c r="Z26" i="30"/>
  <c r="Y26" i="30"/>
  <c r="AX26" i="30" s="1"/>
  <c r="AZ26" i="30" s="1"/>
  <c r="X26" i="30"/>
  <c r="W26" i="30"/>
  <c r="V26" i="30"/>
  <c r="U26" i="30"/>
  <c r="T26" i="30"/>
  <c r="S26" i="30"/>
  <c r="B25" i="30"/>
  <c r="B28" i="30" s="1"/>
  <c r="B31" i="30" s="1"/>
  <c r="B34" i="30" s="1"/>
  <c r="B37" i="30" s="1"/>
  <c r="B40" i="30" s="1"/>
  <c r="B43" i="30" s="1"/>
  <c r="B46" i="30" s="1"/>
  <c r="B49" i="30" s="1"/>
  <c r="B52" i="30" s="1"/>
  <c r="B55" i="30" s="1"/>
  <c r="B58" i="30" s="1"/>
  <c r="AW24" i="30"/>
  <c r="AV24" i="30"/>
  <c r="AU24" i="30"/>
  <c r="AT24" i="30"/>
  <c r="AS24" i="30"/>
  <c r="AR24" i="30"/>
  <c r="AQ24" i="30"/>
  <c r="AP24" i="30"/>
  <c r="AO24" i="30"/>
  <c r="AN24" i="30"/>
  <c r="AM24" i="30"/>
  <c r="AL24" i="30"/>
  <c r="AK24" i="30"/>
  <c r="AJ24" i="30"/>
  <c r="AI24" i="30"/>
  <c r="AH24" i="30"/>
  <c r="AG24" i="30"/>
  <c r="AF24" i="30"/>
  <c r="AE24" i="30"/>
  <c r="AD24" i="30"/>
  <c r="AC24" i="30"/>
  <c r="AB24" i="30"/>
  <c r="AA24" i="30"/>
  <c r="Z24" i="30"/>
  <c r="Y24" i="30"/>
  <c r="X24" i="30"/>
  <c r="W24" i="30"/>
  <c r="V24" i="30"/>
  <c r="U24" i="30"/>
  <c r="T24" i="30"/>
  <c r="S24" i="30"/>
  <c r="AX24" i="30" s="1"/>
  <c r="AZ24" i="30" s="1"/>
  <c r="F24" i="30"/>
  <c r="AS70" i="30" s="1"/>
  <c r="AW23" i="30"/>
  <c r="AV23" i="30"/>
  <c r="AU23" i="30"/>
  <c r="AT23" i="30"/>
  <c r="AS23" i="30"/>
  <c r="AR23" i="30"/>
  <c r="AQ23" i="30"/>
  <c r="AP23" i="30"/>
  <c r="AO23" i="30"/>
  <c r="AN23" i="30"/>
  <c r="AM23" i="30"/>
  <c r="AL23" i="30"/>
  <c r="AK23" i="30"/>
  <c r="AJ23" i="30"/>
  <c r="AI23" i="30"/>
  <c r="AH23" i="30"/>
  <c r="AG23" i="30"/>
  <c r="AF23" i="30"/>
  <c r="AE23" i="30"/>
  <c r="AD23" i="30"/>
  <c r="AC23" i="30"/>
  <c r="AB23" i="30"/>
  <c r="AA23" i="30"/>
  <c r="Z23" i="30"/>
  <c r="Y23" i="30"/>
  <c r="X23" i="30"/>
  <c r="W23" i="30"/>
  <c r="V23" i="30"/>
  <c r="U23" i="30"/>
  <c r="T23" i="30"/>
  <c r="S23" i="30"/>
  <c r="AV21" i="30"/>
  <c r="AW19" i="30"/>
  <c r="AW20" i="30" s="1"/>
  <c r="AW21" i="30" s="1"/>
  <c r="AV19" i="30"/>
  <c r="AV20" i="30" s="1"/>
  <c r="AU19" i="30"/>
  <c r="AU20" i="30" s="1"/>
  <c r="AU21" i="30" s="1"/>
  <c r="AX17" i="30"/>
  <c r="BC14" i="30"/>
  <c r="AC2" i="30"/>
  <c r="Z20" i="30" s="1"/>
  <c r="Z21" i="30" s="1"/>
  <c r="U20" i="31" l="1"/>
  <c r="U21" i="31" s="1"/>
  <c r="AS20" i="31"/>
  <c r="AS21" i="31" s="1"/>
  <c r="BB8" i="31"/>
  <c r="V20" i="31"/>
  <c r="V21" i="31" s="1"/>
  <c r="AI20" i="31"/>
  <c r="AI21" i="31" s="1"/>
  <c r="AT20" i="31"/>
  <c r="AT21" i="31" s="1"/>
  <c r="W20" i="31"/>
  <c r="W21" i="31" s="1"/>
  <c r="AJ20" i="31"/>
  <c r="AJ21" i="31" s="1"/>
  <c r="X20" i="31"/>
  <c r="X21" i="31" s="1"/>
  <c r="AK20" i="31"/>
  <c r="AK21" i="31" s="1"/>
  <c r="AA20" i="31"/>
  <c r="AA21" i="31" s="1"/>
  <c r="AL20" i="31"/>
  <c r="AL21" i="31" s="1"/>
  <c r="AB20" i="31"/>
  <c r="AB21" i="31" s="1"/>
  <c r="AM20" i="31"/>
  <c r="AM21" i="31" s="1"/>
  <c r="AC20" i="31"/>
  <c r="AC21" i="31" s="1"/>
  <c r="AQ20" i="31"/>
  <c r="AQ21" i="31" s="1"/>
  <c r="AF20" i="31"/>
  <c r="AF21" i="31" s="1"/>
  <c r="S20" i="31"/>
  <c r="S21" i="31" s="1"/>
  <c r="AE20" i="31"/>
  <c r="AE21" i="31" s="1"/>
  <c r="AH20" i="30"/>
  <c r="AH21" i="30" s="1"/>
  <c r="AQ20" i="30"/>
  <c r="AQ21" i="30" s="1"/>
  <c r="AR20" i="30"/>
  <c r="AR21" i="30" s="1"/>
  <c r="S20" i="30"/>
  <c r="S21" i="30" s="1"/>
  <c r="T20" i="30"/>
  <c r="T21" i="30" s="1"/>
  <c r="AE20" i="30"/>
  <c r="AE21" i="30" s="1"/>
  <c r="AG20" i="30"/>
  <c r="AG21" i="30" s="1"/>
  <c r="S62" i="30"/>
  <c r="AG62" i="30"/>
  <c r="AT62" i="30"/>
  <c r="Y63" i="30"/>
  <c r="AM63" i="30"/>
  <c r="AX63" i="30"/>
  <c r="AZ63" i="30" s="1"/>
  <c r="U67" i="30"/>
  <c r="AG67" i="30"/>
  <c r="AW67" i="30"/>
  <c r="AG68" i="30"/>
  <c r="T69" i="30"/>
  <c r="AM69" i="30"/>
  <c r="X70" i="30"/>
  <c r="AP70" i="30"/>
  <c r="AX24" i="31"/>
  <c r="AZ24" i="31" s="1"/>
  <c r="AG331" i="31"/>
  <c r="AE329" i="31"/>
  <c r="Z324" i="31"/>
  <c r="AD331" i="31"/>
  <c r="AB329" i="31"/>
  <c r="AH323" i="31"/>
  <c r="AR330" i="31"/>
  <c r="AP328" i="31"/>
  <c r="AE323" i="31"/>
  <c r="AI330" i="31"/>
  <c r="AG328" i="31"/>
  <c r="AB323" i="31"/>
  <c r="AX230" i="31"/>
  <c r="AZ230" i="31" s="1"/>
  <c r="AQ329" i="31"/>
  <c r="W20" i="30"/>
  <c r="W21" i="30" s="1"/>
  <c r="AX29" i="30"/>
  <c r="AZ29" i="30" s="1"/>
  <c r="AX53" i="30"/>
  <c r="AZ53" i="30" s="1"/>
  <c r="AW62" i="30"/>
  <c r="X67" i="30"/>
  <c r="AN68" i="30"/>
  <c r="AP69" i="30"/>
  <c r="AX174" i="31"/>
  <c r="AZ174" i="31" s="1"/>
  <c r="AA323" i="31"/>
  <c r="AF330" i="31"/>
  <c r="Y20" i="30"/>
  <c r="Y21" i="30" s="1"/>
  <c r="AJ20" i="30"/>
  <c r="AJ21" i="30" s="1"/>
  <c r="Y62" i="30"/>
  <c r="AL62" i="30"/>
  <c r="AX62" i="30"/>
  <c r="AZ62" i="30" s="1"/>
  <c r="AE63" i="30"/>
  <c r="AP63" i="30"/>
  <c r="Y67" i="30"/>
  <c r="AN67" i="30"/>
  <c r="W68" i="30"/>
  <c r="AO68" i="30"/>
  <c r="AA69" i="30"/>
  <c r="AQ69" i="30"/>
  <c r="AF70" i="30"/>
  <c r="AX41" i="31"/>
  <c r="AZ41" i="31" s="1"/>
  <c r="AX66" i="31"/>
  <c r="AZ66" i="31" s="1"/>
  <c r="AX278" i="31"/>
  <c r="AZ278" i="31" s="1"/>
  <c r="AA324" i="31"/>
  <c r="AJ331" i="31"/>
  <c r="AX78" i="31"/>
  <c r="AZ78" i="31" s="1"/>
  <c r="AX98" i="31"/>
  <c r="AZ98" i="31" s="1"/>
  <c r="AX119" i="31"/>
  <c r="AZ119" i="31" s="1"/>
  <c r="AX131" i="31"/>
  <c r="AZ131" i="31" s="1"/>
  <c r="AX134" i="31"/>
  <c r="AZ134" i="31" s="1"/>
  <c r="AX249" i="31"/>
  <c r="AZ249" i="31" s="1"/>
  <c r="AD324" i="31"/>
  <c r="AS331" i="31"/>
  <c r="AI20" i="30"/>
  <c r="AI21" i="30" s="1"/>
  <c r="AX27" i="30"/>
  <c r="AZ27" i="30" s="1"/>
  <c r="X62" i="30"/>
  <c r="AO63" i="30"/>
  <c r="V68" i="30"/>
  <c r="AB70" i="30"/>
  <c r="AX39" i="31"/>
  <c r="AZ39" i="31" s="1"/>
  <c r="AX44" i="31"/>
  <c r="AZ44" i="31" s="1"/>
  <c r="Z62" i="30"/>
  <c r="AS63" i="30"/>
  <c r="AO67" i="30"/>
  <c r="AP68" i="30"/>
  <c r="AR69" i="30"/>
  <c r="AO62" i="30"/>
  <c r="AG63" i="30"/>
  <c r="AC67" i="30"/>
  <c r="AQ68" i="30"/>
  <c r="AW69" i="30"/>
  <c r="AX32" i="31"/>
  <c r="AZ32" i="31" s="1"/>
  <c r="AG324" i="31"/>
  <c r="AA328" i="31"/>
  <c r="AX215" i="31"/>
  <c r="AZ215" i="31" s="1"/>
  <c r="AN20" i="30"/>
  <c r="AN21" i="30" s="1"/>
  <c r="AF20" i="30"/>
  <c r="AF21" i="30" s="1"/>
  <c r="X20" i="30"/>
  <c r="X21" i="30" s="1"/>
  <c r="AT20" i="30"/>
  <c r="AT21" i="30" s="1"/>
  <c r="AL20" i="30"/>
  <c r="AL21" i="30" s="1"/>
  <c r="AD20" i="30"/>
  <c r="AD21" i="30" s="1"/>
  <c r="V20" i="30"/>
  <c r="V21" i="30" s="1"/>
  <c r="AS20" i="30"/>
  <c r="AS21" i="30" s="1"/>
  <c r="AC20" i="30"/>
  <c r="AC21" i="30" s="1"/>
  <c r="U20" i="30"/>
  <c r="U21" i="30" s="1"/>
  <c r="AK20" i="30"/>
  <c r="AK21" i="30" s="1"/>
  <c r="BB8" i="30"/>
  <c r="AX39" i="30"/>
  <c r="AZ39" i="30" s="1"/>
  <c r="AX41" i="30"/>
  <c r="AZ41" i="30" s="1"/>
  <c r="AX51" i="30"/>
  <c r="AZ51" i="30" s="1"/>
  <c r="AI62" i="30"/>
  <c r="AC63" i="30"/>
  <c r="AL67" i="30"/>
  <c r="X69" i="30"/>
  <c r="AR70" i="30"/>
  <c r="AM20" i="30"/>
  <c r="AM21" i="30" s="1"/>
  <c r="AN62" i="30"/>
  <c r="AF63" i="30"/>
  <c r="Z67" i="30"/>
  <c r="Z68" i="30"/>
  <c r="AE69" i="30"/>
  <c r="AG70" i="30"/>
  <c r="AA20" i="30"/>
  <c r="AA21" i="30" s="1"/>
  <c r="AO20" i="30"/>
  <c r="AO21" i="30" s="1"/>
  <c r="AA62" i="30"/>
  <c r="U63" i="30"/>
  <c r="AU63" i="30"/>
  <c r="AP67" i="30"/>
  <c r="AD68" i="30"/>
  <c r="AF69" i="30"/>
  <c r="AX132" i="31"/>
  <c r="AZ132" i="31" s="1"/>
  <c r="AX219" i="31"/>
  <c r="AZ219" i="31" s="1"/>
  <c r="AB20" i="30"/>
  <c r="AB21" i="30" s="1"/>
  <c r="AP20" i="30"/>
  <c r="AP21" i="30" s="1"/>
  <c r="AX23" i="30"/>
  <c r="AZ23" i="30" s="1"/>
  <c r="AU70" i="30"/>
  <c r="AM70" i="30"/>
  <c r="AE70" i="30"/>
  <c r="W70" i="30"/>
  <c r="AT69" i="30"/>
  <c r="AL69" i="30"/>
  <c r="AD69" i="30"/>
  <c r="V69" i="30"/>
  <c r="AS68" i="30"/>
  <c r="AK68" i="30"/>
  <c r="AC68" i="30"/>
  <c r="U68" i="30"/>
  <c r="AR67" i="30"/>
  <c r="AJ67" i="30"/>
  <c r="AT70" i="30"/>
  <c r="AL70" i="30"/>
  <c r="AD70" i="30"/>
  <c r="V70" i="30"/>
  <c r="AS69" i="30"/>
  <c r="AK69" i="30"/>
  <c r="AC69" i="30"/>
  <c r="U69" i="30"/>
  <c r="AR68" i="30"/>
  <c r="AJ68" i="30"/>
  <c r="AB68" i="30"/>
  <c r="T68" i="30"/>
  <c r="AO70" i="30"/>
  <c r="AC70" i="30"/>
  <c r="S70" i="30"/>
  <c r="AN69" i="30"/>
  <c r="AB69" i="30"/>
  <c r="AW68" i="30"/>
  <c r="AM68" i="30"/>
  <c r="AA68" i="30"/>
  <c r="AV67" i="30"/>
  <c r="AM67" i="30"/>
  <c r="AD67" i="30"/>
  <c r="V67" i="30"/>
  <c r="AT63" i="30"/>
  <c r="AL63" i="30"/>
  <c r="AD63" i="30"/>
  <c r="V63" i="30"/>
  <c r="AU62" i="30"/>
  <c r="AM62" i="30"/>
  <c r="AE62" i="30"/>
  <c r="W62" i="30"/>
  <c r="AW70" i="30"/>
  <c r="AK70" i="30"/>
  <c r="AA70" i="30"/>
  <c r="AV69" i="30"/>
  <c r="AJ69" i="30"/>
  <c r="Z69" i="30"/>
  <c r="AU68" i="30"/>
  <c r="AI68" i="30"/>
  <c r="Y68" i="30"/>
  <c r="AT67" i="30"/>
  <c r="AK67" i="30"/>
  <c r="AB67" i="30"/>
  <c r="T67" i="30"/>
  <c r="AR63" i="30"/>
  <c r="AJ63" i="30"/>
  <c r="AB63" i="30"/>
  <c r="T63" i="30"/>
  <c r="AS62" i="30"/>
  <c r="AK62" i="30"/>
  <c r="AC62" i="30"/>
  <c r="U62" i="30"/>
  <c r="AV70" i="30"/>
  <c r="AJ70" i="30"/>
  <c r="Z70" i="30"/>
  <c r="AU69" i="30"/>
  <c r="AI69" i="30"/>
  <c r="Y69" i="30"/>
  <c r="AT68" i="30"/>
  <c r="AH68" i="30"/>
  <c r="X68" i="30"/>
  <c r="AS67" i="30"/>
  <c r="AI67" i="30"/>
  <c r="AA67" i="30"/>
  <c r="S67" i="30"/>
  <c r="AQ63" i="30"/>
  <c r="AI63" i="30"/>
  <c r="AA63" i="30"/>
  <c r="S63" i="30"/>
  <c r="AR62" i="30"/>
  <c r="AJ62" i="30"/>
  <c r="AB62" i="30"/>
  <c r="T62" i="30"/>
  <c r="AX33" i="30"/>
  <c r="AZ33" i="30" s="1"/>
  <c r="AX35" i="30"/>
  <c r="AZ35" i="30" s="1"/>
  <c r="AX45" i="30"/>
  <c r="AZ45" i="30" s="1"/>
  <c r="AX47" i="30"/>
  <c r="AZ47" i="30" s="1"/>
  <c r="AX57" i="30"/>
  <c r="AZ57" i="30" s="1"/>
  <c r="AX59" i="30"/>
  <c r="AZ59" i="30" s="1"/>
  <c r="AD62" i="30"/>
  <c r="AP62" i="30"/>
  <c r="W63" i="30"/>
  <c r="AH63" i="30"/>
  <c r="AV63" i="30"/>
  <c r="AE67" i="30"/>
  <c r="AQ67" i="30"/>
  <c r="AE68" i="30"/>
  <c r="AV68" i="30"/>
  <c r="AG69" i="30"/>
  <c r="T70" i="30"/>
  <c r="AI70" i="30"/>
  <c r="AX36" i="31"/>
  <c r="AZ36" i="31" s="1"/>
  <c r="AX218" i="31"/>
  <c r="AZ218" i="31" s="1"/>
  <c r="AD328" i="31"/>
  <c r="AX30" i="31"/>
  <c r="AZ30" i="31" s="1"/>
  <c r="AX75" i="31"/>
  <c r="AZ75" i="31" s="1"/>
  <c r="AX83" i="31"/>
  <c r="AZ83" i="31" s="1"/>
  <c r="AX86" i="31"/>
  <c r="AZ86" i="31" s="1"/>
  <c r="AX116" i="31"/>
  <c r="AZ116" i="31" s="1"/>
  <c r="AX171" i="31"/>
  <c r="AZ171" i="31" s="1"/>
  <c r="AX179" i="31"/>
  <c r="AZ179" i="31" s="1"/>
  <c r="AX182" i="31"/>
  <c r="AZ182" i="31" s="1"/>
  <c r="AX212" i="31"/>
  <c r="AZ212" i="31" s="1"/>
  <c r="AE63" i="35"/>
  <c r="AP20" i="31"/>
  <c r="AP21" i="31" s="1"/>
  <c r="AH20" i="31"/>
  <c r="AH21" i="31" s="1"/>
  <c r="Z20" i="31"/>
  <c r="Z21" i="31" s="1"/>
  <c r="AO20" i="31"/>
  <c r="AO21" i="31" s="1"/>
  <c r="AG20" i="31"/>
  <c r="AG21" i="31" s="1"/>
  <c r="Y20" i="31"/>
  <c r="Y21" i="31" s="1"/>
  <c r="T20" i="31"/>
  <c r="T21" i="31" s="1"/>
  <c r="AD20" i="31"/>
  <c r="AD21" i="31" s="1"/>
  <c r="AN20" i="31"/>
  <c r="AN21" i="31" s="1"/>
  <c r="T331" i="31"/>
  <c r="AX47" i="31"/>
  <c r="AZ47" i="31" s="1"/>
  <c r="AX74" i="31"/>
  <c r="AZ74" i="31" s="1"/>
  <c r="AX84" i="31"/>
  <c r="AZ84" i="31" s="1"/>
  <c r="AX114" i="31"/>
  <c r="AZ114" i="31" s="1"/>
  <c r="AX125" i="31"/>
  <c r="AZ125" i="31" s="1"/>
  <c r="AX170" i="31"/>
  <c r="AZ170" i="31" s="1"/>
  <c r="AX180" i="31"/>
  <c r="AZ180" i="31" s="1"/>
  <c r="AX210" i="31"/>
  <c r="AZ210" i="31" s="1"/>
  <c r="AX221" i="31"/>
  <c r="AZ221" i="31" s="1"/>
  <c r="AX291" i="31"/>
  <c r="AZ291" i="31" s="1"/>
  <c r="X20" i="35"/>
  <c r="X21" i="35" s="1"/>
  <c r="AX27" i="35"/>
  <c r="AZ27" i="35" s="1"/>
  <c r="S62" i="35"/>
  <c r="AX42" i="31"/>
  <c r="AZ42" i="31" s="1"/>
  <c r="AX56" i="31"/>
  <c r="AZ56" i="31" s="1"/>
  <c r="AX113" i="31"/>
  <c r="AZ113" i="31" s="1"/>
  <c r="AX135" i="31"/>
  <c r="AZ135" i="31" s="1"/>
  <c r="AX152" i="31"/>
  <c r="AZ152" i="31" s="1"/>
  <c r="AX209" i="31"/>
  <c r="AZ209" i="31" s="1"/>
  <c r="AX231" i="31"/>
  <c r="AZ231" i="31" s="1"/>
  <c r="AX275" i="31"/>
  <c r="AZ275" i="31" s="1"/>
  <c r="AT20" i="35"/>
  <c r="AT21" i="35" s="1"/>
  <c r="AL20" i="35"/>
  <c r="AL21" i="35" s="1"/>
  <c r="AD20" i="35"/>
  <c r="AD21" i="35" s="1"/>
  <c r="V20" i="35"/>
  <c r="V21" i="35" s="1"/>
  <c r="AS20" i="35"/>
  <c r="AS21" i="35" s="1"/>
  <c r="AK20" i="35"/>
  <c r="AK21" i="35" s="1"/>
  <c r="AC20" i="35"/>
  <c r="AC21" i="35" s="1"/>
  <c r="U20" i="35"/>
  <c r="U21" i="35" s="1"/>
  <c r="BB8" i="35"/>
  <c r="AQ20" i="35"/>
  <c r="AQ21" i="35" s="1"/>
  <c r="AI20" i="35"/>
  <c r="AI21" i="35" s="1"/>
  <c r="AA20" i="35"/>
  <c r="AA21" i="35" s="1"/>
  <c r="S20" i="35"/>
  <c r="S21" i="35" s="1"/>
  <c r="AP20" i="35"/>
  <c r="AP21" i="35" s="1"/>
  <c r="AH20" i="35"/>
  <c r="AH21" i="35" s="1"/>
  <c r="Z20" i="35"/>
  <c r="Z21" i="35" s="1"/>
  <c r="AM20" i="35"/>
  <c r="AM21" i="35" s="1"/>
  <c r="W20" i="35"/>
  <c r="W21" i="35" s="1"/>
  <c r="AJ20" i="35"/>
  <c r="AJ21" i="35" s="1"/>
  <c r="T20" i="35"/>
  <c r="T21" i="35" s="1"/>
  <c r="AG20" i="35"/>
  <c r="AG21" i="35" s="1"/>
  <c r="AF20" i="35"/>
  <c r="AF21" i="35" s="1"/>
  <c r="AR20" i="35"/>
  <c r="AR21" i="35" s="1"/>
  <c r="AO20" i="35"/>
  <c r="AO21" i="35" s="1"/>
  <c r="AN20" i="35"/>
  <c r="AN21" i="35" s="1"/>
  <c r="AE20" i="35"/>
  <c r="AE21" i="35" s="1"/>
  <c r="AB20" i="35"/>
  <c r="AB21" i="35" s="1"/>
  <c r="AX48" i="35"/>
  <c r="AZ48" i="35" s="1"/>
  <c r="AX50" i="35"/>
  <c r="AZ50" i="35" s="1"/>
  <c r="AX60" i="31"/>
  <c r="AZ60" i="31" s="1"/>
  <c r="AX108" i="31"/>
  <c r="AZ108" i="31" s="1"/>
  <c r="AX156" i="31"/>
  <c r="AZ156" i="31" s="1"/>
  <c r="AX204" i="31"/>
  <c r="AZ204" i="31" s="1"/>
  <c r="AX234" i="31"/>
  <c r="AZ234" i="31" s="1"/>
  <c r="AX236" i="31"/>
  <c r="AZ236" i="31" s="1"/>
  <c r="AX258" i="31"/>
  <c r="AZ258" i="31" s="1"/>
  <c r="AX299" i="31"/>
  <c r="AZ299" i="31" s="1"/>
  <c r="AQ323" i="31"/>
  <c r="AP324" i="31"/>
  <c r="AQ328" i="31"/>
  <c r="AR329" i="31"/>
  <c r="AS330" i="31"/>
  <c r="AT331" i="31"/>
  <c r="U21" i="32"/>
  <c r="AX26" i="35"/>
  <c r="AZ26" i="35" s="1"/>
  <c r="AX39" i="35"/>
  <c r="AX90" i="31"/>
  <c r="AZ90" i="31" s="1"/>
  <c r="AX138" i="31"/>
  <c r="AZ138" i="31" s="1"/>
  <c r="AX186" i="31"/>
  <c r="AZ186" i="31" s="1"/>
  <c r="AX300" i="31"/>
  <c r="AZ300" i="31" s="1"/>
  <c r="AX302" i="31"/>
  <c r="AZ302" i="31" s="1"/>
  <c r="AX315" i="31"/>
  <c r="AZ315" i="31" s="1"/>
  <c r="AR323" i="31"/>
  <c r="AQ324" i="31"/>
  <c r="AT328" i="31"/>
  <c r="AU329" i="31"/>
  <c r="AV330" i="31"/>
  <c r="AW331" i="31"/>
  <c r="U19" i="32"/>
  <c r="AX35" i="35"/>
  <c r="AZ35" i="35" s="1"/>
  <c r="AX72" i="31"/>
  <c r="AZ72" i="31" s="1"/>
  <c r="AX120" i="31"/>
  <c r="AZ120" i="31" s="1"/>
  <c r="AX168" i="31"/>
  <c r="AZ168" i="31" s="1"/>
  <c r="AX216" i="31"/>
  <c r="AZ216" i="31" s="1"/>
  <c r="AX263" i="31"/>
  <c r="AZ263" i="31" s="1"/>
  <c r="AX311" i="31"/>
  <c r="AZ311" i="31" s="1"/>
  <c r="AU323" i="31"/>
  <c r="AT324" i="31"/>
  <c r="AW328" i="31"/>
  <c r="S330" i="31"/>
  <c r="AX36" i="35"/>
  <c r="AZ36" i="35" s="1"/>
  <c r="AX38" i="35"/>
  <c r="AZ38" i="35" s="1"/>
  <c r="AX51" i="35"/>
  <c r="AZ51" i="35" s="1"/>
  <c r="AQ331" i="31"/>
  <c r="AI331" i="31"/>
  <c r="AA331" i="31"/>
  <c r="S331" i="31"/>
  <c r="AP330" i="31"/>
  <c r="AH330" i="31"/>
  <c r="Z330" i="31"/>
  <c r="AW329" i="31"/>
  <c r="AO329" i="31"/>
  <c r="AG329" i="31"/>
  <c r="Y329" i="31"/>
  <c r="AV328" i="31"/>
  <c r="AN328" i="31"/>
  <c r="AF328" i="31"/>
  <c r="X328" i="31"/>
  <c r="AV324" i="31"/>
  <c r="AN324" i="31"/>
  <c r="AF324" i="31"/>
  <c r="X324" i="31"/>
  <c r="AW323" i="31"/>
  <c r="AO323" i="31"/>
  <c r="AG323" i="31"/>
  <c r="Y323" i="31"/>
  <c r="AP331" i="31"/>
  <c r="AH331" i="31"/>
  <c r="Z331" i="31"/>
  <c r="AW330" i="31"/>
  <c r="AO330" i="31"/>
  <c r="AG330" i="31"/>
  <c r="Y330" i="31"/>
  <c r="AV329" i="31"/>
  <c r="AN329" i="31"/>
  <c r="AF329" i="31"/>
  <c r="X329" i="31"/>
  <c r="AU328" i="31"/>
  <c r="AM328" i="31"/>
  <c r="AE328" i="31"/>
  <c r="W328" i="31"/>
  <c r="AU324" i="31"/>
  <c r="AM324" i="31"/>
  <c r="AE324" i="31"/>
  <c r="W324" i="31"/>
  <c r="AV323" i="31"/>
  <c r="AN323" i="31"/>
  <c r="AF323" i="31"/>
  <c r="X323" i="31"/>
  <c r="AV331" i="31"/>
  <c r="AN331" i="31"/>
  <c r="AF331" i="31"/>
  <c r="X331" i="31"/>
  <c r="AU330" i="31"/>
  <c r="AM330" i="31"/>
  <c r="AE330" i="31"/>
  <c r="W330" i="31"/>
  <c r="AT329" i="31"/>
  <c r="AL329" i="31"/>
  <c r="AD329" i="31"/>
  <c r="V329" i="31"/>
  <c r="AS328" i="31"/>
  <c r="AK328" i="31"/>
  <c r="AC328" i="31"/>
  <c r="U328" i="31"/>
  <c r="AS324" i="31"/>
  <c r="AK324" i="31"/>
  <c r="AC324" i="31"/>
  <c r="U324" i="31"/>
  <c r="AT323" i="31"/>
  <c r="AL323" i="31"/>
  <c r="AD323" i="31"/>
  <c r="V323" i="31"/>
  <c r="AU331" i="31"/>
  <c r="AM331" i="31"/>
  <c r="AE331" i="31"/>
  <c r="W331" i="31"/>
  <c r="AT330" i="31"/>
  <c r="AL330" i="31"/>
  <c r="AD330" i="31"/>
  <c r="V330" i="31"/>
  <c r="AS329" i="31"/>
  <c r="AK329" i="31"/>
  <c r="AC329" i="31"/>
  <c r="U329" i="31"/>
  <c r="AR328" i="31"/>
  <c r="AJ328" i="31"/>
  <c r="AB328" i="31"/>
  <c r="T328" i="31"/>
  <c r="AR324" i="31"/>
  <c r="AJ324" i="31"/>
  <c r="AB324" i="31"/>
  <c r="T324" i="31"/>
  <c r="AS323" i="31"/>
  <c r="AK323" i="31"/>
  <c r="AC323" i="31"/>
  <c r="U323" i="31"/>
  <c r="AR331" i="31"/>
  <c r="AB331" i="31"/>
  <c r="AQ330" i="31"/>
  <c r="AA330" i="31"/>
  <c r="AP329" i="31"/>
  <c r="Z329" i="31"/>
  <c r="AO328" i="31"/>
  <c r="Y328" i="31"/>
  <c r="AO324" i="31"/>
  <c r="Y324" i="31"/>
  <c r="AP323" i="31"/>
  <c r="Z323" i="31"/>
  <c r="AO331" i="31"/>
  <c r="Y331" i="31"/>
  <c r="AN330" i="31"/>
  <c r="X330" i="31"/>
  <c r="AM329" i="31"/>
  <c r="W329" i="31"/>
  <c r="AL328" i="31"/>
  <c r="V328" i="31"/>
  <c r="AL324" i="31"/>
  <c r="V324" i="31"/>
  <c r="AM323" i="31"/>
  <c r="W323" i="31"/>
  <c r="AL331" i="31"/>
  <c r="V331" i="31"/>
  <c r="AK330" i="31"/>
  <c r="U330" i="31"/>
  <c r="AJ329" i="31"/>
  <c r="T329" i="31"/>
  <c r="AI328" i="31"/>
  <c r="S328" i="31"/>
  <c r="AI324" i="31"/>
  <c r="S324" i="31"/>
  <c r="AJ323" i="31"/>
  <c r="T323" i="31"/>
  <c r="AK331" i="31"/>
  <c r="U331" i="31"/>
  <c r="AJ330" i="31"/>
  <c r="T330" i="31"/>
  <c r="AI329" i="31"/>
  <c r="S329" i="31"/>
  <c r="AH328" i="31"/>
  <c r="AX324" i="31"/>
  <c r="AZ324" i="31" s="1"/>
  <c r="AH324" i="31"/>
  <c r="AI323" i="31"/>
  <c r="S323" i="31"/>
  <c r="AX54" i="31"/>
  <c r="AZ54" i="31" s="1"/>
  <c r="AX102" i="31"/>
  <c r="AZ102" i="31" s="1"/>
  <c r="AX150" i="31"/>
  <c r="AZ150" i="31" s="1"/>
  <c r="AX198" i="31"/>
  <c r="AZ198" i="31" s="1"/>
  <c r="AX228" i="31"/>
  <c r="AZ228" i="31" s="1"/>
  <c r="AX240" i="31"/>
  <c r="AZ240" i="31" s="1"/>
  <c r="AX242" i="31"/>
  <c r="AZ242" i="31" s="1"/>
  <c r="AX254" i="31"/>
  <c r="AZ254" i="31" s="1"/>
  <c r="AX266" i="31"/>
  <c r="AZ266" i="31" s="1"/>
  <c r="AX270" i="31"/>
  <c r="AZ270" i="31" s="1"/>
  <c r="AX279" i="31"/>
  <c r="AZ279" i="31" s="1"/>
  <c r="AX312" i="31"/>
  <c r="AZ312" i="31" s="1"/>
  <c r="AX314" i="31"/>
  <c r="AZ314" i="31" s="1"/>
  <c r="AX323" i="31"/>
  <c r="AZ323" i="31" s="1"/>
  <c r="AW324" i="31"/>
  <c r="Z328" i="31"/>
  <c r="AA329" i="31"/>
  <c r="AB330" i="31"/>
  <c r="AC331" i="31"/>
  <c r="AF62" i="35"/>
  <c r="AV62" i="35"/>
  <c r="AX47" i="35"/>
  <c r="AZ47" i="35" s="1"/>
  <c r="AX261" i="31"/>
  <c r="AZ261" i="31" s="1"/>
  <c r="AX273" i="31"/>
  <c r="AZ273" i="31" s="1"/>
  <c r="AX285" i="31"/>
  <c r="AZ285" i="31" s="1"/>
  <c r="AX294" i="31"/>
  <c r="AZ294" i="31" s="1"/>
  <c r="AX297" i="31"/>
  <c r="AZ297" i="31" s="1"/>
  <c r="AX306" i="31"/>
  <c r="AZ306" i="31" s="1"/>
  <c r="AX309" i="31"/>
  <c r="AZ309" i="31" s="1"/>
  <c r="AX318" i="31"/>
  <c r="AZ318" i="31" s="1"/>
  <c r="AX321" i="31"/>
  <c r="AZ321" i="31" s="1"/>
  <c r="U15" i="32"/>
  <c r="AX30" i="35"/>
  <c r="AZ30" i="35" s="1"/>
  <c r="AX33" i="35"/>
  <c r="AZ33" i="35" s="1"/>
  <c r="AX42" i="35"/>
  <c r="AZ42" i="35" s="1"/>
  <c r="AX45" i="35"/>
  <c r="AZ45" i="35" s="1"/>
  <c r="AX57" i="35"/>
  <c r="AZ57" i="35" s="1"/>
  <c r="AX252" i="31"/>
  <c r="AZ252" i="31" s="1"/>
  <c r="AV70" i="35"/>
  <c r="AX255" i="31"/>
  <c r="AZ255" i="31" s="1"/>
  <c r="AX264" i="31"/>
  <c r="AZ264" i="31" s="1"/>
  <c r="AX276" i="31"/>
  <c r="AZ276" i="31" s="1"/>
  <c r="AX288" i="31"/>
  <c r="AZ288" i="31" s="1"/>
  <c r="U9" i="32"/>
  <c r="U25" i="32"/>
  <c r="AU63" i="35"/>
  <c r="AX60" i="35"/>
  <c r="AZ60" i="35" s="1"/>
  <c r="V67" i="35"/>
  <c r="AD67" i="35"/>
  <c r="AL67" i="35"/>
  <c r="AT67" i="35"/>
  <c r="W68" i="35"/>
  <c r="AE68" i="35"/>
  <c r="AM68" i="35"/>
  <c r="AU68" i="35"/>
  <c r="X69" i="35"/>
  <c r="AF69" i="35"/>
  <c r="AN69" i="35"/>
  <c r="AV69" i="35"/>
  <c r="Y70" i="35"/>
  <c r="AG70" i="35"/>
  <c r="AO70" i="35"/>
  <c r="AW70" i="35"/>
  <c r="W67" i="35"/>
  <c r="AE67" i="35"/>
  <c r="AM67" i="35"/>
  <c r="AU67" i="35"/>
  <c r="X68" i="35"/>
  <c r="AF68" i="35"/>
  <c r="AN68" i="35"/>
  <c r="AV68" i="35"/>
  <c r="Y69" i="35"/>
  <c r="AG69" i="35"/>
  <c r="AO69" i="35"/>
  <c r="AW69" i="35"/>
  <c r="Z70" i="35"/>
  <c r="AH70" i="35"/>
  <c r="AP70" i="35"/>
  <c r="Y62" i="35"/>
  <c r="AG62" i="35"/>
  <c r="AO62" i="35"/>
  <c r="AW62" i="35"/>
  <c r="X63" i="35"/>
  <c r="AF63" i="35"/>
  <c r="AN63" i="35"/>
  <c r="AV63" i="35"/>
  <c r="X67" i="35"/>
  <c r="AF67" i="35"/>
  <c r="AN67" i="35"/>
  <c r="AV67" i="35"/>
  <c r="Y68" i="35"/>
  <c r="AG68" i="35"/>
  <c r="AO68" i="35"/>
  <c r="AW68" i="35"/>
  <c r="Z69" i="35"/>
  <c r="AH69" i="35"/>
  <c r="AP69" i="35"/>
  <c r="S70" i="35"/>
  <c r="AA70" i="35"/>
  <c r="AI70" i="35"/>
  <c r="AQ70" i="35"/>
  <c r="Z62" i="35"/>
  <c r="AH62" i="35"/>
  <c r="AP62" i="35"/>
  <c r="AX62" i="35"/>
  <c r="AZ62" i="35" s="1"/>
  <c r="Y63" i="35"/>
  <c r="AG63" i="35"/>
  <c r="AO63" i="35"/>
  <c r="AW63" i="35"/>
  <c r="Y67" i="35"/>
  <c r="AG67" i="35"/>
  <c r="AO67" i="35"/>
  <c r="AW67" i="35"/>
  <c r="Z68" i="35"/>
  <c r="AH68" i="35"/>
  <c r="AP68" i="35"/>
  <c r="S69" i="35"/>
  <c r="AA69" i="35"/>
  <c r="AI69" i="35"/>
  <c r="AQ69" i="35"/>
  <c r="T70" i="35"/>
  <c r="AB70" i="35"/>
  <c r="AJ70" i="35"/>
  <c r="AR70" i="35"/>
  <c r="Z67" i="35"/>
  <c r="AH67" i="35"/>
  <c r="AP67" i="35"/>
  <c r="S68" i="35"/>
  <c r="AA68" i="35"/>
  <c r="AI68" i="35"/>
  <c r="AQ68" i="35"/>
  <c r="T69" i="35"/>
  <c r="AB69" i="35"/>
  <c r="AJ69" i="35"/>
  <c r="AR69" i="35"/>
  <c r="U70" i="35"/>
  <c r="AC70" i="35"/>
  <c r="AK70" i="35"/>
  <c r="AS70" i="35"/>
  <c r="T62" i="35"/>
  <c r="AB62" i="35"/>
  <c r="AJ62" i="35"/>
  <c r="AR62" i="35"/>
  <c r="S63" i="35"/>
  <c r="AA63" i="35"/>
  <c r="AI63" i="35"/>
  <c r="AQ63" i="35"/>
  <c r="S67" i="35"/>
  <c r="AA67" i="35"/>
  <c r="AI67" i="35"/>
  <c r="AQ67" i="35"/>
  <c r="T68" i="35"/>
  <c r="AB68" i="35"/>
  <c r="AJ68" i="35"/>
  <c r="AR68" i="35"/>
  <c r="U69" i="35"/>
  <c r="AC69" i="35"/>
  <c r="AK69" i="35"/>
  <c r="AS69" i="35"/>
  <c r="V70" i="35"/>
  <c r="AD70" i="35"/>
  <c r="AL70" i="35"/>
  <c r="AT70" i="35"/>
  <c r="U62" i="35"/>
  <c r="AC62" i="35"/>
  <c r="AK62" i="35"/>
  <c r="AS62" i="35"/>
  <c r="T63" i="35"/>
  <c r="AB63" i="35"/>
  <c r="AJ63" i="35"/>
  <c r="AR63" i="35"/>
  <c r="T67" i="35"/>
  <c r="AB67" i="35"/>
  <c r="AJ67" i="35"/>
  <c r="AR67" i="35"/>
  <c r="U68" i="35"/>
  <c r="AC68" i="35"/>
  <c r="AK68" i="35"/>
  <c r="AS68" i="35"/>
  <c r="V69" i="35"/>
  <c r="AD69" i="35"/>
  <c r="AL69" i="35"/>
  <c r="AT69" i="35"/>
  <c r="W70" i="35"/>
  <c r="AE70" i="35"/>
  <c r="AM70" i="35"/>
  <c r="AU70" i="35"/>
  <c r="U67" i="35"/>
  <c r="AC67" i="35"/>
  <c r="AK67" i="35"/>
  <c r="AS67" i="35"/>
  <c r="V68" i="35"/>
  <c r="AD68" i="35"/>
  <c r="AL68" i="35"/>
  <c r="AT68" i="35"/>
  <c r="W69" i="35"/>
  <c r="AE69" i="35"/>
  <c r="AM69" i="35"/>
  <c r="AU69" i="35"/>
  <c r="X70" i="35"/>
  <c r="AF70" i="35"/>
  <c r="AN70" i="35"/>
  <c r="AX63" i="35" l="1"/>
  <c r="AZ63" i="35" s="1"/>
  <c r="AZ39"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 authorId="0" shapeId="0" xr:uid="{15E372B3-B0FC-4B8C-B93E-6B678ADA3E0B}">
      <text>
        <r>
          <rPr>
            <b/>
            <sz val="9"/>
            <color indexed="81"/>
            <rFont val="MS P ゴシック"/>
            <family val="3"/>
            <charset val="128"/>
          </rPr>
          <t>国基準</t>
        </r>
      </text>
    </comment>
    <comment ref="AG2" authorId="0" shapeId="0" xr:uid="{B8EA2246-029E-40C2-928F-B955D019C6A1}">
      <text>
        <r>
          <rPr>
            <b/>
            <sz val="9"/>
            <color indexed="81"/>
            <rFont val="MS P ゴシック"/>
            <family val="3"/>
            <charset val="128"/>
          </rPr>
          <t>市基準</t>
        </r>
      </text>
    </comment>
    <comment ref="AG3" authorId="0" shapeId="0" xr:uid="{1F0ED46A-1386-4E12-81A8-57D2E53A5F82}">
      <text>
        <r>
          <rPr>
            <b/>
            <sz val="9"/>
            <color indexed="81"/>
            <rFont val="MS P ゴシック"/>
            <family val="3"/>
            <charset val="128"/>
          </rPr>
          <t>府中市では実施なし</t>
        </r>
      </text>
    </comment>
  </commentList>
</comments>
</file>

<file path=xl/sharedStrings.xml><?xml version="1.0" encoding="utf-8"?>
<sst xmlns="http://schemas.openxmlformats.org/spreadsheetml/2006/main" count="3516" uniqueCount="736">
  <si>
    <t>平面図</t>
    <rPh sb="0" eb="3">
      <t>ヘイメンズ</t>
    </rPh>
    <phoneticPr fontId="4"/>
  </si>
  <si>
    <t>備考</t>
    <rPh sb="0" eb="2">
      <t>ビコウ</t>
    </rPh>
    <phoneticPr fontId="4"/>
  </si>
  <si>
    <t>（別添）</t>
    <rPh sb="1" eb="3">
      <t>ベッテン</t>
    </rPh>
    <phoneticPr fontId="4"/>
  </si>
  <si>
    <t>添付書類</t>
    <rPh sb="0" eb="2">
      <t>テンプ</t>
    </rPh>
    <rPh sb="2" eb="4">
      <t>ショルイ</t>
    </rPh>
    <phoneticPr fontId="4"/>
  </si>
  <si>
    <t>登記事項証明書又は条例等</t>
    <rPh sb="0" eb="2">
      <t>トウキ</t>
    </rPh>
    <rPh sb="2" eb="4">
      <t>ジコウ</t>
    </rPh>
    <rPh sb="4" eb="7">
      <t>ショウメイショ</t>
    </rPh>
    <rPh sb="7" eb="8">
      <t>マタ</t>
    </rPh>
    <rPh sb="9" eb="11">
      <t>ジョウレイ</t>
    </rPh>
    <rPh sb="11" eb="12">
      <t>トウ</t>
    </rPh>
    <phoneticPr fontId="4"/>
  </si>
  <si>
    <t>従業者の勤務体制及び勤務形態一覧表</t>
    <rPh sb="0" eb="3">
      <t>ジュウギョウシャ</t>
    </rPh>
    <rPh sb="4" eb="6">
      <t>キンム</t>
    </rPh>
    <rPh sb="6" eb="8">
      <t>タイセイ</t>
    </rPh>
    <rPh sb="8" eb="9">
      <t>オヨ</t>
    </rPh>
    <rPh sb="10" eb="12">
      <t>キンム</t>
    </rPh>
    <rPh sb="12" eb="14">
      <t>ケイタイ</t>
    </rPh>
    <rPh sb="14" eb="16">
      <t>イチラン</t>
    </rPh>
    <rPh sb="16" eb="17">
      <t>ヒョウ</t>
    </rPh>
    <phoneticPr fontId="4"/>
  </si>
  <si>
    <t>運営規程</t>
    <rPh sb="0" eb="2">
      <t>ウンエイ</t>
    </rPh>
    <rPh sb="2" eb="4">
      <t>キテイ</t>
    </rPh>
    <phoneticPr fontId="4"/>
  </si>
  <si>
    <t>利用者からの苦情を処理するために講ずる措置の概要</t>
    <rPh sb="0" eb="3">
      <t>リヨウシャ</t>
    </rPh>
    <rPh sb="6" eb="8">
      <t>クジョウ</t>
    </rPh>
    <rPh sb="9" eb="11">
      <t>ショリ</t>
    </rPh>
    <rPh sb="16" eb="17">
      <t>コウ</t>
    </rPh>
    <rPh sb="19" eb="21">
      <t>ソチ</t>
    </rPh>
    <rPh sb="22" eb="24">
      <t>ガイヨウ</t>
    </rPh>
    <phoneticPr fontId="4"/>
  </si>
  <si>
    <t>誓約書</t>
    <rPh sb="0" eb="3">
      <t>セイヤクショ</t>
    </rPh>
    <phoneticPr fontId="4"/>
  </si>
  <si>
    <t>必要書類の添付漏れがないか確認（☑を記載）し、付表と合わせて提出してください。</t>
    <rPh sb="0" eb="2">
      <t>ヒツヨウ</t>
    </rPh>
    <rPh sb="2" eb="4">
      <t>ショルイ</t>
    </rPh>
    <rPh sb="5" eb="7">
      <t>テンプ</t>
    </rPh>
    <rPh sb="7" eb="8">
      <t>モ</t>
    </rPh>
    <rPh sb="13" eb="15">
      <t>カクニン</t>
    </rPh>
    <rPh sb="23" eb="25">
      <t>フヒョウ</t>
    </rPh>
    <rPh sb="26" eb="27">
      <t>ア</t>
    </rPh>
    <rPh sb="30" eb="32">
      <t>テイシュツ</t>
    </rPh>
    <phoneticPr fontId="4"/>
  </si>
  <si>
    <t>新規指定申請
（※１）</t>
    <rPh sb="0" eb="2">
      <t>シンキ</t>
    </rPh>
    <rPh sb="2" eb="4">
      <t>シテイ</t>
    </rPh>
    <rPh sb="4" eb="6">
      <t>シンセイ</t>
    </rPh>
    <phoneticPr fontId="4"/>
  </si>
  <si>
    <t>更新申請
（※２）</t>
    <rPh sb="0" eb="2">
      <t>コウシン</t>
    </rPh>
    <rPh sb="2" eb="4">
      <t>シンセイ</t>
    </rPh>
    <phoneticPr fontId="4"/>
  </si>
  <si>
    <t>添付</t>
    <rPh sb="0" eb="2">
      <t>テンプ</t>
    </rPh>
    <phoneticPr fontId="8"/>
  </si>
  <si>
    <t>※１</t>
    <phoneticPr fontId="4"/>
  </si>
  <si>
    <t>※２</t>
    <phoneticPr fontId="4"/>
  </si>
  <si>
    <t>提出者（問合先）</t>
    <rPh sb="0" eb="2">
      <t>テイシュツ</t>
    </rPh>
    <rPh sb="2" eb="3">
      <t>シャ</t>
    </rPh>
    <rPh sb="4" eb="6">
      <t>トイアワ</t>
    </rPh>
    <rPh sb="6" eb="7">
      <t>サキ</t>
    </rPh>
    <phoneticPr fontId="4"/>
  </si>
  <si>
    <t>事業所名</t>
    <rPh sb="0" eb="3">
      <t>ジギョウショ</t>
    </rPh>
    <rPh sb="3" eb="4">
      <t>メイ</t>
    </rPh>
    <phoneticPr fontId="4"/>
  </si>
  <si>
    <t>担当者名</t>
    <rPh sb="0" eb="3">
      <t>タントウシャ</t>
    </rPh>
    <rPh sb="3" eb="4">
      <t>メイ</t>
    </rPh>
    <phoneticPr fontId="4"/>
  </si>
  <si>
    <t>電　話</t>
    <rPh sb="0" eb="1">
      <t>デン</t>
    </rPh>
    <rPh sb="2" eb="3">
      <t>ハナシ</t>
    </rPh>
    <phoneticPr fontId="4"/>
  </si>
  <si>
    <t>ﾒｰﾙｱﾄﾞﾚｽ</t>
    <phoneticPr fontId="4"/>
  </si>
  <si>
    <t>添付省略</t>
    <phoneticPr fontId="8"/>
  </si>
  <si>
    <t>添付省略</t>
    <phoneticPr fontId="8"/>
  </si>
  <si>
    <t>更新申請の際は、届出済みの内容から変更がない場合、添付を省略することが可能です。
添付を省略する場合には、「添付省略」にチェックを付けてください。
届出済みの内容が不明確な場合には、必要書類一式を提出してください。</t>
    <rPh sb="0" eb="2">
      <t>コウシン</t>
    </rPh>
    <rPh sb="2" eb="4">
      <t>シンセイ</t>
    </rPh>
    <rPh sb="5" eb="6">
      <t>サイ</t>
    </rPh>
    <rPh sb="8" eb="10">
      <t>トドケデ</t>
    </rPh>
    <rPh sb="10" eb="11">
      <t>ス</t>
    </rPh>
    <rPh sb="13" eb="15">
      <t>ナイヨウ</t>
    </rPh>
    <rPh sb="17" eb="19">
      <t>ヘンコウ</t>
    </rPh>
    <rPh sb="22" eb="24">
      <t>バアイ</t>
    </rPh>
    <rPh sb="25" eb="27">
      <t>テンプ</t>
    </rPh>
    <rPh sb="28" eb="30">
      <t>ショウリャク</t>
    </rPh>
    <rPh sb="35" eb="37">
      <t>カノウ</t>
    </rPh>
    <rPh sb="41" eb="43">
      <t>テンプ</t>
    </rPh>
    <rPh sb="44" eb="46">
      <t>ショウリャク</t>
    </rPh>
    <rPh sb="48" eb="50">
      <t>バアイ</t>
    </rPh>
    <rPh sb="65" eb="66">
      <t>ツ</t>
    </rPh>
    <rPh sb="74" eb="76">
      <t>トドケデ</t>
    </rPh>
    <rPh sb="76" eb="77">
      <t>ス</t>
    </rPh>
    <rPh sb="79" eb="81">
      <t>ナイヨウ</t>
    </rPh>
    <rPh sb="82" eb="85">
      <t>フメイカク</t>
    </rPh>
    <rPh sb="86" eb="88">
      <t>バアイ</t>
    </rPh>
    <rPh sb="91" eb="93">
      <t>ヒツヨウ</t>
    </rPh>
    <rPh sb="93" eb="95">
      <t>ショルイ</t>
    </rPh>
    <rPh sb="95" eb="97">
      <t>イッシキ</t>
    </rPh>
    <rPh sb="98" eb="100">
      <t>テイシュツ</t>
    </rPh>
    <phoneticPr fontId="4"/>
  </si>
  <si>
    <t>新規指定申請の際は、全ての添付書類（指定権者が不要と認めた書類を除く）を提出してください。</t>
    <rPh sb="0" eb="2">
      <t>シンキ</t>
    </rPh>
    <rPh sb="2" eb="4">
      <t>シテイ</t>
    </rPh>
    <rPh sb="4" eb="6">
      <t>シンセイ</t>
    </rPh>
    <rPh sb="7" eb="8">
      <t>サイ</t>
    </rPh>
    <rPh sb="10" eb="11">
      <t>スベ</t>
    </rPh>
    <rPh sb="13" eb="15">
      <t>テンプ</t>
    </rPh>
    <rPh sb="15" eb="17">
      <t>ショルイ</t>
    </rPh>
    <rPh sb="36" eb="38">
      <t>テイシュツ</t>
    </rPh>
    <phoneticPr fontId="4"/>
  </si>
  <si>
    <t xml:space="preserve"> </t>
    <phoneticPr fontId="4"/>
  </si>
  <si>
    <t>付表第三号（二） 通所型サービス事業所の指定に係る記載事項　添付書類・チェックリスト</t>
    <rPh sb="0" eb="2">
      <t>フヒョウ</t>
    </rPh>
    <rPh sb="2" eb="3">
      <t>ダイ</t>
    </rPh>
    <rPh sb="3" eb="5">
      <t>サンゴウ</t>
    </rPh>
    <rPh sb="6" eb="7">
      <t>ニ</t>
    </rPh>
    <rPh sb="11" eb="12">
      <t>ガタ</t>
    </rPh>
    <rPh sb="30" eb="32">
      <t>テンプ</t>
    </rPh>
    <rPh sb="32" eb="34">
      <t>ショルイ</t>
    </rPh>
    <phoneticPr fontId="4"/>
  </si>
  <si>
    <t>標準様式</t>
    <rPh sb="0" eb="2">
      <t>ヒョウジュン</t>
    </rPh>
    <rPh sb="2" eb="4">
      <t>ヨウシキ</t>
    </rPh>
    <phoneticPr fontId="4"/>
  </si>
  <si>
    <t>標準様式１</t>
    <rPh sb="2" eb="4">
      <t>ヨウシキ</t>
    </rPh>
    <phoneticPr fontId="4"/>
  </si>
  <si>
    <t>標準様式２</t>
    <rPh sb="2" eb="4">
      <t>ヨウシキ</t>
    </rPh>
    <phoneticPr fontId="4"/>
  </si>
  <si>
    <t>標準様式４</t>
    <rPh sb="2" eb="4">
      <t>ヨウシキ</t>
    </rPh>
    <phoneticPr fontId="4"/>
  </si>
  <si>
    <t>標準様式５</t>
    <rPh sb="2" eb="4">
      <t>ヨウシキ</t>
    </rPh>
    <phoneticPr fontId="4"/>
  </si>
  <si>
    <t>別紙様式第三号（四）</t>
    <phoneticPr fontId="4"/>
  </si>
  <si>
    <t xml:space="preserve"> 指定介護予防・日常生活支援総合事業事業所</t>
    <rPh sb="3" eb="5">
      <t>カイゴ</t>
    </rPh>
    <rPh sb="5" eb="7">
      <t>ヨボウ</t>
    </rPh>
    <rPh sb="8" eb="10">
      <t>ニチジョウ</t>
    </rPh>
    <rPh sb="10" eb="12">
      <t>セイカツ</t>
    </rPh>
    <rPh sb="12" eb="14">
      <t>シエン</t>
    </rPh>
    <rPh sb="14" eb="16">
      <t>ソウゴウ</t>
    </rPh>
    <rPh sb="16" eb="18">
      <t>ジギョウ</t>
    </rPh>
    <rPh sb="18" eb="21">
      <t>ジギョウショ</t>
    </rPh>
    <phoneticPr fontId="4"/>
  </si>
  <si>
    <t>指定申請書</t>
    <phoneticPr fontId="4"/>
  </si>
  <si>
    <t>年</t>
  </si>
  <si>
    <t>月</t>
  </si>
  <si>
    <t>日</t>
  </si>
  <si>
    <t>所在地</t>
    <rPh sb="0" eb="3">
      <t>ショザイチ</t>
    </rPh>
    <phoneticPr fontId="4"/>
  </si>
  <si>
    <t>申請者</t>
  </si>
  <si>
    <t>名称</t>
    <rPh sb="0" eb="2">
      <t>メイショウ</t>
    </rPh>
    <phoneticPr fontId="4"/>
  </si>
  <si>
    <t>代表者職名・氏名</t>
    <phoneticPr fontId="4"/>
  </si>
  <si>
    <t>　  介護保険法に規定する事業所に係る指定を受けたいので、下記のとおり、関係書類を添えて申請します。</t>
    <rPh sb="15" eb="16">
      <t>ショ</t>
    </rPh>
    <phoneticPr fontId="4"/>
  </si>
  <si>
    <t>法人番号</t>
    <rPh sb="0" eb="2">
      <t>ホウジン</t>
    </rPh>
    <rPh sb="2" eb="4">
      <t>バンゴウ</t>
    </rPh>
    <phoneticPr fontId="4"/>
  </si>
  <si>
    <t>申　請　者</t>
    <rPh sb="0" eb="1">
      <t>サル</t>
    </rPh>
    <rPh sb="2" eb="3">
      <t>ショウ</t>
    </rPh>
    <rPh sb="4" eb="5">
      <t>モノ</t>
    </rPh>
    <phoneticPr fontId="20"/>
  </si>
  <si>
    <t>フリガナ</t>
    <phoneticPr fontId="4"/>
  </si>
  <si>
    <t>名称</t>
    <rPh sb="0" eb="1">
      <t>ナ</t>
    </rPh>
    <rPh sb="1" eb="2">
      <t>ショウ</t>
    </rPh>
    <phoneticPr fontId="4"/>
  </si>
  <si>
    <t>主たる事務所の
所在地</t>
    <rPh sb="8" eb="11">
      <t>ショザイチ</t>
    </rPh>
    <phoneticPr fontId="4"/>
  </si>
  <si>
    <t>（郵便番号</t>
    <phoneticPr fontId="4"/>
  </si>
  <si>
    <t>-</t>
    <phoneticPr fontId="4"/>
  </si>
  <si>
    <t>）</t>
    <phoneticPr fontId="4"/>
  </si>
  <si>
    <t>都</t>
    <rPh sb="0" eb="1">
      <t>ト</t>
    </rPh>
    <phoneticPr fontId="4"/>
  </si>
  <si>
    <t>道</t>
    <rPh sb="0" eb="1">
      <t>ミチ</t>
    </rPh>
    <phoneticPr fontId="4"/>
  </si>
  <si>
    <t>市</t>
    <rPh sb="0" eb="1">
      <t>シ</t>
    </rPh>
    <phoneticPr fontId="4"/>
  </si>
  <si>
    <t>区</t>
    <rPh sb="0" eb="1">
      <t>ク</t>
    </rPh>
    <phoneticPr fontId="4"/>
  </si>
  <si>
    <t>府</t>
    <rPh sb="0" eb="1">
      <t>フ</t>
    </rPh>
    <phoneticPr fontId="4"/>
  </si>
  <si>
    <t>県</t>
    <rPh sb="0" eb="1">
      <t>ケン</t>
    </rPh>
    <phoneticPr fontId="4"/>
  </si>
  <si>
    <t>町</t>
    <rPh sb="0" eb="1">
      <t>マチ</t>
    </rPh>
    <phoneticPr fontId="4"/>
  </si>
  <si>
    <t>村</t>
    <rPh sb="0" eb="1">
      <t>ムラ</t>
    </rPh>
    <phoneticPr fontId="4"/>
  </si>
  <si>
    <t>連絡先</t>
    <rPh sb="0" eb="3">
      <t>レンラクサキ</t>
    </rPh>
    <phoneticPr fontId="4"/>
  </si>
  <si>
    <t>電話番号</t>
  </si>
  <si>
    <t>（内線）</t>
    <rPh sb="1" eb="3">
      <t>ナイセン</t>
    </rPh>
    <phoneticPr fontId="4"/>
  </si>
  <si>
    <t>ＦＡＸ番号</t>
  </si>
  <si>
    <t>Email</t>
    <phoneticPr fontId="4"/>
  </si>
  <si>
    <t>法人等の種類</t>
    <rPh sb="2" eb="3">
      <t>トウ</t>
    </rPh>
    <rPh sb="4" eb="6">
      <t>シュルイ</t>
    </rPh>
    <phoneticPr fontId="4"/>
  </si>
  <si>
    <t>代表者の職名・氏名・生年月日</t>
    <rPh sb="5" eb="6">
      <t>メイ</t>
    </rPh>
    <rPh sb="10" eb="12">
      <t>セイネン</t>
    </rPh>
    <rPh sb="12" eb="14">
      <t>ガッピ</t>
    </rPh>
    <phoneticPr fontId="4"/>
  </si>
  <si>
    <t>職名</t>
    <rPh sb="0" eb="2">
      <t>ショクメイ</t>
    </rPh>
    <phoneticPr fontId="4"/>
  </si>
  <si>
    <t>生年
月日</t>
    <rPh sb="0" eb="2">
      <t>セイネン</t>
    </rPh>
    <rPh sb="3" eb="5">
      <t>ガッピ</t>
    </rPh>
    <phoneticPr fontId="4"/>
  </si>
  <si>
    <t>氏　名</t>
    <rPh sb="0" eb="3">
      <t>シメイ</t>
    </rPh>
    <phoneticPr fontId="4"/>
  </si>
  <si>
    <t>代表者の住所</t>
  </si>
  <si>
    <t>　　　  法人の吸収合併又は吸収分割における指定申請時に☑</t>
    <phoneticPr fontId="4"/>
  </si>
  <si>
    <t>指定を受けようとする
事業所の種類</t>
    <rPh sb="0" eb="2">
      <t>シテイ</t>
    </rPh>
    <rPh sb="3" eb="4">
      <t>ウ</t>
    </rPh>
    <rPh sb="11" eb="13">
      <t>ジギョウ</t>
    </rPh>
    <rPh sb="13" eb="14">
      <t>ショ</t>
    </rPh>
    <rPh sb="15" eb="17">
      <t>シュルイ</t>
    </rPh>
    <phoneticPr fontId="4"/>
  </si>
  <si>
    <t>同一所在地において行う事業等の種類</t>
  </si>
  <si>
    <t>指定申請
対象事業等
（該当事業に○）</t>
    <rPh sb="0" eb="2">
      <t>シテイ</t>
    </rPh>
    <rPh sb="2" eb="4">
      <t>シンセイ</t>
    </rPh>
    <rPh sb="5" eb="7">
      <t>タイショウ</t>
    </rPh>
    <rPh sb="7" eb="9">
      <t>ジギョウ</t>
    </rPh>
    <rPh sb="9" eb="10">
      <t>トウ</t>
    </rPh>
    <rPh sb="12" eb="14">
      <t>ガイトウ</t>
    </rPh>
    <rPh sb="14" eb="16">
      <t>ジギョウ</t>
    </rPh>
    <phoneticPr fontId="4"/>
  </si>
  <si>
    <t>既に指定（登録）を受けている事業等
（該当事業に○）</t>
    <rPh sb="5" eb="7">
      <t>トウロク</t>
    </rPh>
    <rPh sb="16" eb="17">
      <t>トウ</t>
    </rPh>
    <phoneticPr fontId="4"/>
  </si>
  <si>
    <t>指定申請をする事業等の開始予定年月日</t>
    <rPh sb="11" eb="13">
      <t>カイシ</t>
    </rPh>
    <rPh sb="13" eb="15">
      <t>ヨテイ</t>
    </rPh>
    <rPh sb="15" eb="18">
      <t>ネンガッピ</t>
    </rPh>
    <phoneticPr fontId="4"/>
  </si>
  <si>
    <t>様 式</t>
    <rPh sb="0" eb="1">
      <t>サマ</t>
    </rPh>
    <rPh sb="2" eb="3">
      <t>シキ</t>
    </rPh>
    <phoneticPr fontId="4"/>
  </si>
  <si>
    <t>介護予防訪問介護相当サービス</t>
    <rPh sb="0" eb="2">
      <t>カイゴ</t>
    </rPh>
    <rPh sb="2" eb="4">
      <t>ヨボウ</t>
    </rPh>
    <rPh sb="4" eb="6">
      <t>ホウモン</t>
    </rPh>
    <rPh sb="6" eb="8">
      <t>カイゴ</t>
    </rPh>
    <rPh sb="8" eb="10">
      <t>ソウトウ</t>
    </rPh>
    <phoneticPr fontId="4"/>
  </si>
  <si>
    <t>付表第
三号
（一）</t>
    <rPh sb="0" eb="2">
      <t>フヒョウ</t>
    </rPh>
    <rPh sb="2" eb="3">
      <t>ダイ</t>
    </rPh>
    <rPh sb="4" eb="6">
      <t>サンゴウ</t>
    </rPh>
    <rPh sb="8" eb="9">
      <t>イチ</t>
    </rPh>
    <phoneticPr fontId="4"/>
  </si>
  <si>
    <t>緩和した基準による訪問型サービス（定率）</t>
    <rPh sb="0" eb="2">
      <t>カンワ</t>
    </rPh>
    <rPh sb="4" eb="6">
      <t>キジュン</t>
    </rPh>
    <rPh sb="9" eb="12">
      <t>ホウモンガタ</t>
    </rPh>
    <rPh sb="17" eb="19">
      <t>テイリツ</t>
    </rPh>
    <phoneticPr fontId="4"/>
  </si>
  <si>
    <t>緩和した基準による訪問型サービス（定額）</t>
    <rPh sb="0" eb="2">
      <t>カンワ</t>
    </rPh>
    <rPh sb="4" eb="6">
      <t>キジュン</t>
    </rPh>
    <rPh sb="9" eb="12">
      <t>ホウモンガタ</t>
    </rPh>
    <rPh sb="17" eb="19">
      <t>テイガク</t>
    </rPh>
    <phoneticPr fontId="4"/>
  </si>
  <si>
    <t>介護予防通所介護相当サービス</t>
    <rPh sb="0" eb="2">
      <t>カイゴ</t>
    </rPh>
    <rPh sb="2" eb="4">
      <t>ヨボウ</t>
    </rPh>
    <rPh sb="4" eb="6">
      <t>ツウショ</t>
    </rPh>
    <rPh sb="6" eb="8">
      <t>カイゴ</t>
    </rPh>
    <rPh sb="8" eb="10">
      <t>ソウトウ</t>
    </rPh>
    <phoneticPr fontId="4"/>
  </si>
  <si>
    <t>付表第
三号
（二）</t>
    <rPh sb="0" eb="2">
      <t>フヒョウ</t>
    </rPh>
    <rPh sb="2" eb="3">
      <t>ダイ</t>
    </rPh>
    <rPh sb="4" eb="6">
      <t>サンゴウ</t>
    </rPh>
    <rPh sb="8" eb="9">
      <t>ニ</t>
    </rPh>
    <phoneticPr fontId="4"/>
  </si>
  <si>
    <t>緩和した基準による通所型サービス（定率）</t>
    <rPh sb="0" eb="2">
      <t>カンワ</t>
    </rPh>
    <rPh sb="4" eb="6">
      <t>キジュン</t>
    </rPh>
    <rPh sb="9" eb="12">
      <t>ツウショガタ</t>
    </rPh>
    <rPh sb="17" eb="19">
      <t>テイリツ</t>
    </rPh>
    <phoneticPr fontId="4"/>
  </si>
  <si>
    <t>緩和した基準による通所型サービス（定額）</t>
    <rPh sb="0" eb="2">
      <t>カンワ</t>
    </rPh>
    <rPh sb="4" eb="6">
      <t>キジュン</t>
    </rPh>
    <rPh sb="9" eb="12">
      <t>ツウショガタ</t>
    </rPh>
    <rPh sb="17" eb="19">
      <t>テイガク</t>
    </rPh>
    <phoneticPr fontId="4"/>
  </si>
  <si>
    <t>既に指定（登録）を受けている事業所の種類（該当に〇）</t>
    <rPh sb="0" eb="1">
      <t>スデ</t>
    </rPh>
    <rPh sb="2" eb="4">
      <t>シテイ</t>
    </rPh>
    <rPh sb="5" eb="7">
      <t>トウロク</t>
    </rPh>
    <rPh sb="9" eb="10">
      <t>ウ</t>
    </rPh>
    <rPh sb="14" eb="17">
      <t>ジギョウショ</t>
    </rPh>
    <rPh sb="18" eb="20">
      <t>シュルイ</t>
    </rPh>
    <rPh sb="21" eb="23">
      <t>ガイトウ</t>
    </rPh>
    <phoneticPr fontId="4"/>
  </si>
  <si>
    <t>　訪問介護</t>
    <rPh sb="1" eb="3">
      <t>ホウモン</t>
    </rPh>
    <rPh sb="3" eb="5">
      <t>カイゴ</t>
    </rPh>
    <phoneticPr fontId="4"/>
  </si>
  <si>
    <t>　基準該当訪問介護</t>
    <rPh sb="1" eb="3">
      <t>キジュン</t>
    </rPh>
    <rPh sb="3" eb="5">
      <t>ガイトウ</t>
    </rPh>
    <rPh sb="5" eb="7">
      <t>ホウモン</t>
    </rPh>
    <rPh sb="7" eb="9">
      <t>カイゴ</t>
    </rPh>
    <phoneticPr fontId="4"/>
  </si>
  <si>
    <t>　通所介護</t>
    <rPh sb="1" eb="3">
      <t>ツウショ</t>
    </rPh>
    <rPh sb="3" eb="5">
      <t>カイゴ</t>
    </rPh>
    <phoneticPr fontId="4"/>
  </si>
  <si>
    <t>　基準該当通所介護</t>
    <rPh sb="1" eb="3">
      <t>キジュン</t>
    </rPh>
    <rPh sb="3" eb="5">
      <t>ガイトウ</t>
    </rPh>
    <rPh sb="5" eb="7">
      <t>ツウショ</t>
    </rPh>
    <rPh sb="7" eb="9">
      <t>カイゴ</t>
    </rPh>
    <phoneticPr fontId="4"/>
  </si>
  <si>
    <t>　地域密着型通所介護</t>
    <rPh sb="1" eb="3">
      <t>チイキ</t>
    </rPh>
    <rPh sb="3" eb="6">
      <t>ミッチャクガタ</t>
    </rPh>
    <rPh sb="6" eb="8">
      <t>ツウショ</t>
    </rPh>
    <rPh sb="8" eb="10">
      <t>カイゴ</t>
    </rPh>
    <phoneticPr fontId="4"/>
  </si>
  <si>
    <t>介護保険事業所番号</t>
    <rPh sb="6" eb="7">
      <t>ショ</t>
    </rPh>
    <phoneticPr fontId="4"/>
  </si>
  <si>
    <t>（既に指定又は許可を受けている場合）</t>
    <rPh sb="1" eb="2">
      <t>スデ</t>
    </rPh>
    <phoneticPr fontId="4"/>
  </si>
  <si>
    <t>指定を受けている他市町村名</t>
    <rPh sb="0" eb="2">
      <t>シテイ</t>
    </rPh>
    <rPh sb="3" eb="4">
      <t>ウ</t>
    </rPh>
    <rPh sb="8" eb="9">
      <t>タ</t>
    </rPh>
    <rPh sb="9" eb="12">
      <t>シチョウソン</t>
    </rPh>
    <rPh sb="12" eb="13">
      <t>メイ</t>
    </rPh>
    <phoneticPr fontId="4"/>
  </si>
  <si>
    <t>医療機関コード等</t>
    <rPh sb="7" eb="8">
      <t>トウ</t>
    </rPh>
    <phoneticPr fontId="4"/>
  </si>
  <si>
    <t>（保険医療機関として指定を受けている場合）</t>
    <rPh sb="1" eb="3">
      <t>ホケン</t>
    </rPh>
    <rPh sb="3" eb="5">
      <t>イリョウ</t>
    </rPh>
    <rPh sb="5" eb="7">
      <t>キカン</t>
    </rPh>
    <rPh sb="10" eb="12">
      <t>シテイ</t>
    </rPh>
    <phoneticPr fontId="4"/>
  </si>
  <si>
    <t>別紙様式第三号（五）</t>
    <phoneticPr fontId="4"/>
  </si>
  <si>
    <t>指定更新申請書</t>
    <rPh sb="2" eb="4">
      <t>コウシン</t>
    </rPh>
    <phoneticPr fontId="4"/>
  </si>
  <si>
    <t>所在地</t>
    <rPh sb="0" eb="3">
      <t>ショザイチ</t>
    </rPh>
    <phoneticPr fontId="20"/>
  </si>
  <si>
    <t>名称</t>
    <rPh sb="0" eb="2">
      <t>メイショウ</t>
    </rPh>
    <phoneticPr fontId="20"/>
  </si>
  <si>
    <t>代表者職名・氏名</t>
    <phoneticPr fontId="20"/>
  </si>
  <si>
    <t>　  介護保険法に規定する事業所に係る指定の更新を受けたいので、下記のとおり、関係書類を添えて申請します。</t>
    <rPh sb="15" eb="16">
      <t>ショ</t>
    </rPh>
    <rPh sb="22" eb="24">
      <t>コウシン</t>
    </rPh>
    <phoneticPr fontId="4"/>
  </si>
  <si>
    <t>生年月日</t>
    <rPh sb="0" eb="2">
      <t>セイネン</t>
    </rPh>
    <rPh sb="2" eb="4">
      <t>ガッピ</t>
    </rPh>
    <phoneticPr fontId="4"/>
  </si>
  <si>
    <t>事 業 所</t>
    <rPh sb="0" eb="1">
      <t>コト</t>
    </rPh>
    <rPh sb="2" eb="3">
      <t>ギョウ</t>
    </rPh>
    <rPh sb="4" eb="5">
      <t>ジョ</t>
    </rPh>
    <phoneticPr fontId="20"/>
  </si>
  <si>
    <t>事業等の種類</t>
    <rPh sb="0" eb="2">
      <t>ジギョウ</t>
    </rPh>
    <rPh sb="2" eb="3">
      <t>トウ</t>
    </rPh>
    <rPh sb="4" eb="6">
      <t>シュルイ</t>
    </rPh>
    <phoneticPr fontId="20"/>
  </si>
  <si>
    <t>介護保険事業所番号</t>
    <phoneticPr fontId="20"/>
  </si>
  <si>
    <t>指定有効期間満了日</t>
    <rPh sb="0" eb="2">
      <t>シテイ</t>
    </rPh>
    <rPh sb="2" eb="4">
      <t>ユウコウ</t>
    </rPh>
    <rPh sb="4" eb="6">
      <t>キカン</t>
    </rPh>
    <rPh sb="6" eb="9">
      <t>マンリョウビ</t>
    </rPh>
    <phoneticPr fontId="20"/>
  </si>
  <si>
    <t>当該事業所の所在地以外の場所に当該事業所の一部として使用される事務所を有するとき</t>
    <rPh sb="0" eb="2">
      <t>トウガイ</t>
    </rPh>
    <rPh sb="2" eb="5">
      <t>ジギョウショ</t>
    </rPh>
    <rPh sb="6" eb="9">
      <t>ショザイチ</t>
    </rPh>
    <rPh sb="9" eb="11">
      <t>イガイ</t>
    </rPh>
    <rPh sb="12" eb="14">
      <t>バショ</t>
    </rPh>
    <rPh sb="15" eb="17">
      <t>トウガイ</t>
    </rPh>
    <rPh sb="17" eb="20">
      <t>ジギョウショ</t>
    </rPh>
    <rPh sb="21" eb="23">
      <t>イチブ</t>
    </rPh>
    <rPh sb="26" eb="28">
      <t>シヨウ</t>
    </rPh>
    <rPh sb="31" eb="34">
      <t>ジムショ</t>
    </rPh>
    <rPh sb="35" eb="36">
      <t>ユウ</t>
    </rPh>
    <phoneticPr fontId="4"/>
  </si>
  <si>
    <t>管理者</t>
    <rPh sb="0" eb="3">
      <t>カンリシャ</t>
    </rPh>
    <phoneticPr fontId="20"/>
  </si>
  <si>
    <t>生年月日</t>
    <rPh sb="0" eb="2">
      <t>セイネン</t>
    </rPh>
    <rPh sb="2" eb="4">
      <t>ガッピ</t>
    </rPh>
    <phoneticPr fontId="20"/>
  </si>
  <si>
    <t>氏名</t>
    <rPh sb="0" eb="2">
      <t>シメイ</t>
    </rPh>
    <phoneticPr fontId="4"/>
  </si>
  <si>
    <t>住所</t>
    <rPh sb="0" eb="2">
      <t>ジュウショ</t>
    </rPh>
    <phoneticPr fontId="4"/>
  </si>
  <si>
    <t>備考</t>
    <rPh sb="0" eb="2">
      <t>ビコウ</t>
    </rPh>
    <phoneticPr fontId="20"/>
  </si>
  <si>
    <t xml:space="preserve">１
２
３
４
</t>
    <phoneticPr fontId="4"/>
  </si>
  <si>
    <t>　「事業等の種類」に該当する付表と必要書類を添付してください。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を追記することも可能です。
　電子申請届出システムを利用する際は、「事業等の種類」に該当する付表を入力してください。
　「当該事業所の所在地以外の場所に当該事業所の一部として使用される事務所を有するとき」の対象が２つ以上の場合は、付表に該当する事業所を記入してください。</t>
    <rPh sb="42" eb="45">
      <t>ショザイチ</t>
    </rPh>
    <rPh sb="56" eb="57">
      <t>オモ</t>
    </rPh>
    <rPh sb="59" eb="62">
      <t>ジムショ</t>
    </rPh>
    <rPh sb="63" eb="66">
      <t>ショザイチ</t>
    </rPh>
    <rPh sb="91" eb="92">
      <t>オモ</t>
    </rPh>
    <rPh sb="94" eb="97">
      <t>ジムショ</t>
    </rPh>
    <rPh sb="103" eb="105">
      <t>ゲンソク</t>
    </rPh>
    <rPh sb="142" eb="144">
      <t>ツイキ</t>
    </rPh>
    <phoneticPr fontId="4"/>
  </si>
  <si>
    <t>付表第三号（二） 通所型サービス事業所の指定等に係る記載事項</t>
    <rPh sb="0" eb="2">
      <t>フヒョウ</t>
    </rPh>
    <rPh sb="2" eb="3">
      <t>ダイ</t>
    </rPh>
    <rPh sb="3" eb="5">
      <t>サンゴウ</t>
    </rPh>
    <rPh sb="6" eb="7">
      <t>ニ</t>
    </rPh>
    <rPh sb="9" eb="10">
      <t>ガタ</t>
    </rPh>
    <rPh sb="14" eb="17">
      <t>ジギョウショ</t>
    </rPh>
    <rPh sb="22" eb="23">
      <t>トウ</t>
    </rPh>
    <phoneticPr fontId="4"/>
  </si>
  <si>
    <t>サービス種類（該当に〇）</t>
    <rPh sb="4" eb="6">
      <t>シュルイ</t>
    </rPh>
    <rPh sb="7" eb="9">
      <t>ガイトウ</t>
    </rPh>
    <phoneticPr fontId="4"/>
  </si>
  <si>
    <t>介護予防通所介護相当サービス</t>
    <phoneticPr fontId="4"/>
  </si>
  <si>
    <t>緩和した基準による通所型サービス</t>
    <phoneticPr fontId="4"/>
  </si>
  <si>
    <t>定率</t>
    <phoneticPr fontId="4"/>
  </si>
  <si>
    <t>定額</t>
    <rPh sb="1" eb="2">
      <t>ガク</t>
    </rPh>
    <phoneticPr fontId="4"/>
  </si>
  <si>
    <t>事 業 所</t>
  </si>
  <si>
    <t>名　　称</t>
    <rPh sb="0" eb="1">
      <t>メイ</t>
    </rPh>
    <rPh sb="3" eb="4">
      <t>ショウ</t>
    </rPh>
    <phoneticPr fontId="4"/>
  </si>
  <si>
    <t>連絡先</t>
    <rPh sb="0" eb="2">
      <t>レンラク</t>
    </rPh>
    <rPh sb="2" eb="3">
      <t>サキ</t>
    </rPh>
    <phoneticPr fontId="4"/>
  </si>
  <si>
    <t>管 理 者</t>
  </si>
  <si>
    <t>氏    名</t>
    <phoneticPr fontId="4"/>
  </si>
  <si>
    <t>生年月日</t>
    <phoneticPr fontId="4"/>
  </si>
  <si>
    <t>○設備に関する基準の確認に必要な事項</t>
    <phoneticPr fontId="4"/>
  </si>
  <si>
    <t>食堂及び機能訓練室の合計面積</t>
    <rPh sb="0" eb="2">
      <t>ショクドウ</t>
    </rPh>
    <rPh sb="2" eb="3">
      <t>オヨ</t>
    </rPh>
    <rPh sb="4" eb="6">
      <t>キノウ</t>
    </rPh>
    <rPh sb="6" eb="8">
      <t>クンレン</t>
    </rPh>
    <rPh sb="8" eb="9">
      <t>シツ</t>
    </rPh>
    <rPh sb="10" eb="12">
      <t>ゴウケイ</t>
    </rPh>
    <rPh sb="12" eb="14">
      <t>メンセキ</t>
    </rPh>
    <phoneticPr fontId="4"/>
  </si>
  <si>
    <t>㎡</t>
  </si>
  <si>
    <t>利用定員（同時利用）</t>
    <rPh sb="0" eb="2">
      <t>リヨウ</t>
    </rPh>
    <rPh sb="2" eb="4">
      <t>テイイン</t>
    </rPh>
    <rPh sb="5" eb="7">
      <t>ドウジ</t>
    </rPh>
    <rPh sb="7" eb="9">
      <t>リヨウ</t>
    </rPh>
    <phoneticPr fontId="4"/>
  </si>
  <si>
    <t>人</t>
    <rPh sb="0" eb="1">
      <t xml:space="preserve">ニン </t>
    </rPh>
    <phoneticPr fontId="4"/>
  </si>
  <si>
    <t>サービス提供単位１</t>
    <rPh sb="4" eb="6">
      <t>テイキョウ</t>
    </rPh>
    <phoneticPr fontId="4"/>
  </si>
  <si>
    <t>○人員に関する基準の確認に必要な事項</t>
    <phoneticPr fontId="4"/>
  </si>
  <si>
    <t>従業者の職種・員数</t>
    <phoneticPr fontId="4"/>
  </si>
  <si>
    <t>生活相談員</t>
    <rPh sb="0" eb="2">
      <t>セイカツ</t>
    </rPh>
    <rPh sb="2" eb="5">
      <t>ソウダンイン</t>
    </rPh>
    <phoneticPr fontId="4"/>
  </si>
  <si>
    <t>看護職員</t>
    <rPh sb="0" eb="2">
      <t>カンゴ</t>
    </rPh>
    <rPh sb="2" eb="4">
      <t>ショクイン</t>
    </rPh>
    <phoneticPr fontId="4"/>
  </si>
  <si>
    <t>介護職員</t>
    <rPh sb="0" eb="2">
      <t>カイゴ</t>
    </rPh>
    <rPh sb="2" eb="4">
      <t>ショクイン</t>
    </rPh>
    <phoneticPr fontId="4"/>
  </si>
  <si>
    <t>機能訓練指導員</t>
    <rPh sb="0" eb="2">
      <t>キノウ</t>
    </rPh>
    <rPh sb="2" eb="4">
      <t>クンレン</t>
    </rPh>
    <rPh sb="4" eb="7">
      <t>シドウイン</t>
    </rPh>
    <phoneticPr fontId="4"/>
  </si>
  <si>
    <t>専従</t>
    <rPh sb="0" eb="1">
      <t>セン</t>
    </rPh>
    <rPh sb="1" eb="2">
      <t>ジュウ</t>
    </rPh>
    <phoneticPr fontId="4"/>
  </si>
  <si>
    <t>兼務</t>
    <rPh sb="0" eb="1">
      <t>ケン</t>
    </rPh>
    <rPh sb="1" eb="2">
      <t>ツトム</t>
    </rPh>
    <phoneticPr fontId="4"/>
  </si>
  <si>
    <t>常　勤（人）</t>
    <phoneticPr fontId="4"/>
  </si>
  <si>
    <t>非常勤（人）</t>
    <phoneticPr fontId="4"/>
  </si>
  <si>
    <t>営業日（該当に〇）</t>
    <rPh sb="0" eb="2">
      <t>エイギョウ</t>
    </rPh>
    <rPh sb="2" eb="3">
      <t>ビ</t>
    </rPh>
    <rPh sb="4" eb="6">
      <t>ガイトウ</t>
    </rPh>
    <phoneticPr fontId="4"/>
  </si>
  <si>
    <t>日曜日</t>
    <rPh sb="0" eb="3">
      <t>ニチヨウビ</t>
    </rPh>
    <phoneticPr fontId="4"/>
  </si>
  <si>
    <t>月曜日</t>
    <rPh sb="0" eb="3">
      <t>ゲツヨウビ</t>
    </rPh>
    <phoneticPr fontId="4"/>
  </si>
  <si>
    <t>火曜日</t>
    <rPh sb="0" eb="3">
      <t>カヨウビ</t>
    </rPh>
    <phoneticPr fontId="4"/>
  </si>
  <si>
    <t>水曜日</t>
    <rPh sb="0" eb="3">
      <t>スイヨウビ</t>
    </rPh>
    <phoneticPr fontId="4"/>
  </si>
  <si>
    <t>木曜日</t>
    <rPh sb="0" eb="3">
      <t>モクヨウビ</t>
    </rPh>
    <phoneticPr fontId="4"/>
  </si>
  <si>
    <t>金曜日</t>
    <rPh sb="0" eb="3">
      <t>キンヨウビ</t>
    </rPh>
    <phoneticPr fontId="4"/>
  </si>
  <si>
    <t>土曜日</t>
    <rPh sb="0" eb="3">
      <t>ドヨウビ</t>
    </rPh>
    <phoneticPr fontId="4"/>
  </si>
  <si>
    <t>祝日</t>
    <rPh sb="0" eb="2">
      <t>シュクジツ</t>
    </rPh>
    <phoneticPr fontId="4"/>
  </si>
  <si>
    <t>その他（年末年始休日等）</t>
    <phoneticPr fontId="4"/>
  </si>
  <si>
    <t>営業時間</t>
    <phoneticPr fontId="4"/>
  </si>
  <si>
    <t>：</t>
    <phoneticPr fontId="4"/>
  </si>
  <si>
    <t>～</t>
    <phoneticPr fontId="4"/>
  </si>
  <si>
    <t>曜日ごとに
異なる場合記入</t>
    <rPh sb="0" eb="2">
      <t>ヨウビ</t>
    </rPh>
    <rPh sb="6" eb="7">
      <t>コト</t>
    </rPh>
    <rPh sb="9" eb="11">
      <t>バアイ</t>
    </rPh>
    <rPh sb="11" eb="13">
      <t>キニュウ</t>
    </rPh>
    <phoneticPr fontId="4"/>
  </si>
  <si>
    <t>平日</t>
    <rPh sb="0" eb="2">
      <t>ヘイジツ</t>
    </rPh>
    <phoneticPr fontId="4"/>
  </si>
  <si>
    <t>日曜日・祝日</t>
    <rPh sb="0" eb="2">
      <t>ニチヨウ</t>
    </rPh>
    <rPh sb="2" eb="3">
      <t>ヒ</t>
    </rPh>
    <rPh sb="4" eb="6">
      <t>シュクジツ</t>
    </rPh>
    <phoneticPr fontId="4"/>
  </si>
  <si>
    <t>サービス提供時間</t>
    <rPh sb="4" eb="6">
      <t>テイキョウ</t>
    </rPh>
    <phoneticPr fontId="4"/>
  </si>
  <si>
    <t>利用定員</t>
    <rPh sb="0" eb="2">
      <t>リヨウ</t>
    </rPh>
    <rPh sb="2" eb="4">
      <t>テイイン</t>
    </rPh>
    <phoneticPr fontId="4"/>
  </si>
  <si>
    <t>人</t>
    <rPh sb="0" eb="1">
      <t>ヒト</t>
    </rPh>
    <phoneticPr fontId="4"/>
  </si>
  <si>
    <t>サービス提供単位２</t>
    <rPh sb="4" eb="6">
      <t>テイキョウ</t>
    </rPh>
    <phoneticPr fontId="4"/>
  </si>
  <si>
    <t>サービス提供単位３</t>
    <rPh sb="4" eb="6">
      <t>テイキョウ</t>
    </rPh>
    <phoneticPr fontId="4"/>
  </si>
  <si>
    <t>別添のとおり</t>
    <rPh sb="0" eb="2">
      <t>ベッテン</t>
    </rPh>
    <phoneticPr fontId="4"/>
  </si>
  <si>
    <t>（通所型サービス事業を事業所所在地以外の場所で一部実施する場合）</t>
    <rPh sb="3" eb="4">
      <t>ガタ</t>
    </rPh>
    <rPh sb="8" eb="10">
      <t>ジギョウ</t>
    </rPh>
    <rPh sb="11" eb="13">
      <t>ジギョウ</t>
    </rPh>
    <rPh sb="13" eb="14">
      <t>ショ</t>
    </rPh>
    <rPh sb="14" eb="17">
      <t>ショザイチ</t>
    </rPh>
    <rPh sb="17" eb="19">
      <t>イガイ</t>
    </rPh>
    <rPh sb="20" eb="22">
      <t>バショ</t>
    </rPh>
    <rPh sb="23" eb="25">
      <t>イチブ</t>
    </rPh>
    <rPh sb="25" eb="27">
      <t>ジッシ</t>
    </rPh>
    <rPh sb="29" eb="31">
      <t>バアイ</t>
    </rPh>
    <phoneticPr fontId="4"/>
  </si>
  <si>
    <t>事 業 所</t>
    <phoneticPr fontId="4"/>
  </si>
  <si>
    <t>備考</t>
    <phoneticPr fontId="4"/>
  </si>
  <si>
    <t>（参考） 通所型サービス事業所の指定等に係る記載事項記入欄不足時の資料</t>
    <rPh sb="1" eb="3">
      <t>サンコウ</t>
    </rPh>
    <rPh sb="18" eb="19">
      <t>トウ</t>
    </rPh>
    <phoneticPr fontId="4"/>
  </si>
  <si>
    <t>■サービス提供単位４以降</t>
    <rPh sb="5" eb="7">
      <t>テイキョウ</t>
    </rPh>
    <rPh sb="10" eb="12">
      <t>イコウ</t>
    </rPh>
    <phoneticPr fontId="4"/>
  </si>
  <si>
    <t>サービス提供単位４</t>
    <rPh sb="4" eb="6">
      <t>テイキョウ</t>
    </rPh>
    <phoneticPr fontId="4"/>
  </si>
  <si>
    <t>サービス提供単位５</t>
    <rPh sb="4" eb="6">
      <t>テイキョウ</t>
    </rPh>
    <phoneticPr fontId="4"/>
  </si>
  <si>
    <t>（通所型サービス事業を事業所所在地以外の場所で一部実施する場合）</t>
    <phoneticPr fontId="4"/>
  </si>
  <si>
    <t>■複数事業所又はサービス提供単位４以降</t>
    <rPh sb="1" eb="3">
      <t>フクスウ</t>
    </rPh>
    <rPh sb="3" eb="6">
      <t>ジギョウショ</t>
    </rPh>
    <rPh sb="6" eb="7">
      <t>マタ</t>
    </rPh>
    <rPh sb="12" eb="14">
      <t>テイキョウ</t>
    </rPh>
    <phoneticPr fontId="4"/>
  </si>
  <si>
    <t>（標準様式１）</t>
    <rPh sb="1" eb="3">
      <t>ヒョウジュン</t>
    </rPh>
    <rPh sb="3" eb="5">
      <t>ヨウシキ</t>
    </rPh>
    <phoneticPr fontId="4"/>
  </si>
  <si>
    <t>従業者の勤務の体制及び勤務形態一覧表　</t>
  </si>
  <si>
    <t>サービス種別（</t>
    <rPh sb="4" eb="6">
      <t>シュベツ</t>
    </rPh>
    <phoneticPr fontId="8"/>
  </si>
  <si>
    <t>介護予防通所介護相当サービス</t>
    <rPh sb="0" eb="2">
      <t>カイゴ</t>
    </rPh>
    <rPh sb="2" eb="4">
      <t>ヨボウ</t>
    </rPh>
    <rPh sb="4" eb="6">
      <t>ツウショ</t>
    </rPh>
    <rPh sb="6" eb="8">
      <t>カイゴ</t>
    </rPh>
    <rPh sb="8" eb="10">
      <t>ソウトウ</t>
    </rPh>
    <phoneticPr fontId="8"/>
  </si>
  <si>
    <t>）</t>
    <phoneticPr fontId="8"/>
  </si>
  <si>
    <t>令和</t>
    <rPh sb="0" eb="2">
      <t>レイワ</t>
    </rPh>
    <phoneticPr fontId="8"/>
  </si>
  <si>
    <t>(</t>
    <phoneticPr fontId="8"/>
  </si>
  <si>
    <t>)</t>
    <phoneticPr fontId="8"/>
  </si>
  <si>
    <t>年</t>
    <rPh sb="0" eb="1">
      <t>ネン</t>
    </rPh>
    <phoneticPr fontId="8"/>
  </si>
  <si>
    <t>月</t>
    <rPh sb="0" eb="1">
      <t>ゲツ</t>
    </rPh>
    <phoneticPr fontId="8"/>
  </si>
  <si>
    <t>事業所名（</t>
    <rPh sb="0" eb="3">
      <t>ジギョウショ</t>
    </rPh>
    <rPh sb="3" eb="4">
      <t>メイ</t>
    </rPh>
    <phoneticPr fontId="8"/>
  </si>
  <si>
    <t>(1)</t>
    <phoneticPr fontId="8"/>
  </si>
  <si>
    <t>４週</t>
  </si>
  <si>
    <t>(2)</t>
    <phoneticPr fontId="8"/>
  </si>
  <si>
    <t>予定</t>
  </si>
  <si>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8"/>
  </si>
  <si>
    <t>時間/週</t>
    <rPh sb="0" eb="2">
      <t>ジカン</t>
    </rPh>
    <rPh sb="3" eb="4">
      <t>シュウ</t>
    </rPh>
    <phoneticPr fontId="8"/>
  </si>
  <si>
    <t>時間/月</t>
    <rPh sb="0" eb="2">
      <t>ジカン</t>
    </rPh>
    <rPh sb="3" eb="4">
      <t>ツキ</t>
    </rPh>
    <phoneticPr fontId="8"/>
  </si>
  <si>
    <t>当月の日数</t>
    <rPh sb="0" eb="2">
      <t>トウゲツ</t>
    </rPh>
    <rPh sb="3" eb="5">
      <t>ニッスウ</t>
    </rPh>
    <phoneticPr fontId="8"/>
  </si>
  <si>
    <t>日</t>
    <rPh sb="0" eb="1">
      <t>ニチ</t>
    </rPh>
    <phoneticPr fontId="8"/>
  </si>
  <si>
    <t>(4) 事業所全体のサービス提供単位数</t>
    <phoneticPr fontId="8"/>
  </si>
  <si>
    <t>単位</t>
    <rPh sb="0" eb="2">
      <t>タンイ</t>
    </rPh>
    <phoneticPr fontId="8"/>
  </si>
  <si>
    <t>単位目</t>
    <rPh sb="0" eb="2">
      <t>タンイ</t>
    </rPh>
    <rPh sb="2" eb="3">
      <t>メ</t>
    </rPh>
    <phoneticPr fontId="8"/>
  </si>
  <si>
    <t xml:space="preserve">(5) 当該サービス提供単位のサービス提供時間 </t>
    <rPh sb="4" eb="6">
      <t>トウガイ</t>
    </rPh>
    <rPh sb="10" eb="12">
      <t>テイキョウ</t>
    </rPh>
    <rPh sb="12" eb="14">
      <t>タンイ</t>
    </rPh>
    <rPh sb="19" eb="21">
      <t>テイキョウ</t>
    </rPh>
    <rPh sb="21" eb="23">
      <t>ジカン</t>
    </rPh>
    <phoneticPr fontId="8"/>
  </si>
  <si>
    <t>～</t>
    <phoneticPr fontId="8"/>
  </si>
  <si>
    <t>（計</t>
    <rPh sb="1" eb="2">
      <t>ケイ</t>
    </rPh>
    <phoneticPr fontId="8"/>
  </si>
  <si>
    <t>時間）</t>
    <rPh sb="0" eb="2">
      <t>ジカン</t>
    </rPh>
    <phoneticPr fontId="8"/>
  </si>
  <si>
    <t>No</t>
    <phoneticPr fontId="8"/>
  </si>
  <si>
    <t>(6) 
職種</t>
    <phoneticPr fontId="4"/>
  </si>
  <si>
    <t>(7)
勤務
形態</t>
    <phoneticPr fontId="4"/>
  </si>
  <si>
    <t>(8)
資格</t>
    <rPh sb="4" eb="6">
      <t>シカク</t>
    </rPh>
    <phoneticPr fontId="8"/>
  </si>
  <si>
    <t>(9) 氏　名</t>
    <phoneticPr fontId="4"/>
  </si>
  <si>
    <t>(10)</t>
    <phoneticPr fontId="8"/>
  </si>
  <si>
    <t>(12)
週平均
勤務時間
数</t>
    <phoneticPr fontId="8"/>
  </si>
  <si>
    <t>(13) 兼務状況
（兼務先及び兼務する
職務の内容）等</t>
    <rPh sb="5" eb="7">
      <t>ケンム</t>
    </rPh>
    <rPh sb="7" eb="9">
      <t>ジョウキョウ</t>
    </rPh>
    <rPh sb="11" eb="13">
      <t>ケンム</t>
    </rPh>
    <rPh sb="13" eb="14">
      <t>サキ</t>
    </rPh>
    <rPh sb="14" eb="15">
      <t>オヨ</t>
    </rPh>
    <rPh sb="16" eb="18">
      <t>ケンム</t>
    </rPh>
    <rPh sb="21" eb="23">
      <t>ショクム</t>
    </rPh>
    <rPh sb="24" eb="26">
      <t>ナイヨウ</t>
    </rPh>
    <rPh sb="27" eb="28">
      <t>トウ</t>
    </rPh>
    <phoneticPr fontId="4"/>
  </si>
  <si>
    <t>1週目</t>
    <rPh sb="1" eb="2">
      <t>シュウ</t>
    </rPh>
    <rPh sb="2" eb="3">
      <t>メ</t>
    </rPh>
    <phoneticPr fontId="8"/>
  </si>
  <si>
    <t>2週目</t>
    <rPh sb="1" eb="2">
      <t>シュウ</t>
    </rPh>
    <rPh sb="2" eb="3">
      <t>メ</t>
    </rPh>
    <phoneticPr fontId="8"/>
  </si>
  <si>
    <t>3週目</t>
    <rPh sb="1" eb="2">
      <t>シュウ</t>
    </rPh>
    <rPh sb="2" eb="3">
      <t>メ</t>
    </rPh>
    <phoneticPr fontId="8"/>
  </si>
  <si>
    <t>4週目</t>
    <rPh sb="1" eb="2">
      <t>シュウ</t>
    </rPh>
    <rPh sb="2" eb="3">
      <t>メ</t>
    </rPh>
    <phoneticPr fontId="8"/>
  </si>
  <si>
    <t>5週目</t>
    <rPh sb="1" eb="2">
      <t>シュウ</t>
    </rPh>
    <rPh sb="2" eb="3">
      <t>メ</t>
    </rPh>
    <phoneticPr fontId="8"/>
  </si>
  <si>
    <t>シフト記号</t>
    <phoneticPr fontId="8"/>
  </si>
  <si>
    <t>勤務時間数</t>
    <rPh sb="0" eb="2">
      <t>キンム</t>
    </rPh>
    <rPh sb="2" eb="4">
      <t>ジカン</t>
    </rPh>
    <rPh sb="4" eb="5">
      <t>スウ</t>
    </rPh>
    <phoneticPr fontId="8"/>
  </si>
  <si>
    <t>サービス提供時間内
の勤務時間数</t>
    <rPh sb="4" eb="6">
      <t>テイキョウ</t>
    </rPh>
    <rPh sb="6" eb="9">
      <t>ジカンナイ</t>
    </rPh>
    <rPh sb="11" eb="13">
      <t>キンム</t>
    </rPh>
    <rPh sb="13" eb="15">
      <t>ジカン</t>
    </rPh>
    <rPh sb="15" eb="16">
      <t>スウ</t>
    </rPh>
    <phoneticPr fontId="8"/>
  </si>
  <si>
    <t>(14) サービス提供時間内の勤務延時間数（生活相談員）</t>
    <rPh sb="9" eb="11">
      <t>テイキョウ</t>
    </rPh>
    <rPh sb="11" eb="13">
      <t>ジカン</t>
    </rPh>
    <rPh sb="13" eb="14">
      <t>ナイ</t>
    </rPh>
    <phoneticPr fontId="8"/>
  </si>
  <si>
    <t>(15) サービス提供時間内の勤務延時間数（介護職員）</t>
    <rPh sb="9" eb="11">
      <t>テイキョウ</t>
    </rPh>
    <rPh sb="11" eb="13">
      <t>ジカン</t>
    </rPh>
    <rPh sb="13" eb="14">
      <t>ナイ</t>
    </rPh>
    <phoneticPr fontId="8"/>
  </si>
  <si>
    <t>(16) 利用者数　　　</t>
  </si>
  <si>
    <t>(17) サービス提供時間（平均提供時間）</t>
    <rPh sb="9" eb="11">
      <t>テイキョウ</t>
    </rPh>
    <rPh sb="11" eb="13">
      <t>ジカン</t>
    </rPh>
    <rPh sb="14" eb="16">
      <t>ヘイキン</t>
    </rPh>
    <rPh sb="16" eb="18">
      <t>テイキョウ</t>
    </rPh>
    <rPh sb="18" eb="20">
      <t>ジカン</t>
    </rPh>
    <phoneticPr fontId="8"/>
  </si>
  <si>
    <t>(18) 確保すべき介護職員の勤務時間数　　　</t>
    <rPh sb="5" eb="7">
      <t>カクホ</t>
    </rPh>
    <rPh sb="10" eb="12">
      <t>カイゴ</t>
    </rPh>
    <rPh sb="12" eb="14">
      <t>ショクイン</t>
    </rPh>
    <rPh sb="15" eb="17">
      <t>キンム</t>
    </rPh>
    <rPh sb="17" eb="20">
      <t>ジカンスウ</t>
    </rPh>
    <phoneticPr fontId="8"/>
  </si>
  <si>
    <t>（参考）
(19) 1日の職種別人員内訳</t>
    <rPh sb="1" eb="3">
      <t>サンコウ</t>
    </rPh>
    <rPh sb="11" eb="12">
      <t>ニチ</t>
    </rPh>
    <rPh sb="13" eb="16">
      <t>ショクシュベツ</t>
    </rPh>
    <rPh sb="16" eb="17">
      <t>ニン</t>
    </rPh>
    <rPh sb="17" eb="18">
      <t>イン</t>
    </rPh>
    <rPh sb="18" eb="19">
      <t>ウチ</t>
    </rPh>
    <rPh sb="19" eb="20">
      <t>ヤク</t>
    </rPh>
    <phoneticPr fontId="8"/>
  </si>
  <si>
    <t>生活相談員</t>
    <rPh sb="0" eb="2">
      <t>セイカツ</t>
    </rPh>
    <rPh sb="2" eb="5">
      <t>ソウダンイン</t>
    </rPh>
    <phoneticPr fontId="8"/>
  </si>
  <si>
    <t>看護職員</t>
    <rPh sb="0" eb="2">
      <t>カンゴ</t>
    </rPh>
    <rPh sb="2" eb="4">
      <t>ショクイン</t>
    </rPh>
    <phoneticPr fontId="8"/>
  </si>
  <si>
    <t>介護職員</t>
    <rPh sb="0" eb="2">
      <t>カイゴ</t>
    </rPh>
    <rPh sb="2" eb="4">
      <t>ショクイン</t>
    </rPh>
    <phoneticPr fontId="8"/>
  </si>
  <si>
    <t>機能訓練指導員</t>
    <rPh sb="0" eb="2">
      <t>キノウ</t>
    </rPh>
    <rPh sb="2" eb="4">
      <t>クンレン</t>
    </rPh>
    <rPh sb="4" eb="7">
      <t>シドウイン</t>
    </rPh>
    <phoneticPr fontId="8"/>
  </si>
  <si>
    <t>■シフト記号表（勤務時間帯）</t>
    <rPh sb="4" eb="6">
      <t>キゴウ</t>
    </rPh>
    <rPh sb="6" eb="7">
      <t>ヒョウ</t>
    </rPh>
    <rPh sb="8" eb="10">
      <t>キンム</t>
    </rPh>
    <rPh sb="10" eb="13">
      <t>ジカンタイ</t>
    </rPh>
    <phoneticPr fontId="8"/>
  </si>
  <si>
    <t>※24時間表記</t>
  </si>
  <si>
    <t>休憩時間1時間は「1:00」、休憩時間45分は「00:45」と入力してください。</t>
    <phoneticPr fontId="8"/>
  </si>
  <si>
    <t>勤務時間</t>
    <rPh sb="0" eb="2">
      <t>キンム</t>
    </rPh>
    <rPh sb="2" eb="4">
      <t>ジカン</t>
    </rPh>
    <phoneticPr fontId="8"/>
  </si>
  <si>
    <t>サービス提供時間</t>
    <rPh sb="4" eb="6">
      <t>テイキョウ</t>
    </rPh>
    <rPh sb="6" eb="8">
      <t>ジカン</t>
    </rPh>
    <phoneticPr fontId="8"/>
  </si>
  <si>
    <t>サービス提供時間内の勤務時間</t>
    <rPh sb="4" eb="6">
      <t>テイキョウ</t>
    </rPh>
    <rPh sb="6" eb="8">
      <t>ジカン</t>
    </rPh>
    <rPh sb="8" eb="9">
      <t>ナイ</t>
    </rPh>
    <rPh sb="10" eb="12">
      <t>キンム</t>
    </rPh>
    <rPh sb="12" eb="14">
      <t>ジカン</t>
    </rPh>
    <phoneticPr fontId="8"/>
  </si>
  <si>
    <t>自由記載欄</t>
    <rPh sb="0" eb="2">
      <t>ジユウ</t>
    </rPh>
    <rPh sb="2" eb="4">
      <t>キサイ</t>
    </rPh>
    <rPh sb="4" eb="5">
      <t>ラン</t>
    </rPh>
    <phoneticPr fontId="8"/>
  </si>
  <si>
    <t>記号</t>
    <rPh sb="0" eb="2">
      <t>キゴウ</t>
    </rPh>
    <phoneticPr fontId="8"/>
  </si>
  <si>
    <t>始業時刻</t>
    <rPh sb="0" eb="2">
      <t>シギョウ</t>
    </rPh>
    <rPh sb="2" eb="4">
      <t>ジコク</t>
    </rPh>
    <phoneticPr fontId="8"/>
  </si>
  <si>
    <t>終業時刻</t>
    <rPh sb="0" eb="2">
      <t>シュウギョウ</t>
    </rPh>
    <rPh sb="2" eb="4">
      <t>ジコク</t>
    </rPh>
    <phoneticPr fontId="8"/>
  </si>
  <si>
    <t>うち、休憩時間</t>
    <rPh sb="3" eb="5">
      <t>キュウケイ</t>
    </rPh>
    <rPh sb="5" eb="7">
      <t>ジカン</t>
    </rPh>
    <phoneticPr fontId="8"/>
  </si>
  <si>
    <t>開始時刻</t>
    <rPh sb="0" eb="2">
      <t>カイシ</t>
    </rPh>
    <rPh sb="2" eb="4">
      <t>ジコク</t>
    </rPh>
    <phoneticPr fontId="8"/>
  </si>
  <si>
    <t>終了時刻</t>
    <rPh sb="0" eb="2">
      <t>シュウリョウ</t>
    </rPh>
    <rPh sb="2" eb="4">
      <t>ジコク</t>
    </rPh>
    <phoneticPr fontId="8"/>
  </si>
  <si>
    <t>a</t>
    <phoneticPr fontId="8"/>
  </si>
  <si>
    <t>：</t>
    <phoneticPr fontId="8"/>
  </si>
  <si>
    <t>（</t>
    <phoneticPr fontId="8"/>
  </si>
  <si>
    <t>b</t>
    <phoneticPr fontId="8"/>
  </si>
  <si>
    <t>c</t>
    <phoneticPr fontId="8"/>
  </si>
  <si>
    <t>d</t>
    <phoneticPr fontId="8"/>
  </si>
  <si>
    <t>e</t>
    <phoneticPr fontId="8"/>
  </si>
  <si>
    <t>f</t>
    <phoneticPr fontId="8"/>
  </si>
  <si>
    <t>g</t>
    <phoneticPr fontId="8"/>
  </si>
  <si>
    <t>h</t>
    <phoneticPr fontId="8"/>
  </si>
  <si>
    <t>i</t>
    <phoneticPr fontId="8"/>
  </si>
  <si>
    <t>j</t>
    <phoneticPr fontId="8"/>
  </si>
  <si>
    <t>k</t>
    <phoneticPr fontId="8"/>
  </si>
  <si>
    <t>l</t>
    <phoneticPr fontId="8"/>
  </si>
  <si>
    <t>m</t>
    <phoneticPr fontId="8"/>
  </si>
  <si>
    <t>n</t>
    <phoneticPr fontId="8"/>
  </si>
  <si>
    <t>o</t>
    <phoneticPr fontId="8"/>
  </si>
  <si>
    <t>p</t>
    <phoneticPr fontId="8"/>
  </si>
  <si>
    <t>q</t>
    <phoneticPr fontId="8"/>
  </si>
  <si>
    <t>r</t>
    <phoneticPr fontId="8"/>
  </si>
  <si>
    <t>s</t>
    <phoneticPr fontId="8"/>
  </si>
  <si>
    <t>t</t>
    <phoneticPr fontId="8"/>
  </si>
  <si>
    <t>u</t>
    <phoneticPr fontId="8"/>
  </si>
  <si>
    <t>v</t>
    <phoneticPr fontId="8"/>
  </si>
  <si>
    <t>w</t>
    <phoneticPr fontId="8"/>
  </si>
  <si>
    <t>x</t>
    <phoneticPr fontId="8"/>
  </si>
  <si>
    <t>y</t>
    <phoneticPr fontId="8"/>
  </si>
  <si>
    <t>z</t>
    <phoneticPr fontId="8"/>
  </si>
  <si>
    <t>休</t>
    <rPh sb="0" eb="1">
      <t>ヤス</t>
    </rPh>
    <phoneticPr fontId="8"/>
  </si>
  <si>
    <t>休日</t>
    <rPh sb="0" eb="2">
      <t>キュウジツ</t>
    </rPh>
    <phoneticPr fontId="8"/>
  </si>
  <si>
    <t>-</t>
    <phoneticPr fontId="8"/>
  </si>
  <si>
    <t>・職種ごとの勤務時間を「○：○○～○：○○」と表記することが困難な場合は、No21～30を活用し、勤務時間数のみを入力してください。</t>
    <rPh sb="45" eb="47">
      <t>カツヨウ</t>
    </rPh>
    <phoneticPr fontId="8"/>
  </si>
  <si>
    <t>・No1～20は始業時刻・終業時刻・休憩時間等を入力すると勤務時間数が計算されますが、入力の補助を目的とするものですので、結果に誤りがないかご確認ください。</t>
    <rPh sb="8" eb="10">
      <t>シギョウ</t>
    </rPh>
    <rPh sb="10" eb="12">
      <t>ジコク</t>
    </rPh>
    <rPh sb="13" eb="15">
      <t>シュウギョウ</t>
    </rPh>
    <rPh sb="15" eb="17">
      <t>ジコク</t>
    </rPh>
    <rPh sb="18" eb="20">
      <t>キュウケイ</t>
    </rPh>
    <rPh sb="20" eb="22">
      <t>ジカン</t>
    </rPh>
    <rPh sb="22" eb="23">
      <t>トウ</t>
    </rPh>
    <rPh sb="24" eb="26">
      <t>ニュウリョク</t>
    </rPh>
    <rPh sb="29" eb="31">
      <t>キンム</t>
    </rPh>
    <rPh sb="31" eb="34">
      <t>ジカンスウ</t>
    </rPh>
    <rPh sb="35" eb="37">
      <t>ケイサン</t>
    </rPh>
    <rPh sb="43" eb="45">
      <t>ニュウリョク</t>
    </rPh>
    <rPh sb="46" eb="48">
      <t>ホジョ</t>
    </rPh>
    <rPh sb="49" eb="51">
      <t>モクテキ</t>
    </rPh>
    <rPh sb="61" eb="63">
      <t>ケッカ</t>
    </rPh>
    <rPh sb="64" eb="65">
      <t>アヤマ</t>
    </rPh>
    <rPh sb="71" eb="73">
      <t>カクニン</t>
    </rPh>
    <phoneticPr fontId="8"/>
  </si>
  <si>
    <t>・シフト記号が足りない場合は、適宜、行を追加してください。</t>
    <rPh sb="4" eb="6">
      <t>キゴウ</t>
    </rPh>
    <rPh sb="7" eb="8">
      <t>タ</t>
    </rPh>
    <rPh sb="11" eb="13">
      <t>バアイ</t>
    </rPh>
    <rPh sb="15" eb="17">
      <t>テキギ</t>
    </rPh>
    <rPh sb="18" eb="19">
      <t>ギョウ</t>
    </rPh>
    <rPh sb="20" eb="22">
      <t>ツイカ</t>
    </rPh>
    <phoneticPr fontId="8"/>
  </si>
  <si>
    <t>・シフト記号は、適宜、使いやすい記号に変更していただいて構いません。</t>
    <rPh sb="4" eb="6">
      <t>キゴウ</t>
    </rPh>
    <rPh sb="8" eb="10">
      <t>テキギ</t>
    </rPh>
    <rPh sb="11" eb="12">
      <t>ツカ</t>
    </rPh>
    <rPh sb="16" eb="18">
      <t>キゴウ</t>
    </rPh>
    <rPh sb="19" eb="21">
      <t>ヘンコウ</t>
    </rPh>
    <rPh sb="28" eb="29">
      <t>カマ</t>
    </rPh>
    <phoneticPr fontId="8"/>
  </si>
  <si>
    <t>・ 介護予防通所介護相当サービスにおける「確保すべき従業者の勤務延時間数」には、「最低限確保すべきとされている程度の休憩時間は含めて差し支えない」としており、</t>
    <rPh sb="2" eb="4">
      <t>カイゴ</t>
    </rPh>
    <rPh sb="4" eb="6">
      <t>ヨボウ</t>
    </rPh>
    <rPh sb="6" eb="8">
      <t>ツウショ</t>
    </rPh>
    <rPh sb="8" eb="10">
      <t>カイゴ</t>
    </rPh>
    <rPh sb="10" eb="12">
      <t>ソウトウ</t>
    </rPh>
    <rPh sb="21" eb="23">
      <t>カクホ</t>
    </rPh>
    <rPh sb="26" eb="29">
      <t>ジュウギョウシャ</t>
    </rPh>
    <rPh sb="30" eb="32">
      <t>キンム</t>
    </rPh>
    <rPh sb="32" eb="33">
      <t>ノ</t>
    </rPh>
    <rPh sb="33" eb="35">
      <t>ジカン</t>
    </rPh>
    <rPh sb="35" eb="36">
      <t>スウ</t>
    </rPh>
    <rPh sb="41" eb="44">
      <t>サイテイゲン</t>
    </rPh>
    <rPh sb="44" eb="46">
      <t>カクホ</t>
    </rPh>
    <rPh sb="55" eb="57">
      <t>テイド</t>
    </rPh>
    <rPh sb="58" eb="60">
      <t>キュウケイ</t>
    </rPh>
    <rPh sb="60" eb="62">
      <t>ジカン</t>
    </rPh>
    <rPh sb="63" eb="64">
      <t>フク</t>
    </rPh>
    <rPh sb="66" eb="67">
      <t>サ</t>
    </rPh>
    <rPh sb="68" eb="69">
      <t>ツカ</t>
    </rPh>
    <phoneticPr fontId="8"/>
  </si>
  <si>
    <t>　「サービス提供時間内の勤務時間」の計算にあたってその休憩時間を差し引く必要はないのでご留意ください。（上記「U」列）</t>
    <rPh sb="6" eb="8">
      <t>テイキョウ</t>
    </rPh>
    <rPh sb="8" eb="10">
      <t>ジカン</t>
    </rPh>
    <rPh sb="10" eb="11">
      <t>ナイ</t>
    </rPh>
    <rPh sb="12" eb="14">
      <t>キンム</t>
    </rPh>
    <rPh sb="14" eb="16">
      <t>ジカン</t>
    </rPh>
    <rPh sb="18" eb="20">
      <t>ケイサン</t>
    </rPh>
    <rPh sb="27" eb="29">
      <t>キュウケイ</t>
    </rPh>
    <rPh sb="29" eb="31">
      <t>ジカン</t>
    </rPh>
    <rPh sb="32" eb="33">
      <t>サ</t>
    </rPh>
    <rPh sb="34" eb="35">
      <t>ヒ</t>
    </rPh>
    <rPh sb="36" eb="38">
      <t>ヒツヨウ</t>
    </rPh>
    <rPh sb="44" eb="46">
      <t>リュウイ</t>
    </rPh>
    <rPh sb="52" eb="54">
      <t>ジョウキ</t>
    </rPh>
    <rPh sb="57" eb="58">
      <t>レツ</t>
    </rPh>
    <phoneticPr fontId="8"/>
  </si>
  <si>
    <t>≪提出不要≫</t>
    <rPh sb="1" eb="3">
      <t>テイシュツ</t>
    </rPh>
    <rPh sb="3" eb="5">
      <t>フヨウ</t>
    </rPh>
    <phoneticPr fontId="8"/>
  </si>
  <si>
    <t>従業者の勤務の体制及び勤務形態一覧表　記入方法　（通所型サービス）</t>
    <rPh sb="0" eb="3">
      <t>ジュウギョウシャ</t>
    </rPh>
    <rPh sb="4" eb="6">
      <t>キンム</t>
    </rPh>
    <rPh sb="7" eb="9">
      <t>タイセイ</t>
    </rPh>
    <rPh sb="9" eb="10">
      <t>オヨ</t>
    </rPh>
    <rPh sb="11" eb="13">
      <t>キンム</t>
    </rPh>
    <rPh sb="13" eb="15">
      <t>ケイタイ</t>
    </rPh>
    <rPh sb="15" eb="18">
      <t>イチランヒョウ</t>
    </rPh>
    <rPh sb="19" eb="21">
      <t>キニュウ</t>
    </rPh>
    <rPh sb="21" eb="23">
      <t>ホウホウ</t>
    </rPh>
    <rPh sb="25" eb="27">
      <t>ツウショ</t>
    </rPh>
    <rPh sb="27" eb="28">
      <t>ガタ</t>
    </rPh>
    <phoneticPr fontId="4"/>
  </si>
  <si>
    <t>・・・直接入力する必要がある箇所です。</t>
    <rPh sb="3" eb="5">
      <t>チョクセツ</t>
    </rPh>
    <rPh sb="5" eb="7">
      <t>ニュウリョク</t>
    </rPh>
    <rPh sb="9" eb="11">
      <t>ヒツヨウ</t>
    </rPh>
    <rPh sb="14" eb="16">
      <t>カショ</t>
    </rPh>
    <phoneticPr fontId="8"/>
  </si>
  <si>
    <t>下記の記入方法に従って、入力してください。</t>
    <phoneticPr fontId="8"/>
  </si>
  <si>
    <t>・・・プルダウンから選択して入力する必要がある箇所です。</t>
    <rPh sb="10" eb="12">
      <t>センタク</t>
    </rPh>
    <rPh sb="14" eb="16">
      <t>ニュウリョク</t>
    </rPh>
    <rPh sb="18" eb="20">
      <t>ヒツヨウ</t>
    </rPh>
    <rPh sb="23" eb="25">
      <t>カショ</t>
    </rPh>
    <phoneticPr fontId="8"/>
  </si>
  <si>
    <t>　なお、「従業者の勤務の体制及び勤務形態一覧表」に「シフト記号表（勤務時間帯）」も必ず添付して提出してください。</t>
    <rPh sb="5" eb="8">
      <t>ジュウギョウシャ</t>
    </rPh>
    <rPh sb="9" eb="11">
      <t>キンム</t>
    </rPh>
    <rPh sb="12" eb="14">
      <t>タイセイ</t>
    </rPh>
    <rPh sb="14" eb="15">
      <t>オヨ</t>
    </rPh>
    <rPh sb="16" eb="18">
      <t>キンム</t>
    </rPh>
    <rPh sb="18" eb="20">
      <t>ケイタイ</t>
    </rPh>
    <rPh sb="20" eb="23">
      <t>イチランヒョウ</t>
    </rPh>
    <rPh sb="29" eb="31">
      <t>キゴウ</t>
    </rPh>
    <rPh sb="31" eb="32">
      <t>ヒョウ</t>
    </rPh>
    <rPh sb="33" eb="35">
      <t>キンム</t>
    </rPh>
    <rPh sb="35" eb="38">
      <t>ジカンタイ</t>
    </rPh>
    <rPh sb="41" eb="42">
      <t>カナラ</t>
    </rPh>
    <rPh sb="43" eb="45">
      <t>テンプ</t>
    </rPh>
    <rPh sb="47" eb="49">
      <t>テイシュツ</t>
    </rPh>
    <phoneticPr fontId="8"/>
  </si>
  <si>
    <t>　・最初に「年月欄」「サービス種別」「事業所名」を入力してください。</t>
    <rPh sb="2" eb="4">
      <t>サイショ</t>
    </rPh>
    <rPh sb="6" eb="8">
      <t>ネンゲツ</t>
    </rPh>
    <rPh sb="8" eb="9">
      <t>ラン</t>
    </rPh>
    <rPh sb="15" eb="17">
      <t>シュベツ</t>
    </rPh>
    <rPh sb="19" eb="22">
      <t>ジギョウショ</t>
    </rPh>
    <rPh sb="22" eb="23">
      <t>メイ</t>
    </rPh>
    <rPh sb="25" eb="27">
      <t>ニュウリョク</t>
    </rPh>
    <phoneticPr fontId="8"/>
  </si>
  <si>
    <t>　(1) 「４週」・「暦月」のいずれかを選択してください。</t>
    <rPh sb="7" eb="8">
      <t>シュウ</t>
    </rPh>
    <rPh sb="11" eb="12">
      <t>レキ</t>
    </rPh>
    <rPh sb="12" eb="13">
      <t>ツキ</t>
    </rPh>
    <rPh sb="20" eb="22">
      <t>センタク</t>
    </rPh>
    <phoneticPr fontId="8"/>
  </si>
  <si>
    <t>　(2) 「予定」・「実績」・「予定・実績」のいずれかを選択してください。（「予定・実績」は予定と実績が同じだったことを示す場合に選択してください。）</t>
    <rPh sb="6" eb="8">
      <t>ヨテイ</t>
    </rPh>
    <rPh sb="11" eb="13">
      <t>ジッセキ</t>
    </rPh>
    <rPh sb="16" eb="18">
      <t>ヨテイ</t>
    </rPh>
    <rPh sb="19" eb="21">
      <t>ジッセキ</t>
    </rPh>
    <rPh sb="28" eb="30">
      <t>センタク</t>
    </rPh>
    <rPh sb="39" eb="41">
      <t>ヨテイ</t>
    </rPh>
    <rPh sb="42" eb="44">
      <t>ジッセキ</t>
    </rPh>
    <rPh sb="46" eb="48">
      <t>ヨテイ</t>
    </rPh>
    <rPh sb="49" eb="51">
      <t>ジッセキ</t>
    </rPh>
    <rPh sb="52" eb="53">
      <t>オナ</t>
    </rPh>
    <rPh sb="60" eb="61">
      <t>シメ</t>
    </rPh>
    <rPh sb="62" eb="64">
      <t>バアイ</t>
    </rPh>
    <rPh sb="65" eb="67">
      <t>センタク</t>
    </rPh>
    <phoneticPr fontId="8"/>
  </si>
  <si>
    <t>　(3) 事業所における常勤の従業者が勤務すべき時間数を入力してください。</t>
    <rPh sb="5" eb="8">
      <t>ジギョウショ</t>
    </rPh>
    <rPh sb="12" eb="14">
      <t>ジョウキン</t>
    </rPh>
    <rPh sb="15" eb="18">
      <t>ジュウギョウシャ</t>
    </rPh>
    <rPh sb="19" eb="21">
      <t>キンム</t>
    </rPh>
    <rPh sb="24" eb="26">
      <t>ジカン</t>
    </rPh>
    <rPh sb="26" eb="27">
      <t>スウ</t>
    </rPh>
    <rPh sb="28" eb="30">
      <t>ニュウリョク</t>
    </rPh>
    <phoneticPr fontId="8"/>
  </si>
  <si>
    <t>　(4) 事業所全体のサービス提供単位数及び、本シートに記入する単位目を入力してください。</t>
    <rPh sb="5" eb="8">
      <t>ジギョウショ</t>
    </rPh>
    <rPh sb="8" eb="10">
      <t>ゼンタイ</t>
    </rPh>
    <rPh sb="15" eb="17">
      <t>テイキョウ</t>
    </rPh>
    <rPh sb="17" eb="19">
      <t>タンイ</t>
    </rPh>
    <rPh sb="19" eb="20">
      <t>スウ</t>
    </rPh>
    <rPh sb="20" eb="21">
      <t>オヨ</t>
    </rPh>
    <rPh sb="23" eb="24">
      <t>ホン</t>
    </rPh>
    <rPh sb="28" eb="30">
      <t>キニュウ</t>
    </rPh>
    <rPh sb="32" eb="34">
      <t>タンイ</t>
    </rPh>
    <rPh sb="34" eb="35">
      <t>メ</t>
    </rPh>
    <rPh sb="36" eb="38">
      <t>ニュウリョク</t>
    </rPh>
    <phoneticPr fontId="8"/>
  </si>
  <si>
    <t>　(5) 当該サービス提供単位のサービス提供時間を入力してください。（送迎時間は含まれません。）</t>
    <rPh sb="5" eb="7">
      <t>トウガイ</t>
    </rPh>
    <rPh sb="11" eb="13">
      <t>テイキョウ</t>
    </rPh>
    <rPh sb="13" eb="15">
      <t>タンイ</t>
    </rPh>
    <rPh sb="20" eb="22">
      <t>テイキョウ</t>
    </rPh>
    <rPh sb="22" eb="24">
      <t>ジカン</t>
    </rPh>
    <rPh sb="25" eb="27">
      <t>ニュウリョク</t>
    </rPh>
    <rPh sb="35" eb="37">
      <t>ソウゲイ</t>
    </rPh>
    <rPh sb="37" eb="39">
      <t>ジカン</t>
    </rPh>
    <rPh sb="40" eb="41">
      <t>フク</t>
    </rPh>
    <phoneticPr fontId="8"/>
  </si>
  <si>
    <t>　(6) 従業者の職種について、下記のうち該当する職種をプルダウンより選択してください。（直接入力も可能です。）</t>
    <rPh sb="5" eb="8">
      <t>ジュウギョウシャ</t>
    </rPh>
    <rPh sb="9" eb="11">
      <t>ショクシュ</t>
    </rPh>
    <rPh sb="16" eb="18">
      <t>カキ</t>
    </rPh>
    <rPh sb="21" eb="23">
      <t>ガイトウ</t>
    </rPh>
    <rPh sb="25" eb="27">
      <t>ショクシュ</t>
    </rPh>
    <rPh sb="35" eb="37">
      <t>センタク</t>
    </rPh>
    <phoneticPr fontId="8"/>
  </si>
  <si>
    <t xml:space="preserve"> 　　 記入の順序は、職種ごとにまとめてください。</t>
    <rPh sb="4" eb="6">
      <t>キニュウ</t>
    </rPh>
    <rPh sb="7" eb="9">
      <t>ジュンジョ</t>
    </rPh>
    <rPh sb="11" eb="13">
      <t>ショクシュ</t>
    </rPh>
    <phoneticPr fontId="8"/>
  </si>
  <si>
    <t>職種名</t>
    <rPh sb="0" eb="2">
      <t>ショクシュ</t>
    </rPh>
    <rPh sb="2" eb="3">
      <t>メイ</t>
    </rPh>
    <phoneticPr fontId="8"/>
  </si>
  <si>
    <t>管理者</t>
    <rPh sb="0" eb="3">
      <t>カンリシャ</t>
    </rPh>
    <phoneticPr fontId="8"/>
  </si>
  <si>
    <t>　(7) 従業者の勤務形態について、下記のうち該当する区分の記号をプルダウンより選択してください。</t>
    <rPh sb="5" eb="8">
      <t>ジュウギョウシャ</t>
    </rPh>
    <rPh sb="9" eb="11">
      <t>キンム</t>
    </rPh>
    <rPh sb="11" eb="13">
      <t>ケイタイ</t>
    </rPh>
    <rPh sb="18" eb="20">
      <t>カキ</t>
    </rPh>
    <rPh sb="23" eb="25">
      <t>ガイトウ</t>
    </rPh>
    <rPh sb="27" eb="29">
      <t>クブン</t>
    </rPh>
    <rPh sb="30" eb="32">
      <t>キゴウ</t>
    </rPh>
    <rPh sb="40" eb="42">
      <t>センタク</t>
    </rPh>
    <phoneticPr fontId="4"/>
  </si>
  <si>
    <t xml:space="preserve"> 　　 記入の順序は、各職種の中で勤務形態の区分ごとにまとめてください。</t>
    <rPh sb="4" eb="6">
      <t>キニュウ</t>
    </rPh>
    <rPh sb="7" eb="9">
      <t>ジュンジョ</t>
    </rPh>
    <rPh sb="11" eb="12">
      <t>カク</t>
    </rPh>
    <rPh sb="12" eb="14">
      <t>ショクシュ</t>
    </rPh>
    <rPh sb="15" eb="16">
      <t>ナカ</t>
    </rPh>
    <rPh sb="17" eb="19">
      <t>キンム</t>
    </rPh>
    <rPh sb="19" eb="21">
      <t>ケイタイ</t>
    </rPh>
    <rPh sb="22" eb="24">
      <t>クブン</t>
    </rPh>
    <phoneticPr fontId="8"/>
  </si>
  <si>
    <t>区分</t>
    <rPh sb="0" eb="2">
      <t>クブン</t>
    </rPh>
    <phoneticPr fontId="8"/>
  </si>
  <si>
    <t>A</t>
    <phoneticPr fontId="8"/>
  </si>
  <si>
    <t>常勤で専従</t>
    <rPh sb="0" eb="2">
      <t>ジョウキン</t>
    </rPh>
    <rPh sb="3" eb="5">
      <t>センジュウ</t>
    </rPh>
    <phoneticPr fontId="8"/>
  </si>
  <si>
    <t>B</t>
    <phoneticPr fontId="8"/>
  </si>
  <si>
    <t>常勤で兼務</t>
    <rPh sb="0" eb="2">
      <t>ジョウキン</t>
    </rPh>
    <rPh sb="3" eb="5">
      <t>ケンム</t>
    </rPh>
    <phoneticPr fontId="8"/>
  </si>
  <si>
    <t>C</t>
    <phoneticPr fontId="8"/>
  </si>
  <si>
    <t>非常勤で専従</t>
    <rPh sb="0" eb="3">
      <t>ヒジョウキン</t>
    </rPh>
    <rPh sb="4" eb="6">
      <t>センジュウ</t>
    </rPh>
    <phoneticPr fontId="8"/>
  </si>
  <si>
    <t>D</t>
    <phoneticPr fontId="8"/>
  </si>
  <si>
    <t>非常勤で兼務</t>
    <rPh sb="0" eb="1">
      <t>ヒ</t>
    </rPh>
    <rPh sb="1" eb="3">
      <t>ジョウキン</t>
    </rPh>
    <rPh sb="4" eb="6">
      <t>ケンム</t>
    </rPh>
    <phoneticPr fontId="8"/>
  </si>
  <si>
    <t>（注）常勤・非常勤の区分について</t>
    <rPh sb="1" eb="2">
      <t>チュウ</t>
    </rPh>
    <rPh sb="3" eb="5">
      <t>ジョウキン</t>
    </rPh>
    <rPh sb="6" eb="9">
      <t>ヒジョウキン</t>
    </rPh>
    <rPh sb="10" eb="12">
      <t>クブン</t>
    </rPh>
    <phoneticPr fontId="8"/>
  </si>
  <si>
    <r>
      <t>　　　当該事業所における勤務時間が、当該事業所において定められている常勤の従業者が勤務すべき時間数に達していることをいいます。</t>
    </r>
    <r>
      <rPr>
        <u/>
        <sz val="12"/>
        <rFont val="HGSｺﾞｼｯｸE"/>
        <family val="3"/>
        <charset val="128"/>
      </rPr>
      <t>雇用の形態は考慮しません</t>
    </r>
    <r>
      <rPr>
        <sz val="12"/>
        <rFont val="HGSｺﾞｼｯｸM"/>
        <family val="3"/>
        <charset val="128"/>
      </rPr>
      <t>。</t>
    </r>
    <rPh sb="3" eb="5">
      <t>トウガイ</t>
    </rPh>
    <rPh sb="5" eb="8">
      <t>ジギョウショ</t>
    </rPh>
    <rPh sb="12" eb="14">
      <t>キンム</t>
    </rPh>
    <rPh sb="14" eb="16">
      <t>ジカン</t>
    </rPh>
    <rPh sb="18" eb="20">
      <t>トウガイ</t>
    </rPh>
    <rPh sb="20" eb="23">
      <t>ジギョウショ</t>
    </rPh>
    <rPh sb="27" eb="28">
      <t>サダ</t>
    </rPh>
    <rPh sb="34" eb="36">
      <t>ジョウキン</t>
    </rPh>
    <rPh sb="37" eb="40">
      <t>ジュウギョウシャ</t>
    </rPh>
    <rPh sb="41" eb="43">
      <t>キンム</t>
    </rPh>
    <rPh sb="46" eb="49">
      <t>ジカンスウ</t>
    </rPh>
    <rPh sb="50" eb="51">
      <t>タッ</t>
    </rPh>
    <rPh sb="63" eb="65">
      <t>コヨウ</t>
    </rPh>
    <rPh sb="66" eb="68">
      <t>ケイタイ</t>
    </rPh>
    <rPh sb="69" eb="71">
      <t>コウリョ</t>
    </rPh>
    <phoneticPr fontId="8"/>
  </si>
  <si>
    <t>　　（例えば、常勤者は週に40時間勤務することとされた事業所であれば、非正規雇用であっても、週40時間勤務する従業者は常勤扱いとなります。）</t>
    <rPh sb="3" eb="4">
      <t>タト</t>
    </rPh>
    <rPh sb="7" eb="10">
      <t>ジョウキンシャ</t>
    </rPh>
    <rPh sb="11" eb="12">
      <t>シュウ</t>
    </rPh>
    <rPh sb="15" eb="17">
      <t>ジカン</t>
    </rPh>
    <rPh sb="17" eb="19">
      <t>キンム</t>
    </rPh>
    <rPh sb="27" eb="30">
      <t>ジギョウショ</t>
    </rPh>
    <rPh sb="35" eb="38">
      <t>ヒセイキ</t>
    </rPh>
    <rPh sb="38" eb="40">
      <t>コヨウ</t>
    </rPh>
    <rPh sb="46" eb="47">
      <t>シュウ</t>
    </rPh>
    <rPh sb="49" eb="51">
      <t>ジカン</t>
    </rPh>
    <rPh sb="51" eb="53">
      <t>キンム</t>
    </rPh>
    <rPh sb="55" eb="58">
      <t>ジュウギョウシャ</t>
    </rPh>
    <rPh sb="59" eb="61">
      <t>ジョウキン</t>
    </rPh>
    <rPh sb="61" eb="62">
      <t>アツカ</t>
    </rPh>
    <phoneticPr fontId="8"/>
  </si>
  <si>
    <t>　(8) 従業者の保有する資格について、該当する資格名称をプルダウンより選択してください。（直接入力も可能です。）</t>
    <rPh sb="5" eb="8">
      <t>ジュウギョウシャ</t>
    </rPh>
    <rPh sb="9" eb="11">
      <t>ホユウ</t>
    </rPh>
    <rPh sb="13" eb="15">
      <t>シカク</t>
    </rPh>
    <rPh sb="20" eb="22">
      <t>ガイトウ</t>
    </rPh>
    <rPh sb="24" eb="26">
      <t>シカク</t>
    </rPh>
    <rPh sb="26" eb="28">
      <t>メイショウ</t>
    </rPh>
    <rPh sb="36" eb="38">
      <t>センタク</t>
    </rPh>
    <phoneticPr fontId="8"/>
  </si>
  <si>
    <t xml:space="preserve"> 　　 保有資格を全て記入するのではなく、人員基準上、求められる資格等を入力してください。</t>
    <rPh sb="4" eb="6">
      <t>ホユウ</t>
    </rPh>
    <rPh sb="6" eb="8">
      <t>シカク</t>
    </rPh>
    <rPh sb="9" eb="10">
      <t>スベ</t>
    </rPh>
    <rPh sb="11" eb="13">
      <t>キニュウ</t>
    </rPh>
    <rPh sb="21" eb="23">
      <t>ジンイン</t>
    </rPh>
    <rPh sb="23" eb="25">
      <t>キジュン</t>
    </rPh>
    <rPh sb="25" eb="26">
      <t>ジョウ</t>
    </rPh>
    <rPh sb="27" eb="28">
      <t>モト</t>
    </rPh>
    <rPh sb="32" eb="34">
      <t>シカク</t>
    </rPh>
    <rPh sb="34" eb="35">
      <t>トウ</t>
    </rPh>
    <rPh sb="36" eb="38">
      <t>ニュウリョク</t>
    </rPh>
    <phoneticPr fontId="8"/>
  </si>
  <si>
    <r>
      <t xml:space="preserve">       ※選択した資格及び研修に関して、</t>
    </r>
    <r>
      <rPr>
        <b/>
        <u/>
        <sz val="12"/>
        <rFont val="HGSｺﾞｼｯｸM"/>
        <family val="3"/>
        <charset val="128"/>
      </rPr>
      <t>必要に応じて、資格証又は研修修了証等の写しを添付資料として提出</t>
    </r>
    <r>
      <rPr>
        <b/>
        <sz val="12"/>
        <rFont val="HGSｺﾞｼｯｸM"/>
        <family val="3"/>
        <charset val="128"/>
      </rPr>
      <t>してください。</t>
    </r>
    <rPh sb="8" eb="10">
      <t>センタク</t>
    </rPh>
    <rPh sb="12" eb="14">
      <t>シカク</t>
    </rPh>
    <rPh sb="14" eb="15">
      <t>オヨ</t>
    </rPh>
    <rPh sb="16" eb="18">
      <t>ケンシュウ</t>
    </rPh>
    <rPh sb="19" eb="20">
      <t>カン</t>
    </rPh>
    <rPh sb="23" eb="25">
      <t>ヒツヨウ</t>
    </rPh>
    <rPh sb="26" eb="27">
      <t>オウ</t>
    </rPh>
    <rPh sb="30" eb="33">
      <t>シカクショウ</t>
    </rPh>
    <rPh sb="33" eb="34">
      <t>マタ</t>
    </rPh>
    <rPh sb="35" eb="37">
      <t>ケンシュウ</t>
    </rPh>
    <rPh sb="37" eb="39">
      <t>シュウリョウ</t>
    </rPh>
    <rPh sb="39" eb="41">
      <t>ショウトウ</t>
    </rPh>
    <rPh sb="42" eb="43">
      <t>ウツ</t>
    </rPh>
    <rPh sb="45" eb="47">
      <t>テンプ</t>
    </rPh>
    <rPh sb="47" eb="49">
      <t>シリョウ</t>
    </rPh>
    <rPh sb="52" eb="54">
      <t>テイシュツ</t>
    </rPh>
    <phoneticPr fontId="8"/>
  </si>
  <si>
    <t>　(9) 従業者の氏名を記入してください。</t>
    <rPh sb="5" eb="8">
      <t>ジュウギョウシャ</t>
    </rPh>
    <rPh sb="9" eb="11">
      <t>シメイ</t>
    </rPh>
    <rPh sb="12" eb="14">
      <t>キニュウ</t>
    </rPh>
    <phoneticPr fontId="8"/>
  </si>
  <si>
    <t>　(10) 申請する事業に係る従業者（管理者を含む。）の1ヶ月分の勤務時間を入力してください。（別シートの「シフト記号表」を作成し、シフト記号を選択してください。）</t>
    <rPh sb="6" eb="8">
      <t>シンセイ</t>
    </rPh>
    <rPh sb="10" eb="12">
      <t>ジギョウ</t>
    </rPh>
    <rPh sb="13" eb="14">
      <t>カカ</t>
    </rPh>
    <rPh sb="15" eb="18">
      <t>ジュウギョウシャ</t>
    </rPh>
    <rPh sb="19" eb="22">
      <t>カンリシャ</t>
    </rPh>
    <rPh sb="23" eb="24">
      <t>フク</t>
    </rPh>
    <rPh sb="30" eb="31">
      <t>ゲツ</t>
    </rPh>
    <rPh sb="31" eb="32">
      <t>ブン</t>
    </rPh>
    <rPh sb="33" eb="35">
      <t>キンム</t>
    </rPh>
    <rPh sb="35" eb="37">
      <t>ジカン</t>
    </rPh>
    <rPh sb="38" eb="40">
      <t>ニュウリョク</t>
    </rPh>
    <rPh sb="48" eb="49">
      <t>ベツ</t>
    </rPh>
    <rPh sb="57" eb="59">
      <t>キゴウ</t>
    </rPh>
    <rPh sb="59" eb="60">
      <t>ヒョウ</t>
    </rPh>
    <rPh sb="62" eb="64">
      <t>サクセイ</t>
    </rPh>
    <rPh sb="69" eb="71">
      <t>キゴウ</t>
    </rPh>
    <rPh sb="72" eb="74">
      <t>センタク</t>
    </rPh>
    <phoneticPr fontId="8"/>
  </si>
  <si>
    <t>　　  ※ 指定基準の確認に際しては、４週分の入力で差し支えありません。</t>
  </si>
  <si>
    <t>　(11) 従業者ごとに、合計勤務時間数が自動計算されますので、誤りがないか確認してください。</t>
    <rPh sb="6" eb="9">
      <t>ジュウギョウシャ</t>
    </rPh>
    <rPh sb="13" eb="15">
      <t>ゴウケイ</t>
    </rPh>
    <rPh sb="15" eb="17">
      <t>キンム</t>
    </rPh>
    <rPh sb="17" eb="20">
      <t>ジカンスウ</t>
    </rPh>
    <rPh sb="21" eb="23">
      <t>ジドウ</t>
    </rPh>
    <rPh sb="23" eb="25">
      <t>ケイサン</t>
    </rPh>
    <rPh sb="32" eb="33">
      <t>アヤマ</t>
    </rPh>
    <rPh sb="38" eb="40">
      <t>カクニン</t>
    </rPh>
    <phoneticPr fontId="8"/>
  </si>
  <si>
    <t xml:space="preserve"> 　　 ※入力することができる勤務時間数は、当該事業所において常勤の従業者が勤務すべき勤務時間数を上限とします。</t>
    <rPh sb="5" eb="7">
      <t>ニュウリョク</t>
    </rPh>
    <rPh sb="15" eb="17">
      <t>キンム</t>
    </rPh>
    <rPh sb="17" eb="19">
      <t>ジカン</t>
    </rPh>
    <rPh sb="19" eb="20">
      <t>スウ</t>
    </rPh>
    <rPh sb="20" eb="21">
      <t>ジスウ</t>
    </rPh>
    <rPh sb="22" eb="24">
      <t>トウガイ</t>
    </rPh>
    <rPh sb="24" eb="27">
      <t>ジギョウショ</t>
    </rPh>
    <rPh sb="31" eb="33">
      <t>ジョウキン</t>
    </rPh>
    <rPh sb="34" eb="37">
      <t>ジュウギョウシャ</t>
    </rPh>
    <rPh sb="38" eb="40">
      <t>キンム</t>
    </rPh>
    <rPh sb="43" eb="45">
      <t>キンム</t>
    </rPh>
    <rPh sb="45" eb="47">
      <t>ジカン</t>
    </rPh>
    <rPh sb="47" eb="48">
      <t>スウ</t>
    </rPh>
    <rPh sb="49" eb="51">
      <t>ジョウゲン</t>
    </rPh>
    <phoneticPr fontId="8"/>
  </si>
  <si>
    <t>　(12) 従業者ごとに、週平均の勤務時間数が自動計算されますので、誤りがないか確認してください。</t>
    <rPh sb="6" eb="9">
      <t>ジュウギョウシャ</t>
    </rPh>
    <rPh sb="13" eb="16">
      <t>シュウヘイキン</t>
    </rPh>
    <rPh sb="17" eb="19">
      <t>キンム</t>
    </rPh>
    <rPh sb="19" eb="22">
      <t>ジカンスウ</t>
    </rPh>
    <rPh sb="23" eb="25">
      <t>ジドウ</t>
    </rPh>
    <rPh sb="25" eb="27">
      <t>ケイサン</t>
    </rPh>
    <rPh sb="34" eb="35">
      <t>アヤマ</t>
    </rPh>
    <rPh sb="40" eb="42">
      <t>カクニン</t>
    </rPh>
    <phoneticPr fontId="8"/>
  </si>
  <si>
    <t>　(13) 申請する事業所以外の事業所・施設との兼務がある場合は、兼務先の事業所・施設の名称及び兼務する職務の内容について記入してください。</t>
    <rPh sb="6" eb="8">
      <t>シンセイ</t>
    </rPh>
    <rPh sb="10" eb="13">
      <t>ジギョウショ</t>
    </rPh>
    <rPh sb="13" eb="15">
      <t>イガイ</t>
    </rPh>
    <rPh sb="16" eb="19">
      <t>ジギョウショ</t>
    </rPh>
    <rPh sb="20" eb="22">
      <t>シセツ</t>
    </rPh>
    <rPh sb="24" eb="26">
      <t>ケンム</t>
    </rPh>
    <rPh sb="29" eb="31">
      <t>バアイ</t>
    </rPh>
    <rPh sb="33" eb="35">
      <t>ケンム</t>
    </rPh>
    <rPh sb="35" eb="36">
      <t>サキ</t>
    </rPh>
    <rPh sb="37" eb="40">
      <t>ジギョウショ</t>
    </rPh>
    <rPh sb="41" eb="43">
      <t>シセツ</t>
    </rPh>
    <rPh sb="44" eb="46">
      <t>メイショウ</t>
    </rPh>
    <rPh sb="46" eb="47">
      <t>オヨ</t>
    </rPh>
    <rPh sb="48" eb="50">
      <t>ケンム</t>
    </rPh>
    <rPh sb="52" eb="54">
      <t>ショクム</t>
    </rPh>
    <rPh sb="55" eb="57">
      <t>ナイヨウ</t>
    </rPh>
    <rPh sb="61" eb="63">
      <t>キニュウ</t>
    </rPh>
    <phoneticPr fontId="8"/>
  </si>
  <si>
    <t>　　　 同一事業所内の兼務についても兼務する職務の内容を記入してください。</t>
    <rPh sb="4" eb="6">
      <t>ドウイツ</t>
    </rPh>
    <rPh sb="6" eb="9">
      <t>ジギョウショ</t>
    </rPh>
    <rPh sb="9" eb="10">
      <t>ナイ</t>
    </rPh>
    <rPh sb="11" eb="13">
      <t>ケンム</t>
    </rPh>
    <rPh sb="18" eb="20">
      <t>ケンム</t>
    </rPh>
    <rPh sb="22" eb="24">
      <t>ショクム</t>
    </rPh>
    <rPh sb="25" eb="27">
      <t>ナイヨウ</t>
    </rPh>
    <rPh sb="28" eb="30">
      <t>キニュウ</t>
    </rPh>
    <phoneticPr fontId="8"/>
  </si>
  <si>
    <t>　　　 その他、特記事項欄としてもご活用ください。</t>
    <rPh sb="6" eb="7">
      <t>タ</t>
    </rPh>
    <rPh sb="8" eb="10">
      <t>トッキ</t>
    </rPh>
    <rPh sb="10" eb="12">
      <t>ジコウ</t>
    </rPh>
    <rPh sb="12" eb="13">
      <t>ラン</t>
    </rPh>
    <rPh sb="18" eb="20">
      <t>カツヨウ</t>
    </rPh>
    <phoneticPr fontId="8"/>
  </si>
  <si>
    <t>　(14)介護予防通所介護相当サービスの場合の生活相談員がサービス提供時間内に勤務する時間数の合計（勤務延時間数）が自動計算されますので、誤りがないか確認してください。</t>
    <rPh sb="20" eb="22">
      <t>バアイ</t>
    </rPh>
    <rPh sb="23" eb="25">
      <t>セイカツ</t>
    </rPh>
    <rPh sb="25" eb="28">
      <t>ソウダンイン</t>
    </rPh>
    <rPh sb="33" eb="35">
      <t>テイキョウ</t>
    </rPh>
    <rPh sb="35" eb="37">
      <t>ジカン</t>
    </rPh>
    <rPh sb="37" eb="38">
      <t>ナイ</t>
    </rPh>
    <rPh sb="39" eb="41">
      <t>キンム</t>
    </rPh>
    <rPh sb="43" eb="45">
      <t>ジカン</t>
    </rPh>
    <rPh sb="45" eb="46">
      <t>スウ</t>
    </rPh>
    <rPh sb="47" eb="49">
      <t>ゴウケイ</t>
    </rPh>
    <rPh sb="50" eb="52">
      <t>キンム</t>
    </rPh>
    <rPh sb="52" eb="53">
      <t>エン</t>
    </rPh>
    <rPh sb="53" eb="55">
      <t>ジカン</t>
    </rPh>
    <rPh sb="55" eb="56">
      <t>スウ</t>
    </rPh>
    <rPh sb="58" eb="60">
      <t>ジドウ</t>
    </rPh>
    <rPh sb="60" eb="62">
      <t>ケイサン</t>
    </rPh>
    <rPh sb="69" eb="70">
      <t>アヤマ</t>
    </rPh>
    <rPh sb="75" eb="77">
      <t>カクニン</t>
    </rPh>
    <phoneticPr fontId="8"/>
  </si>
  <si>
    <t>　(15) 介護職員がサービス提供時間内に勤務する時間数の合計（勤務延時間数）が自動計算されますので、誤りがないか確認してください。</t>
    <rPh sb="6" eb="8">
      <t>カイゴ</t>
    </rPh>
    <rPh sb="8" eb="10">
      <t>ショクイン</t>
    </rPh>
    <rPh sb="15" eb="17">
      <t>テイキョウ</t>
    </rPh>
    <rPh sb="17" eb="19">
      <t>ジカン</t>
    </rPh>
    <rPh sb="19" eb="20">
      <t>ナイ</t>
    </rPh>
    <rPh sb="21" eb="23">
      <t>キンム</t>
    </rPh>
    <rPh sb="25" eb="27">
      <t>ジカン</t>
    </rPh>
    <rPh sb="27" eb="28">
      <t>スウ</t>
    </rPh>
    <rPh sb="29" eb="31">
      <t>ゴウケイ</t>
    </rPh>
    <rPh sb="32" eb="34">
      <t>キンム</t>
    </rPh>
    <rPh sb="34" eb="35">
      <t>エン</t>
    </rPh>
    <rPh sb="35" eb="37">
      <t>ジカン</t>
    </rPh>
    <rPh sb="37" eb="38">
      <t>スウ</t>
    </rPh>
    <rPh sb="40" eb="42">
      <t>ジドウ</t>
    </rPh>
    <rPh sb="42" eb="44">
      <t>ケイサン</t>
    </rPh>
    <rPh sb="51" eb="52">
      <t>アヤマ</t>
    </rPh>
    <rPh sb="57" eb="59">
      <t>カクニン</t>
    </rPh>
    <phoneticPr fontId="8"/>
  </si>
  <si>
    <t>　(16) 利用者数は、単位ごとの利用者の実人数（予定の場合は定員数）を入力してください。</t>
    <rPh sb="6" eb="9">
      <t>リヨウシャ</t>
    </rPh>
    <rPh sb="9" eb="10">
      <t>カズ</t>
    </rPh>
    <rPh sb="12" eb="14">
      <t>タンイ</t>
    </rPh>
    <rPh sb="17" eb="20">
      <t>リヨウシャ</t>
    </rPh>
    <rPh sb="21" eb="22">
      <t>ジツ</t>
    </rPh>
    <rPh sb="22" eb="24">
      <t>ニンズウ</t>
    </rPh>
    <rPh sb="25" eb="27">
      <t>ヨテイ</t>
    </rPh>
    <rPh sb="28" eb="30">
      <t>バアイ</t>
    </rPh>
    <rPh sb="31" eb="34">
      <t>テイインスウ</t>
    </rPh>
    <rPh sb="36" eb="38">
      <t>ニュウリョク</t>
    </rPh>
    <phoneticPr fontId="8"/>
  </si>
  <si>
    <t>　(17) サービス提供時間（平均提供時間）を入力してください。（平均提供時間＝利用者ごとの提供時間数の合計を利用者数で除して得た数）</t>
    <rPh sb="10" eb="12">
      <t>テイキョウ</t>
    </rPh>
    <rPh sb="12" eb="14">
      <t>ジカン</t>
    </rPh>
    <rPh sb="15" eb="17">
      <t>ヘイキン</t>
    </rPh>
    <rPh sb="17" eb="19">
      <t>テイキョウ</t>
    </rPh>
    <rPh sb="19" eb="21">
      <t>ジカン</t>
    </rPh>
    <rPh sb="23" eb="25">
      <t>ニュウリョク</t>
    </rPh>
    <rPh sb="33" eb="35">
      <t>ヘイキン</t>
    </rPh>
    <rPh sb="35" eb="37">
      <t>テイキョウ</t>
    </rPh>
    <rPh sb="37" eb="39">
      <t>ジカン</t>
    </rPh>
    <rPh sb="40" eb="43">
      <t>リヨウシャ</t>
    </rPh>
    <rPh sb="46" eb="48">
      <t>テイキョウ</t>
    </rPh>
    <rPh sb="48" eb="51">
      <t>ジカンスウ</t>
    </rPh>
    <rPh sb="52" eb="54">
      <t>ゴウケイ</t>
    </rPh>
    <rPh sb="55" eb="58">
      <t>リヨウシャ</t>
    </rPh>
    <rPh sb="58" eb="59">
      <t>スウ</t>
    </rPh>
    <rPh sb="60" eb="61">
      <t>ジョ</t>
    </rPh>
    <rPh sb="63" eb="64">
      <t>エ</t>
    </rPh>
    <rPh sb="65" eb="66">
      <t>カズ</t>
    </rPh>
    <phoneticPr fontId="8"/>
  </si>
  <si>
    <t>　(18) 介護予防通所介護相当サービスの場合の確保すべき介護職員の勤務時間数が自動計算されます。（(15)(16)を入力しないと計算されません。）</t>
    <rPh sb="21" eb="23">
      <t>バアイ</t>
    </rPh>
    <rPh sb="24" eb="26">
      <t>カクホ</t>
    </rPh>
    <rPh sb="29" eb="31">
      <t>カイゴ</t>
    </rPh>
    <rPh sb="31" eb="33">
      <t>ショクイン</t>
    </rPh>
    <rPh sb="34" eb="36">
      <t>キンム</t>
    </rPh>
    <rPh sb="36" eb="39">
      <t>ジカンスウ</t>
    </rPh>
    <rPh sb="40" eb="42">
      <t>ジドウ</t>
    </rPh>
    <rPh sb="42" eb="44">
      <t>ケイサン</t>
    </rPh>
    <rPh sb="59" eb="61">
      <t>ニュウリョク</t>
    </rPh>
    <rPh sb="65" eb="67">
      <t>ケイサン</t>
    </rPh>
    <phoneticPr fontId="8"/>
  </si>
  <si>
    <t xml:space="preserve"> （参考）</t>
    <rPh sb="2" eb="4">
      <t>サンコウ</t>
    </rPh>
    <phoneticPr fontId="8"/>
  </si>
  <si>
    <t>　(19) 1日の職種別人員内訳が自動カウントされますので、誤りがないか確認してください。職種を追加したい場合は、機能訓練指導員の下に１種追加可能です。</t>
    <rPh sb="7" eb="8">
      <t>ニチ</t>
    </rPh>
    <rPh sb="9" eb="12">
      <t>ショクシュベツ</t>
    </rPh>
    <rPh sb="12" eb="14">
      <t>ジンイン</t>
    </rPh>
    <rPh sb="14" eb="16">
      <t>ウチワケ</t>
    </rPh>
    <rPh sb="17" eb="19">
      <t>ジドウ</t>
    </rPh>
    <rPh sb="30" eb="31">
      <t>アヤマ</t>
    </rPh>
    <rPh sb="36" eb="38">
      <t>カクニン</t>
    </rPh>
    <rPh sb="45" eb="47">
      <t>ショクシュ</t>
    </rPh>
    <rPh sb="48" eb="50">
      <t>ツイカ</t>
    </rPh>
    <rPh sb="53" eb="55">
      <t>バアイ</t>
    </rPh>
    <rPh sb="57" eb="59">
      <t>キノウ</t>
    </rPh>
    <rPh sb="59" eb="61">
      <t>クンレン</t>
    </rPh>
    <rPh sb="61" eb="64">
      <t>シドウイン</t>
    </rPh>
    <rPh sb="65" eb="66">
      <t>シタ</t>
    </rPh>
    <rPh sb="68" eb="69">
      <t>シュ</t>
    </rPh>
    <rPh sb="69" eb="71">
      <t>ツイカ</t>
    </rPh>
    <rPh sb="71" eb="73">
      <t>カノウ</t>
    </rPh>
    <phoneticPr fontId="8"/>
  </si>
  <si>
    <t>　　　（追加した職種の人員内訳を自動計算させるためには、職種名称は(5)職種と一致させる必要があります。）</t>
    <rPh sb="4" eb="6">
      <t>ツイカ</t>
    </rPh>
    <rPh sb="8" eb="10">
      <t>ショクシュ</t>
    </rPh>
    <rPh sb="11" eb="13">
      <t>ジンイン</t>
    </rPh>
    <rPh sb="13" eb="15">
      <t>ウチワケ</t>
    </rPh>
    <rPh sb="16" eb="18">
      <t>ジドウ</t>
    </rPh>
    <rPh sb="18" eb="20">
      <t>ケイサン</t>
    </rPh>
    <rPh sb="28" eb="30">
      <t>ショクシュ</t>
    </rPh>
    <rPh sb="30" eb="32">
      <t>メイショウ</t>
    </rPh>
    <rPh sb="36" eb="38">
      <t>ショクシュ</t>
    </rPh>
    <rPh sb="39" eb="41">
      <t>イッチ</t>
    </rPh>
    <rPh sb="44" eb="46">
      <t>ヒツヨウ</t>
    </rPh>
    <phoneticPr fontId="8"/>
  </si>
  <si>
    <t>１．サービス種別</t>
    <rPh sb="6" eb="8">
      <t>シュベツ</t>
    </rPh>
    <phoneticPr fontId="8"/>
  </si>
  <si>
    <t>サービス種別</t>
    <rPh sb="4" eb="6">
      <t>シュベツ</t>
    </rPh>
    <phoneticPr fontId="8"/>
  </si>
  <si>
    <t>緩和した基準による通所型サービス</t>
    <phoneticPr fontId="8"/>
  </si>
  <si>
    <t>ー</t>
    <phoneticPr fontId="8"/>
  </si>
  <si>
    <t>２．職種名・資格名称</t>
    <rPh sb="2" eb="4">
      <t>ショクシュ</t>
    </rPh>
    <rPh sb="4" eb="5">
      <t>メイ</t>
    </rPh>
    <rPh sb="6" eb="8">
      <t>シカク</t>
    </rPh>
    <rPh sb="8" eb="10">
      <t>メイショウ</t>
    </rPh>
    <phoneticPr fontId="8"/>
  </si>
  <si>
    <t>資格</t>
    <rPh sb="0" eb="2">
      <t>シカク</t>
    </rPh>
    <phoneticPr fontId="8"/>
  </si>
  <si>
    <t>社会福祉士</t>
    <rPh sb="0" eb="2">
      <t>シャカイ</t>
    </rPh>
    <rPh sb="2" eb="5">
      <t>フクシシ</t>
    </rPh>
    <phoneticPr fontId="42"/>
  </si>
  <si>
    <t>看護師</t>
    <rPh sb="0" eb="3">
      <t>カンゴシ</t>
    </rPh>
    <phoneticPr fontId="8"/>
  </si>
  <si>
    <t>介護福祉士</t>
    <rPh sb="0" eb="2">
      <t>カイゴ</t>
    </rPh>
    <rPh sb="2" eb="5">
      <t>フクシシ</t>
    </rPh>
    <phoneticPr fontId="8"/>
  </si>
  <si>
    <t>理学療法士</t>
    <rPh sb="0" eb="2">
      <t>リガク</t>
    </rPh>
    <rPh sb="2" eb="5">
      <t>リョウホウシ</t>
    </rPh>
    <phoneticPr fontId="8"/>
  </si>
  <si>
    <t>社会福祉主事任用資格</t>
    <phoneticPr fontId="8"/>
  </si>
  <si>
    <t>准看護師</t>
    <rPh sb="0" eb="4">
      <t>ジュンカンゴシ</t>
    </rPh>
    <phoneticPr fontId="8"/>
  </si>
  <si>
    <t>作業療法士</t>
    <rPh sb="0" eb="2">
      <t>サギョウ</t>
    </rPh>
    <rPh sb="2" eb="5">
      <t>リョウホウシ</t>
    </rPh>
    <phoneticPr fontId="8"/>
  </si>
  <si>
    <t>精神保健福祉士</t>
    <rPh sb="0" eb="2">
      <t>セイシン</t>
    </rPh>
    <rPh sb="2" eb="4">
      <t>ホケン</t>
    </rPh>
    <rPh sb="4" eb="7">
      <t>フクシシ</t>
    </rPh>
    <phoneticPr fontId="8"/>
  </si>
  <si>
    <t>言語聴覚士</t>
    <rPh sb="0" eb="2">
      <t>ゲンゴ</t>
    </rPh>
    <rPh sb="2" eb="5">
      <t>チョウカクシ</t>
    </rPh>
    <phoneticPr fontId="8"/>
  </si>
  <si>
    <t>柔道整復師</t>
    <rPh sb="0" eb="2">
      <t>ジュウドウ</t>
    </rPh>
    <rPh sb="2" eb="5">
      <t>セイフクシ</t>
    </rPh>
    <phoneticPr fontId="8"/>
  </si>
  <si>
    <t>あん摩マッサージ指圧師</t>
    <rPh sb="2" eb="3">
      <t>マ</t>
    </rPh>
    <rPh sb="8" eb="11">
      <t>シアツシ</t>
    </rPh>
    <phoneticPr fontId="8"/>
  </si>
  <si>
    <t>はり師</t>
    <rPh sb="2" eb="3">
      <t>シ</t>
    </rPh>
    <phoneticPr fontId="8"/>
  </si>
  <si>
    <t>きゅう師</t>
    <rPh sb="3" eb="4">
      <t>シ</t>
    </rPh>
    <phoneticPr fontId="8"/>
  </si>
  <si>
    <t>【自治体の皆様へ】</t>
    <rPh sb="1" eb="4">
      <t>ジチタイ</t>
    </rPh>
    <rPh sb="5" eb="7">
      <t>ミナサマ</t>
    </rPh>
    <phoneticPr fontId="8"/>
  </si>
  <si>
    <t>※ INDIRECT関数使用のため、以下のとおりセルに「名前の定義」をしています。</t>
    <rPh sb="10" eb="12">
      <t>カンスウ</t>
    </rPh>
    <rPh sb="12" eb="14">
      <t>シヨウ</t>
    </rPh>
    <rPh sb="18" eb="20">
      <t>イカ</t>
    </rPh>
    <rPh sb="28" eb="30">
      <t>ナマエ</t>
    </rPh>
    <rPh sb="31" eb="33">
      <t>テイギ</t>
    </rPh>
    <phoneticPr fontId="8"/>
  </si>
  <si>
    <t>　C12～L12・・・「職種」</t>
    <rPh sb="12" eb="14">
      <t>ショクシュ</t>
    </rPh>
    <phoneticPr fontId="8"/>
  </si>
  <si>
    <t>　C列・・・「管理者」</t>
    <rPh sb="2" eb="3">
      <t>レツ</t>
    </rPh>
    <rPh sb="7" eb="10">
      <t>カンリシャ</t>
    </rPh>
    <phoneticPr fontId="8"/>
  </si>
  <si>
    <t>　D列・・・「生活相談員」</t>
    <rPh sb="2" eb="3">
      <t>レツ</t>
    </rPh>
    <rPh sb="7" eb="9">
      <t>セイカツ</t>
    </rPh>
    <rPh sb="9" eb="12">
      <t>ソウダンイン</t>
    </rPh>
    <phoneticPr fontId="8"/>
  </si>
  <si>
    <t>　E列・・・「看護職員」</t>
    <rPh sb="2" eb="3">
      <t>レツ</t>
    </rPh>
    <rPh sb="7" eb="9">
      <t>カンゴ</t>
    </rPh>
    <rPh sb="9" eb="11">
      <t>ショクイン</t>
    </rPh>
    <phoneticPr fontId="8"/>
  </si>
  <si>
    <t>　F列・・・「介護職員」</t>
    <rPh sb="2" eb="3">
      <t>レツ</t>
    </rPh>
    <rPh sb="7" eb="9">
      <t>カイゴ</t>
    </rPh>
    <rPh sb="9" eb="11">
      <t>ショクイン</t>
    </rPh>
    <phoneticPr fontId="8"/>
  </si>
  <si>
    <t>　G列・・・「機能訓練指導員」</t>
    <rPh sb="2" eb="3">
      <t>レツ</t>
    </rPh>
    <rPh sb="7" eb="9">
      <t>キノウ</t>
    </rPh>
    <rPh sb="9" eb="11">
      <t>クンレン</t>
    </rPh>
    <rPh sb="11" eb="14">
      <t>シドウイン</t>
    </rPh>
    <phoneticPr fontId="8"/>
  </si>
  <si>
    <t>※自治体の条例により定められた資格等、自治体独自の資格を追加する必要がある場合は、上表の空欄に資格名称を追加してください。</t>
    <rPh sb="1" eb="4">
      <t>ジチタイ</t>
    </rPh>
    <rPh sb="5" eb="7">
      <t>ジョウレイ</t>
    </rPh>
    <rPh sb="10" eb="11">
      <t>サダ</t>
    </rPh>
    <rPh sb="15" eb="17">
      <t>シカク</t>
    </rPh>
    <rPh sb="17" eb="18">
      <t>トウ</t>
    </rPh>
    <rPh sb="19" eb="22">
      <t>ジチタイ</t>
    </rPh>
    <rPh sb="22" eb="24">
      <t>ドクジ</t>
    </rPh>
    <rPh sb="25" eb="27">
      <t>シカク</t>
    </rPh>
    <rPh sb="28" eb="30">
      <t>ツイカ</t>
    </rPh>
    <rPh sb="32" eb="34">
      <t>ヒツヨウ</t>
    </rPh>
    <rPh sb="37" eb="39">
      <t>バアイ</t>
    </rPh>
    <rPh sb="41" eb="43">
      <t>ジョウヒョウ</t>
    </rPh>
    <rPh sb="44" eb="46">
      <t>クウラン</t>
    </rPh>
    <rPh sb="47" eb="49">
      <t>シカク</t>
    </rPh>
    <rPh sb="49" eb="51">
      <t>メイショウ</t>
    </rPh>
    <rPh sb="52" eb="54">
      <t>ツイカ</t>
    </rPh>
    <phoneticPr fontId="8"/>
  </si>
  <si>
    <t>　行が足りない場合は、適宜追加してください。</t>
    <rPh sb="1" eb="2">
      <t>ギョウ</t>
    </rPh>
    <rPh sb="3" eb="4">
      <t>タ</t>
    </rPh>
    <rPh sb="7" eb="9">
      <t>バアイ</t>
    </rPh>
    <rPh sb="11" eb="13">
      <t>テキギ</t>
    </rPh>
    <rPh sb="13" eb="15">
      <t>ツイカ</t>
    </rPh>
    <phoneticPr fontId="8"/>
  </si>
  <si>
    <t>※職種を追加したい場合は、12行目に職種名を追加し、それぞれの列に必要資格を入力してください。</t>
    <rPh sb="1" eb="3">
      <t>ショクシュ</t>
    </rPh>
    <rPh sb="4" eb="6">
      <t>ツイカ</t>
    </rPh>
    <rPh sb="9" eb="11">
      <t>バアイ</t>
    </rPh>
    <rPh sb="15" eb="17">
      <t>ギョウメ</t>
    </rPh>
    <rPh sb="18" eb="20">
      <t>ショクシュ</t>
    </rPh>
    <rPh sb="20" eb="21">
      <t>メイ</t>
    </rPh>
    <rPh sb="22" eb="24">
      <t>ツイカ</t>
    </rPh>
    <rPh sb="31" eb="32">
      <t>レツ</t>
    </rPh>
    <rPh sb="33" eb="35">
      <t>ヒツヨウ</t>
    </rPh>
    <rPh sb="35" eb="37">
      <t>シカク</t>
    </rPh>
    <rPh sb="38" eb="40">
      <t>ニュウリョク</t>
    </rPh>
    <phoneticPr fontId="8"/>
  </si>
  <si>
    <t>　その後、以下の手順で必要資格について「名前の定義」をします。</t>
    <rPh sb="3" eb="4">
      <t>ゴ</t>
    </rPh>
    <rPh sb="5" eb="7">
      <t>イカ</t>
    </rPh>
    <rPh sb="8" eb="10">
      <t>テジュン</t>
    </rPh>
    <rPh sb="11" eb="13">
      <t>ヒツヨウ</t>
    </rPh>
    <rPh sb="13" eb="15">
      <t>シカク</t>
    </rPh>
    <rPh sb="20" eb="22">
      <t>ナマエ</t>
    </rPh>
    <rPh sb="23" eb="25">
      <t>テイギ</t>
    </rPh>
    <phoneticPr fontId="8"/>
  </si>
  <si>
    <t>　・「数式」タブ　⇒　「名前の定義」を選択</t>
    <rPh sb="3" eb="5">
      <t>スウシキ</t>
    </rPh>
    <rPh sb="12" eb="14">
      <t>ナマエ</t>
    </rPh>
    <rPh sb="15" eb="17">
      <t>テイギ</t>
    </rPh>
    <rPh sb="19" eb="21">
      <t>センタク</t>
    </rPh>
    <phoneticPr fontId="8"/>
  </si>
  <si>
    <t>　・「名前」に職種名を入力</t>
    <rPh sb="3" eb="5">
      <t>ナマエ</t>
    </rPh>
    <rPh sb="7" eb="9">
      <t>ショクシュ</t>
    </rPh>
    <rPh sb="9" eb="10">
      <t>メイ</t>
    </rPh>
    <rPh sb="11" eb="13">
      <t>ニュウリョク</t>
    </rPh>
    <phoneticPr fontId="8"/>
  </si>
  <si>
    <t>　・「参照範囲」にその職種の必要資格を範囲設定する　⇒　OKボタン</t>
    <rPh sb="3" eb="5">
      <t>サンショウ</t>
    </rPh>
    <rPh sb="5" eb="7">
      <t>ハンイ</t>
    </rPh>
    <rPh sb="11" eb="13">
      <t>ショクシュ</t>
    </rPh>
    <rPh sb="14" eb="16">
      <t>ヒツヨウ</t>
    </rPh>
    <rPh sb="16" eb="18">
      <t>シカク</t>
    </rPh>
    <rPh sb="19" eb="21">
      <t>ハンイ</t>
    </rPh>
    <rPh sb="21" eb="23">
      <t>セッテイ</t>
    </rPh>
    <phoneticPr fontId="8"/>
  </si>
  <si>
    <t>　編集したい場合は、「数式」タブ　⇒　「名前の管理」で編集してください。</t>
    <rPh sb="1" eb="3">
      <t>ヘンシュウ</t>
    </rPh>
    <rPh sb="6" eb="8">
      <t>バアイ</t>
    </rPh>
    <rPh sb="11" eb="13">
      <t>スウシキ</t>
    </rPh>
    <rPh sb="20" eb="22">
      <t>ナマエ</t>
    </rPh>
    <rPh sb="23" eb="25">
      <t>カンリ</t>
    </rPh>
    <rPh sb="27" eb="29">
      <t>ヘンシュウ</t>
    </rPh>
    <phoneticPr fontId="8"/>
  </si>
  <si>
    <t>（標準様式２）</t>
    <rPh sb="1" eb="3">
      <t>ヒョウジュン</t>
    </rPh>
    <rPh sb="3" eb="5">
      <t>ヨウシキ</t>
    </rPh>
    <phoneticPr fontId="4"/>
  </si>
  <si>
    <r>
      <t>事業所</t>
    </r>
    <r>
      <rPr>
        <sz val="11"/>
        <rFont val="ＭＳ Ｐゴシック"/>
        <family val="3"/>
        <charset val="128"/>
      </rPr>
      <t>名</t>
    </r>
    <rPh sb="0" eb="3">
      <t>ジギョウショ</t>
    </rPh>
    <rPh sb="3" eb="4">
      <t>ナ</t>
    </rPh>
    <phoneticPr fontId="4"/>
  </si>
  <si>
    <t>展示コーナー</t>
    <rPh sb="0" eb="2">
      <t>テンジ</t>
    </rPh>
    <phoneticPr fontId="4"/>
  </si>
  <si>
    <t>　調理室</t>
    <rPh sb="1" eb="4">
      <t>チョウリシツ</t>
    </rPh>
    <phoneticPr fontId="4"/>
  </si>
  <si>
    <t>静養室</t>
    <rPh sb="0" eb="2">
      <t>セイヨウ</t>
    </rPh>
    <rPh sb="2" eb="3">
      <t>シツ</t>
    </rPh>
    <phoneticPr fontId="4"/>
  </si>
  <si>
    <t>相談室</t>
    <rPh sb="0" eb="3">
      <t>ソウダンシツ</t>
    </rPh>
    <phoneticPr fontId="4"/>
  </si>
  <si>
    <t>便所</t>
    <rPh sb="0" eb="2">
      <t>ベンジョ</t>
    </rPh>
    <phoneticPr fontId="4"/>
  </si>
  <si>
    <t>　30㎡</t>
    <phoneticPr fontId="4"/>
  </si>
  <si>
    <t>20㎡</t>
    <phoneticPr fontId="4"/>
  </si>
  <si>
    <t>40㎡</t>
    <phoneticPr fontId="4"/>
  </si>
  <si>
    <t>玄関ホール</t>
    <rPh sb="0" eb="2">
      <t>ゲンカン</t>
    </rPh>
    <phoneticPr fontId="4"/>
  </si>
  <si>
    <t>　　機能訓練室　100㎡</t>
    <rPh sb="2" eb="4">
      <t>キノウ</t>
    </rPh>
    <rPh sb="4" eb="6">
      <t>クンレン</t>
    </rPh>
    <rPh sb="6" eb="7">
      <t>シツ</t>
    </rPh>
    <phoneticPr fontId="4"/>
  </si>
  <si>
    <t>　　（食堂兼用）</t>
    <rPh sb="3" eb="5">
      <t>ショクドウ</t>
    </rPh>
    <rPh sb="5" eb="7">
      <t>ケンヨウ</t>
    </rPh>
    <phoneticPr fontId="4"/>
  </si>
  <si>
    <t>倉庫</t>
    <rPh sb="0" eb="2">
      <t>ソウコ</t>
    </rPh>
    <phoneticPr fontId="4"/>
  </si>
  <si>
    <t>浴室 70㎡</t>
    <rPh sb="0" eb="2">
      <t>ヨクシツ</t>
    </rPh>
    <phoneticPr fontId="4"/>
  </si>
  <si>
    <t>事務室 30㎡</t>
    <rPh sb="0" eb="3">
      <t>ジムシツ</t>
    </rPh>
    <phoneticPr fontId="4"/>
  </si>
  <si>
    <t>備考　1</t>
    <rPh sb="0" eb="2">
      <t>ビコウ</t>
    </rPh>
    <phoneticPr fontId="4"/>
  </si>
  <si>
    <t>　必ずしも本様式によらず、各室の用途及び面積の分かるものであれば、既存の平面図等をもって提出書類として差し支えありません。</t>
    <rPh sb="1" eb="2">
      <t>カナラ</t>
    </rPh>
    <rPh sb="5" eb="6">
      <t>ホン</t>
    </rPh>
    <rPh sb="6" eb="8">
      <t>ヨウシキ</t>
    </rPh>
    <rPh sb="13" eb="15">
      <t>カクシツ</t>
    </rPh>
    <rPh sb="16" eb="18">
      <t>ヨウト</t>
    </rPh>
    <rPh sb="18" eb="19">
      <t>オヨ</t>
    </rPh>
    <rPh sb="20" eb="22">
      <t>メンセキ</t>
    </rPh>
    <rPh sb="23" eb="24">
      <t>ワ</t>
    </rPh>
    <rPh sb="33" eb="35">
      <t>キゾン</t>
    </rPh>
    <rPh sb="36" eb="39">
      <t>ヘイメンズ</t>
    </rPh>
    <rPh sb="39" eb="40">
      <t>トウ</t>
    </rPh>
    <rPh sb="44" eb="46">
      <t>テイシュツ</t>
    </rPh>
    <rPh sb="46" eb="48">
      <t>ショルイ</t>
    </rPh>
    <rPh sb="51" eb="52">
      <t>サ</t>
    </rPh>
    <rPh sb="53" eb="54">
      <t>ツカ</t>
    </rPh>
    <phoneticPr fontId="4"/>
  </si>
  <si>
    <t>　各室の用途及び面積を記載してください。</t>
    <phoneticPr fontId="4"/>
  </si>
  <si>
    <t>　当該事業の専用部分と他との共用部分を色分けする等使用関係を分かり易く表示してください。</t>
    <rPh sb="1" eb="3">
      <t>トウガイ</t>
    </rPh>
    <rPh sb="3" eb="5">
      <t>ジギョウ</t>
    </rPh>
    <rPh sb="6" eb="8">
      <t>センヨウ</t>
    </rPh>
    <rPh sb="8" eb="10">
      <t>ブブン</t>
    </rPh>
    <rPh sb="11" eb="12">
      <t>タ</t>
    </rPh>
    <rPh sb="14" eb="16">
      <t>キョウヨウ</t>
    </rPh>
    <rPh sb="16" eb="18">
      <t>ブブン</t>
    </rPh>
    <rPh sb="19" eb="21">
      <t>イロワ</t>
    </rPh>
    <rPh sb="24" eb="25">
      <t>トウ</t>
    </rPh>
    <rPh sb="25" eb="27">
      <t>シヨウ</t>
    </rPh>
    <rPh sb="27" eb="29">
      <t>カンケイ</t>
    </rPh>
    <rPh sb="30" eb="31">
      <t>ワ</t>
    </rPh>
    <rPh sb="33" eb="34">
      <t>ヤス</t>
    </rPh>
    <rPh sb="35" eb="37">
      <t>ヒョウジ</t>
    </rPh>
    <phoneticPr fontId="4"/>
  </si>
  <si>
    <t>（標準様式４）</t>
    <rPh sb="1" eb="3">
      <t>ヒョウジュン</t>
    </rPh>
    <phoneticPr fontId="4"/>
  </si>
  <si>
    <t>利用者からの苦情を処理するために講ずる措置の概要</t>
  </si>
  <si>
    <t>事業所名</t>
    <phoneticPr fontId="4"/>
  </si>
  <si>
    <t>申請するサービス種類</t>
  </si>
  <si>
    <t>措  置  の  概  要</t>
  </si>
  <si>
    <t>１  利用者からの相談又は苦情等に対応する常設の窓口（連絡先）、担当者の設置</t>
    <phoneticPr fontId="4"/>
  </si>
  <si>
    <t>２  円滑かつ迅速に苦情処理を行うための処理体制・手順</t>
    <phoneticPr fontId="4"/>
  </si>
  <si>
    <t>３  その他参考事項</t>
    <phoneticPr fontId="4"/>
  </si>
  <si>
    <t>備考  上の事項は例示であり、これにかかわらず苦情処理に係る対応方針を具体的に記してください。</t>
  </si>
  <si>
    <t>（標準様式５）</t>
    <rPh sb="1" eb="3">
      <t>ヒョウジュン</t>
    </rPh>
    <rPh sb="3" eb="5">
      <t>ヨウシキ</t>
    </rPh>
    <phoneticPr fontId="4"/>
  </si>
  <si>
    <t>誓　約　書</t>
    <phoneticPr fontId="4"/>
  </si>
  <si>
    <t>年</t>
    <rPh sb="0" eb="1">
      <t>ネン</t>
    </rPh>
    <phoneticPr fontId="4"/>
  </si>
  <si>
    <t>月</t>
    <rPh sb="0" eb="1">
      <t>ゲツ</t>
    </rPh>
    <phoneticPr fontId="4"/>
  </si>
  <si>
    <t>日</t>
    <rPh sb="0" eb="1">
      <t>ニチ</t>
    </rPh>
    <phoneticPr fontId="4"/>
  </si>
  <si>
    <t xml:space="preserve">申請者    </t>
    <phoneticPr fontId="4"/>
  </si>
  <si>
    <t>（名称）</t>
    <rPh sb="1" eb="3">
      <t>メイショウ</t>
    </rPh>
    <phoneticPr fontId="4"/>
  </si>
  <si>
    <t>（代表者の職名・氏名）</t>
    <rPh sb="1" eb="4">
      <t>ダイヒョウシャ</t>
    </rPh>
    <rPh sb="5" eb="7">
      <t>ショクメイ</t>
    </rPh>
    <rPh sb="8" eb="10">
      <t>シメイ</t>
    </rPh>
    <phoneticPr fontId="4"/>
  </si>
  <si>
    <t>　 申請者が、介護保険法第１１５条の４５の５第２項に規定する厚生労働省令で定める基準（平成１１年厚生省令第３６号　介護保険法施行規則第１４０条の６３の６）に従って適正に第一号事業を行うことができないと認められるものに該当しないことを誓います。</t>
    <phoneticPr fontId="4"/>
  </si>
  <si>
    <t>記</t>
    <rPh sb="0" eb="1">
      <t>キ</t>
    </rPh>
    <phoneticPr fontId="4"/>
  </si>
  <si>
    <t xml:space="preserve">【介護保険法施行規則第１４０条の６３の６】
（法第１１５条の４５の５第２項の厚生労働省令で定める基準）
法第115条の45の５第２項に規定する厚生労働省令で定める基準は、市町村が定める基準であって、次のいずれかに該当するものとする。
</t>
    <phoneticPr fontId="4"/>
  </si>
  <si>
    <t>一</t>
    <rPh sb="0" eb="1">
      <t>イチ</t>
    </rPh>
    <phoneticPr fontId="4"/>
  </si>
  <si>
    <t>第一号事業（第一号生活支援事業を除く。）に係る基準として、次に掲げるいずれかに該当する基準</t>
    <phoneticPr fontId="4"/>
  </si>
  <si>
    <t>イ</t>
    <phoneticPr fontId="4"/>
  </si>
  <si>
    <t>介護保険法施行規則等の一部を改正する省令（平成27年厚生労働省令第４号）附則第２条第３号若しくは第４条第３号の規定によりなおその効力を有するものとされた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t>
    <phoneticPr fontId="4"/>
  </si>
  <si>
    <t>ロ</t>
    <phoneticPr fontId="4"/>
  </si>
  <si>
    <t>旧指定介護予防サービス等基準に規定する基準該当介護予防サービス（旧介護予防訪問介護及び旧介護予防通所介護に係るものに限る。）に係る基準又は指定介護予防支援等基準に規定する基準該当介護予防支援に係る基準の例による基準</t>
    <phoneticPr fontId="4"/>
  </si>
  <si>
    <t>ハ</t>
    <phoneticPr fontId="4"/>
  </si>
  <si>
    <t>平成26年改正前法第54条第１項第３号又は法第59条第１項第２号に規定する離島その他の地域であって厚生労働大臣が定める基準に該当するものに住所を有する居宅要支援被保険者等が、平成26年改正前法第54条第１項第３号又は法第59条第１項第２号に規定するサービスを受けた場合における当該サービスの内容を勘案した基準</t>
    <phoneticPr fontId="4"/>
  </si>
  <si>
    <t>ニ</t>
    <phoneticPr fontId="4"/>
  </si>
  <si>
    <t>第一号事業に係る基準として、当該第一号事業に係るサービスの内容等を勘案した基準（前号に掲げるものを除く。）</t>
    <phoneticPr fontId="4"/>
  </si>
  <si>
    <t>針　灸　師　機　能　訓　練　実　施　歴　書</t>
    <rPh sb="0" eb="1">
      <t>ハリ</t>
    </rPh>
    <rPh sb="2" eb="3">
      <t>キュウ</t>
    </rPh>
    <rPh sb="4" eb="5">
      <t>シ</t>
    </rPh>
    <rPh sb="6" eb="7">
      <t>キ</t>
    </rPh>
    <rPh sb="8" eb="9">
      <t>ノウ</t>
    </rPh>
    <rPh sb="10" eb="11">
      <t>ノリ</t>
    </rPh>
    <rPh sb="12" eb="13">
      <t>ネリ</t>
    </rPh>
    <rPh sb="14" eb="15">
      <t>ジツ</t>
    </rPh>
    <rPh sb="16" eb="17">
      <t>セ</t>
    </rPh>
    <phoneticPr fontId="8"/>
  </si>
  <si>
    <t>事業所又は施設の名称</t>
  </si>
  <si>
    <t>フリガナ</t>
  </si>
  <si>
    <t>氏名</t>
  </si>
  <si>
    <t>生年月日</t>
  </si>
  <si>
    <t>住所</t>
  </si>
  <si>
    <t>年　　月　～　　年　　月　</t>
  </si>
  <si>
    <t>勤　　務　　先　　等</t>
  </si>
  <si>
    <t>職　務　内　容</t>
  </si>
  <si>
    <t>備　　考</t>
  </si>
  <si>
    <t>（研修等の受講の状況等）</t>
  </si>
  <si>
    <t>備考 １　住所・電話番号は、自宅のものを記入してください。</t>
    <phoneticPr fontId="4"/>
  </si>
  <si>
    <t>　 　　２　当該管理者が管理する事業所・施設が複数の場合は、「事業所又は施設名」欄を適宜拡張して、</t>
    <phoneticPr fontId="4"/>
  </si>
  <si>
    <t>　　　　　その全てを記入してください。</t>
  </si>
  <si>
    <t>常勤職員の勤務時間に関する調べ</t>
    <rPh sb="0" eb="2">
      <t>ジョウキン</t>
    </rPh>
    <rPh sb="2" eb="4">
      <t>ショクイン</t>
    </rPh>
    <rPh sb="5" eb="7">
      <t>キンム</t>
    </rPh>
    <rPh sb="7" eb="9">
      <t>ジカン</t>
    </rPh>
    <rPh sb="10" eb="11">
      <t>カン</t>
    </rPh>
    <rPh sb="13" eb="14">
      <t>シラ</t>
    </rPh>
    <phoneticPr fontId="4"/>
  </si>
  <si>
    <t>（＊就業規則がある場合は、就業規則を提出してください）</t>
    <rPh sb="2" eb="4">
      <t>シュウギョウ</t>
    </rPh>
    <rPh sb="4" eb="6">
      <t>キソク</t>
    </rPh>
    <rPh sb="9" eb="11">
      <t>バアイ</t>
    </rPh>
    <rPh sb="13" eb="15">
      <t>シュウギョウ</t>
    </rPh>
    <rPh sb="15" eb="17">
      <t>キソク</t>
    </rPh>
    <rPh sb="18" eb="20">
      <t>テイシュツ</t>
    </rPh>
    <phoneticPr fontId="4"/>
  </si>
  <si>
    <t>1日あたりの労働時間－①</t>
    <rPh sb="1" eb="2">
      <t>ニチ</t>
    </rPh>
    <rPh sb="6" eb="8">
      <t>ロウドウ</t>
    </rPh>
    <rPh sb="8" eb="10">
      <t>ジカン</t>
    </rPh>
    <phoneticPr fontId="4"/>
  </si>
  <si>
    <t>勤務日－①</t>
    <rPh sb="0" eb="3">
      <t>キンムビ</t>
    </rPh>
    <phoneticPr fontId="4"/>
  </si>
  <si>
    <t>金</t>
    <rPh sb="0" eb="1">
      <t>キン</t>
    </rPh>
    <phoneticPr fontId="4"/>
  </si>
  <si>
    <t>曜日</t>
    <rPh sb="0" eb="2">
      <t>ヨウビ</t>
    </rPh>
    <phoneticPr fontId="4"/>
  </si>
  <si>
    <t>始業時間－①</t>
    <rPh sb="0" eb="2">
      <t>シギョウ</t>
    </rPh>
    <rPh sb="2" eb="4">
      <t>ジカン</t>
    </rPh>
    <phoneticPr fontId="4"/>
  </si>
  <si>
    <t>時</t>
    <rPh sb="0" eb="1">
      <t>ジ</t>
    </rPh>
    <phoneticPr fontId="4"/>
  </si>
  <si>
    <t>分</t>
    <rPh sb="0" eb="1">
      <t>フン</t>
    </rPh>
    <phoneticPr fontId="4"/>
  </si>
  <si>
    <t>終業時間－①</t>
    <rPh sb="0" eb="2">
      <t>シュウギョウ</t>
    </rPh>
    <rPh sb="2" eb="4">
      <t>ジカン</t>
    </rPh>
    <phoneticPr fontId="4"/>
  </si>
  <si>
    <t>休憩時間</t>
    <rPh sb="0" eb="2">
      <t>キュウケイ</t>
    </rPh>
    <rPh sb="2" eb="4">
      <t>ジカン</t>
    </rPh>
    <phoneticPr fontId="4"/>
  </si>
  <si>
    <t>時間</t>
    <rPh sb="0" eb="2">
      <t>ジカン</t>
    </rPh>
    <phoneticPr fontId="4"/>
  </si>
  <si>
    <t>計</t>
    <rPh sb="0" eb="1">
      <t>ケイ</t>
    </rPh>
    <phoneticPr fontId="4"/>
  </si>
  <si>
    <t>時間（Ａ）</t>
    <rPh sb="0" eb="2">
      <t>ジカン</t>
    </rPh>
    <phoneticPr fontId="4"/>
  </si>
  <si>
    <t>日勤務（Ｂ）</t>
    <rPh sb="0" eb="1">
      <t>ニチ</t>
    </rPh>
    <rPh sb="1" eb="3">
      <t>キンム</t>
    </rPh>
    <phoneticPr fontId="4"/>
  </si>
  <si>
    <t>1日あたりの労働時間－②</t>
    <rPh sb="1" eb="2">
      <t>ニチ</t>
    </rPh>
    <rPh sb="6" eb="8">
      <t>ロウドウ</t>
    </rPh>
    <rPh sb="8" eb="10">
      <t>ジカン</t>
    </rPh>
    <phoneticPr fontId="4"/>
  </si>
  <si>
    <t>勤務日</t>
    <rPh sb="0" eb="3">
      <t>キンムビ</t>
    </rPh>
    <phoneticPr fontId="4"/>
  </si>
  <si>
    <t>始業時間</t>
    <rPh sb="0" eb="2">
      <t>シギョウ</t>
    </rPh>
    <rPh sb="2" eb="4">
      <t>ジカン</t>
    </rPh>
    <phoneticPr fontId="4"/>
  </si>
  <si>
    <t>終業時間</t>
    <rPh sb="0" eb="2">
      <t>シュウギョウ</t>
    </rPh>
    <rPh sb="2" eb="4">
      <t>ジカン</t>
    </rPh>
    <phoneticPr fontId="4"/>
  </si>
  <si>
    <t>時間（Ｃ）</t>
    <rPh sb="0" eb="2">
      <t>ジカン</t>
    </rPh>
    <phoneticPr fontId="4"/>
  </si>
  <si>
    <t>日勤務（Ｄ）</t>
    <rPh sb="0" eb="1">
      <t>ニチ</t>
    </rPh>
    <rPh sb="1" eb="3">
      <t>キンム</t>
    </rPh>
    <phoneticPr fontId="4"/>
  </si>
  <si>
    <t>休日</t>
    <rPh sb="0" eb="2">
      <t>キュウジツ</t>
    </rPh>
    <phoneticPr fontId="4"/>
  </si>
  <si>
    <t>日曜日</t>
    <rPh sb="0" eb="2">
      <t>ニチヨウ</t>
    </rPh>
    <rPh sb="2" eb="3">
      <t>ビ</t>
    </rPh>
    <phoneticPr fontId="4"/>
  </si>
  <si>
    <t>（　　　　　）曜日</t>
    <rPh sb="7" eb="9">
      <t>ヨウビ</t>
    </rPh>
    <phoneticPr fontId="4"/>
  </si>
  <si>
    <t>会社の指定する日</t>
    <rPh sb="0" eb="2">
      <t>カイシャ</t>
    </rPh>
    <rPh sb="3" eb="5">
      <t>シテイ</t>
    </rPh>
    <rPh sb="7" eb="8">
      <t>ヒ</t>
    </rPh>
    <phoneticPr fontId="4"/>
  </si>
  <si>
    <t>週あたりの労働時間</t>
    <rPh sb="0" eb="1">
      <t>シュウ</t>
    </rPh>
    <rPh sb="5" eb="7">
      <t>ロウドウ</t>
    </rPh>
    <rPh sb="7" eb="9">
      <t>ジカン</t>
    </rPh>
    <phoneticPr fontId="4"/>
  </si>
  <si>
    <t>（（Ａ）×（Ｂ））＋（（Ｃ）×（Ｄ））＝</t>
    <phoneticPr fontId="4"/>
  </si>
  <si>
    <t>＜備考＞</t>
    <rPh sb="1" eb="3">
      <t>ビコウ</t>
    </rPh>
    <phoneticPr fontId="4"/>
  </si>
  <si>
    <t>１　業務の都合により、始業・終業時間を繰り上げまたは繰り下げする場合がある。</t>
    <rPh sb="2" eb="4">
      <t>ギョウム</t>
    </rPh>
    <rPh sb="5" eb="7">
      <t>ツゴウ</t>
    </rPh>
    <rPh sb="11" eb="13">
      <t>シギョウ</t>
    </rPh>
    <rPh sb="14" eb="16">
      <t>シュウギョウ</t>
    </rPh>
    <rPh sb="16" eb="18">
      <t>ジカン</t>
    </rPh>
    <rPh sb="19" eb="20">
      <t>ク</t>
    </rPh>
    <rPh sb="21" eb="22">
      <t>ア</t>
    </rPh>
    <rPh sb="26" eb="27">
      <t>ク</t>
    </rPh>
    <rPh sb="28" eb="29">
      <t>サ</t>
    </rPh>
    <rPh sb="32" eb="34">
      <t>バアイ</t>
    </rPh>
    <phoneticPr fontId="4"/>
  </si>
  <si>
    <t>２　業務の都合により、所定時間を越えて労働を命じることがある。</t>
    <rPh sb="2" eb="4">
      <t>ギョウム</t>
    </rPh>
    <rPh sb="5" eb="7">
      <t>ツゴウ</t>
    </rPh>
    <rPh sb="11" eb="13">
      <t>ショテイ</t>
    </rPh>
    <rPh sb="13" eb="15">
      <t>ジカン</t>
    </rPh>
    <rPh sb="16" eb="17">
      <t>コ</t>
    </rPh>
    <rPh sb="19" eb="21">
      <t>ロウドウ</t>
    </rPh>
    <rPh sb="22" eb="23">
      <t>メイ</t>
    </rPh>
    <phoneticPr fontId="4"/>
  </si>
  <si>
    <t>３　業務の都合により、休日に労働を命じることがある。</t>
    <rPh sb="2" eb="4">
      <t>ギョウム</t>
    </rPh>
    <rPh sb="5" eb="7">
      <t>ツゴウ</t>
    </rPh>
    <rPh sb="11" eb="13">
      <t>キュウジツ</t>
    </rPh>
    <rPh sb="14" eb="16">
      <t>ロウドウ</t>
    </rPh>
    <rPh sb="17" eb="18">
      <t>メイ</t>
    </rPh>
    <phoneticPr fontId="4"/>
  </si>
  <si>
    <t>上記１から３の労働を命ずる場合は、本人と事前に協議する。</t>
    <rPh sb="0" eb="2">
      <t>ジョウキ</t>
    </rPh>
    <rPh sb="7" eb="9">
      <t>ロウドウ</t>
    </rPh>
    <rPh sb="10" eb="11">
      <t>メイ</t>
    </rPh>
    <rPh sb="13" eb="15">
      <t>バアイ</t>
    </rPh>
    <rPh sb="17" eb="19">
      <t>ホンニン</t>
    </rPh>
    <rPh sb="20" eb="22">
      <t>ジゼン</t>
    </rPh>
    <rPh sb="23" eb="25">
      <t>キョウギ</t>
    </rPh>
    <phoneticPr fontId="4"/>
  </si>
  <si>
    <t>サ　ー　ビ　ス　提　供　実　施　単　位　一　覧　表</t>
    <rPh sb="8" eb="11">
      <t>テイキョウ</t>
    </rPh>
    <rPh sb="12" eb="15">
      <t>ジッシ</t>
    </rPh>
    <rPh sb="16" eb="19">
      <t>タンイ</t>
    </rPh>
    <rPh sb="20" eb="23">
      <t>イチラン</t>
    </rPh>
    <rPh sb="24" eb="25">
      <t>ヒョウ</t>
    </rPh>
    <phoneticPr fontId="4"/>
  </si>
  <si>
    <t>　　　　 曜日</t>
    <rPh sb="5" eb="7">
      <t>ヨウビ</t>
    </rPh>
    <phoneticPr fontId="4"/>
  </si>
  <si>
    <t>月</t>
    <rPh sb="0" eb="1">
      <t>ツキ</t>
    </rPh>
    <phoneticPr fontId="4"/>
  </si>
  <si>
    <t>火</t>
    <rPh sb="0" eb="1">
      <t>ヒ</t>
    </rPh>
    <phoneticPr fontId="4"/>
  </si>
  <si>
    <t>水</t>
    <rPh sb="0" eb="1">
      <t>ミズ</t>
    </rPh>
    <phoneticPr fontId="4"/>
  </si>
  <si>
    <t>木</t>
    <rPh sb="0" eb="1">
      <t>キ</t>
    </rPh>
    <phoneticPr fontId="4"/>
  </si>
  <si>
    <t>金</t>
    <rPh sb="0" eb="1">
      <t>カネ</t>
    </rPh>
    <phoneticPr fontId="4"/>
  </si>
  <si>
    <t>土</t>
    <rPh sb="0" eb="1">
      <t>ツチ</t>
    </rPh>
    <phoneticPr fontId="4"/>
  </si>
  <si>
    <t>備　　　考</t>
    <rPh sb="0" eb="5">
      <t>ビコウ</t>
    </rPh>
    <phoneticPr fontId="4"/>
  </si>
  <si>
    <t xml:space="preserve"> 時間</t>
    <rPh sb="1" eb="3">
      <t>ジカン</t>
    </rPh>
    <phoneticPr fontId="4"/>
  </si>
  <si>
    <t>備考　１　曜日ごとにサービス提供単位の状況を記載してください。また、サービス提供単位ごとの利用定員を記載してください。なお</t>
    <rPh sb="0" eb="2">
      <t>ビコウ</t>
    </rPh>
    <rPh sb="5" eb="7">
      <t>ヨウビ</t>
    </rPh>
    <rPh sb="14" eb="16">
      <t>テイキョウ</t>
    </rPh>
    <rPh sb="16" eb="18">
      <t>タンイ</t>
    </rPh>
    <rPh sb="19" eb="21">
      <t>ジョウキョウ</t>
    </rPh>
    <rPh sb="22" eb="24">
      <t>キサイ</t>
    </rPh>
    <rPh sb="38" eb="40">
      <t>テイキョウ</t>
    </rPh>
    <rPh sb="40" eb="42">
      <t>タンイ</t>
    </rPh>
    <rPh sb="45" eb="47">
      <t>リヨウ</t>
    </rPh>
    <rPh sb="47" eb="49">
      <t>テイイン</t>
    </rPh>
    <rPh sb="50" eb="52">
      <t>キサイ</t>
    </rPh>
    <phoneticPr fontId="4"/>
  </si>
  <si>
    <t>　　　　　サービス提供単位の時間には、送迎の時間は含みません。</t>
    <rPh sb="9" eb="11">
      <t>テイキョウ</t>
    </rPh>
    <rPh sb="11" eb="13">
      <t>タンイ</t>
    </rPh>
    <rPh sb="14" eb="16">
      <t>ジカン</t>
    </rPh>
    <rPh sb="19" eb="21">
      <t>ソウゲイ</t>
    </rPh>
    <rPh sb="22" eb="24">
      <t>ジカン</t>
    </rPh>
    <rPh sb="25" eb="26">
      <t>フク</t>
    </rPh>
    <phoneticPr fontId="4"/>
  </si>
  <si>
    <t>　　　　２　サービス提供単位ごとのサービス内容が分かるもの（日課表等）を添付してください。</t>
    <rPh sb="10" eb="12">
      <t>テイキョウ</t>
    </rPh>
    <rPh sb="12" eb="14">
      <t>タンイ</t>
    </rPh>
    <rPh sb="21" eb="23">
      <t>ナイヨウ</t>
    </rPh>
    <rPh sb="24" eb="25">
      <t>ワ</t>
    </rPh>
    <rPh sb="30" eb="32">
      <t>ニッカ</t>
    </rPh>
    <rPh sb="32" eb="33">
      <t>ヒョウ</t>
    </rPh>
    <rPh sb="33" eb="34">
      <t>トウ</t>
    </rPh>
    <rPh sb="36" eb="38">
      <t>テンプ</t>
    </rPh>
    <phoneticPr fontId="4"/>
  </si>
  <si>
    <t>受付番号</t>
    <phoneticPr fontId="4"/>
  </si>
  <si>
    <t>介護予防・日常生活支援総合事業費算定に係る体制等に関する届出書＜指定事業者用＞</t>
    <phoneticPr fontId="4"/>
  </si>
  <si>
    <t>令和</t>
    <rPh sb="0" eb="2">
      <t>レイワ</t>
    </rPh>
    <phoneticPr fontId="4"/>
  </si>
  <si>
    <t>日</t>
    <rPh sb="0" eb="1">
      <t>ヒ</t>
    </rPh>
    <phoneticPr fontId="4"/>
  </si>
  <si>
    <t>所在地</t>
    <phoneticPr fontId="4"/>
  </si>
  <si>
    <t>名　称</t>
    <phoneticPr fontId="4"/>
  </si>
  <si>
    <t>このことについて、関係書類を添えて以下のとおり届け出ます。</t>
    <phoneticPr fontId="4"/>
  </si>
  <si>
    <t>事業所所在地市町村番号</t>
    <phoneticPr fontId="4"/>
  </si>
  <si>
    <t>届　出　者</t>
    <rPh sb="0" eb="1">
      <t>トドケ</t>
    </rPh>
    <rPh sb="2" eb="3">
      <t>デ</t>
    </rPh>
    <phoneticPr fontId="4"/>
  </si>
  <si>
    <t>名　　称</t>
    <phoneticPr fontId="4"/>
  </si>
  <si>
    <t>主たる事務所の所在地</t>
  </si>
  <si>
    <t>(郵便番号</t>
    <phoneticPr fontId="4"/>
  </si>
  <si>
    <t>ー</t>
    <phoneticPr fontId="4"/>
  </si>
  <si>
    <t>　　　　　</t>
    <phoneticPr fontId="4"/>
  </si>
  <si>
    <t>群市</t>
    <rPh sb="0" eb="1">
      <t>グン</t>
    </rPh>
    <rPh sb="1" eb="2">
      <t>シ</t>
    </rPh>
    <phoneticPr fontId="4"/>
  </si>
  <si>
    <t>連 絡 先</t>
    <phoneticPr fontId="4"/>
  </si>
  <si>
    <t>FAX番号</t>
  </si>
  <si>
    <t>法人の種別</t>
  </si>
  <si>
    <t>法人所轄庁</t>
  </si>
  <si>
    <t>代表者の職・氏名</t>
  </si>
  <si>
    <t>職名</t>
  </si>
  <si>
    <t>事業所・施設の状況</t>
  </si>
  <si>
    <t>主たる事業所・施設の　　　　　　　　　所在地</t>
    <phoneticPr fontId="4"/>
  </si>
  <si>
    <t>主たる事業所の所在地以外の場所で一部実施する場合の出張所等の所在地</t>
  </si>
  <si>
    <t>管理者の氏名</t>
  </si>
  <si>
    <t>管理者の住所</t>
  </si>
  <si>
    <t>届出を行う事業所・施設の種類</t>
  </si>
  <si>
    <t>同一所在地において行う　　　　　　　　　　　　　　　事業等の種類</t>
    <phoneticPr fontId="4"/>
  </si>
  <si>
    <t>実施事業</t>
  </si>
  <si>
    <t>指定（許可）</t>
    <rPh sb="0" eb="2">
      <t>シテイ</t>
    </rPh>
    <rPh sb="3" eb="5">
      <t>キョカ</t>
    </rPh>
    <phoneticPr fontId="4"/>
  </si>
  <si>
    <t>異動等の区分</t>
  </si>
  <si>
    <t>異動（予定）</t>
    <phoneticPr fontId="4"/>
  </si>
  <si>
    <t>異動項目</t>
    <phoneticPr fontId="4"/>
  </si>
  <si>
    <t>年月日</t>
    <rPh sb="0" eb="3">
      <t>ネンガッピ</t>
    </rPh>
    <phoneticPr fontId="4"/>
  </si>
  <si>
    <t>(※変更の場合)</t>
    <rPh sb="2" eb="4">
      <t>ヘンコウ</t>
    </rPh>
    <rPh sb="5" eb="7">
      <t>バアイ</t>
    </rPh>
    <phoneticPr fontId="4"/>
  </si>
  <si>
    <t>訪問型サービス（独自）</t>
    <phoneticPr fontId="4"/>
  </si>
  <si>
    <t>□</t>
  </si>
  <si>
    <t>1新規</t>
  </si>
  <si>
    <t>2変更</t>
    <phoneticPr fontId="4"/>
  </si>
  <si>
    <t>3終了</t>
    <phoneticPr fontId="4"/>
  </si>
  <si>
    <t>訪問型サービス（独自・定率）</t>
    <rPh sb="11" eb="13">
      <t>テイリツ</t>
    </rPh>
    <phoneticPr fontId="4"/>
  </si>
  <si>
    <t>訪問型サービス（独自・定額）</t>
    <rPh sb="11" eb="13">
      <t>テイガク</t>
    </rPh>
    <phoneticPr fontId="4"/>
  </si>
  <si>
    <t>通所型サービス（独自）</t>
    <rPh sb="0" eb="2">
      <t>ツウショ</t>
    </rPh>
    <phoneticPr fontId="4"/>
  </si>
  <si>
    <t>通所型サービス（独自・定率）</t>
    <rPh sb="0" eb="2">
      <t>ツウショ</t>
    </rPh>
    <rPh sb="2" eb="3">
      <t>カタ</t>
    </rPh>
    <rPh sb="11" eb="13">
      <t>テイリツ</t>
    </rPh>
    <phoneticPr fontId="4"/>
  </si>
  <si>
    <t>通所型サービス（独自・定額）</t>
    <rPh sb="11" eb="13">
      <t>テイガク</t>
    </rPh>
    <phoneticPr fontId="4"/>
  </si>
  <si>
    <t>介護保険事業所番号</t>
  </si>
  <si>
    <t>特記事項</t>
  </si>
  <si>
    <t>変　更　前</t>
    <phoneticPr fontId="4"/>
  </si>
  <si>
    <t>変　更　後</t>
    <rPh sb="4" eb="5">
      <t>ゴ</t>
    </rPh>
    <phoneticPr fontId="4"/>
  </si>
  <si>
    <t>関係書類</t>
  </si>
  <si>
    <t>別添のとおり</t>
  </si>
  <si>
    <t>備考1　「受付番号」「事業所所在市町村番号」欄には記載しないでください。</t>
    <phoneticPr fontId="4"/>
  </si>
  <si>
    <t>　　2　「法人の種別」欄は、申請者が法人である場合に、「社会福祉法人」「医療法人」「社団法人」「財団法人」</t>
    <phoneticPr fontId="4"/>
  </si>
  <si>
    <t>　　　「株式会社」「有限会社」等の別を記入してください。</t>
    <phoneticPr fontId="4"/>
  </si>
  <si>
    <t>　　3　「法人所轄庁」欄は、申請者が認可法人である場合に、その主務官庁の名称を記載してください。</t>
    <phoneticPr fontId="4"/>
  </si>
  <si>
    <t>　　4　「実施事業」欄は、該当する欄に「〇」を記入してください。</t>
    <phoneticPr fontId="4"/>
  </si>
  <si>
    <t>　　5　「異動等の区分」欄には、今回届出を行う事業所・施設について該当する数字の横の□</t>
    <rPh sb="40" eb="41">
      <t>ヨコ</t>
    </rPh>
    <phoneticPr fontId="4"/>
  </si>
  <si>
    <t>　　6　「異動項目」欄には、(別紙1-4)「介護予防・日常生活支援総合事業費算定に係る体制等状況一覧表」に掲げる項目</t>
    <phoneticPr fontId="4"/>
  </si>
  <si>
    <t>　　　を記載してください。</t>
    <phoneticPr fontId="4"/>
  </si>
  <si>
    <t>　　7　「特記事項」欄には、異動の状況について具体的に記載してください。</t>
    <phoneticPr fontId="4"/>
  </si>
  <si>
    <t>　　8　「主たる事業所の所在地以外の場所で一部実施する場合の出張所等の所在地」について、複数の出張所等を有する場合は、</t>
    <phoneticPr fontId="4"/>
  </si>
  <si>
    <t>　　　適宜欄を補正して、全ての出張所等の状況について記載してください。</t>
    <phoneticPr fontId="4"/>
  </si>
  <si>
    <t>（別紙１－４）</t>
    <phoneticPr fontId="4"/>
  </si>
  <si>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4"/>
  </si>
  <si>
    <t>事 業 所 番 号</t>
    <rPh sb="0" eb="1">
      <t>コト</t>
    </rPh>
    <rPh sb="2" eb="3">
      <t>ゴウ</t>
    </rPh>
    <rPh sb="4" eb="5">
      <t>ショ</t>
    </rPh>
    <rPh sb="6" eb="7">
      <t>バン</t>
    </rPh>
    <rPh sb="8" eb="9">
      <t>ゴウ</t>
    </rPh>
    <phoneticPr fontId="4"/>
  </si>
  <si>
    <t>提供サービス</t>
  </si>
  <si>
    <t>　 　該　　 　当　　 　す 　　　る 　　　体 　　　制 　　　等</t>
    <phoneticPr fontId="4"/>
  </si>
  <si>
    <t>LIFEへの登録</t>
    <rPh sb="6" eb="8">
      <t>トウロク</t>
    </rPh>
    <phoneticPr fontId="4"/>
  </si>
  <si>
    <t>割 引</t>
  </si>
  <si>
    <t>A２</t>
    <phoneticPr fontId="4"/>
  </si>
  <si>
    <t>訪問型サービス
（独自）</t>
    <phoneticPr fontId="4"/>
  </si>
  <si>
    <t>高齢者虐待防止措置実施の有無</t>
    <phoneticPr fontId="4"/>
  </si>
  <si>
    <t>１ 減算型</t>
    <phoneticPr fontId="4"/>
  </si>
  <si>
    <t>２ 基準型</t>
    <phoneticPr fontId="4"/>
  </si>
  <si>
    <t>１　なし</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</si>
  <si>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4"/>
  </si>
  <si>
    <t>１ 非該当</t>
    <phoneticPr fontId="4"/>
  </si>
  <si>
    <t>２　あり</t>
  </si>
  <si>
    <t>同一建物減算（同一敷地内建物等に居住する者への提供割合90％以上）</t>
    <rPh sb="0" eb="2">
      <t>ドウイツ</t>
    </rPh>
    <rPh sb="2" eb="4">
      <t>タテモノ</t>
    </rPh>
    <rPh sb="4" eb="6">
      <t>ゲンサン</t>
    </rPh>
    <rPh sb="25" eb="27">
      <t>ワリアイ</t>
    </rPh>
    <rPh sb="30" eb="32">
      <t>イジョウ</t>
    </rPh>
    <phoneticPr fontId="4"/>
  </si>
  <si>
    <t>特別地域加算</t>
    <rPh sb="0" eb="2">
      <t>トクベツ</t>
    </rPh>
    <rPh sb="2" eb="4">
      <t>チイキ</t>
    </rPh>
    <rPh sb="4" eb="6">
      <t>カサン</t>
    </rPh>
    <phoneticPr fontId="68"/>
  </si>
  <si>
    <t>１ なし</t>
  </si>
  <si>
    <t>２ あり</t>
    <phoneticPr fontId="4"/>
  </si>
  <si>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</si>
  <si>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</si>
  <si>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口腔連携強化加算</t>
    <rPh sb="0" eb="2">
      <t>コウクウ</t>
    </rPh>
    <rPh sb="2" eb="4">
      <t>レンケイ</t>
    </rPh>
    <rPh sb="4" eb="6">
      <t>キョウカ</t>
    </rPh>
    <rPh sb="6" eb="8">
      <t>カサン</t>
    </rPh>
    <phoneticPr fontId="4"/>
  </si>
  <si>
    <t>１ なし</t>
    <phoneticPr fontId="4"/>
  </si>
  <si>
    <t>介護職員処遇改善加算</t>
    <rPh sb="0" eb="2">
      <t>カイゴ</t>
    </rPh>
    <rPh sb="2" eb="4">
      <t>ショクイン</t>
    </rPh>
    <rPh sb="4" eb="6">
      <t>ショグウ</t>
    </rPh>
    <rPh sb="6" eb="8">
      <t>カイゼン</t>
    </rPh>
    <rPh sb="8" eb="10">
      <t>カサン</t>
    </rPh>
    <phoneticPr fontId="4"/>
  </si>
  <si>
    <t>６ 加算Ⅰ</t>
    <phoneticPr fontId="4"/>
  </si>
  <si>
    <t>５ 加算Ⅱ</t>
    <phoneticPr fontId="4"/>
  </si>
  <si>
    <t>２ 加算Ⅲ</t>
    <phoneticPr fontId="4"/>
  </si>
  <si>
    <t>介護職員等特定処遇改善加算</t>
    <phoneticPr fontId="4"/>
  </si>
  <si>
    <t>２ 加算Ⅰ</t>
  </si>
  <si>
    <t>３ 加算Ⅱ</t>
  </si>
  <si>
    <t>介護職員等ベースアップ等支援加算</t>
    <phoneticPr fontId="4"/>
  </si>
  <si>
    <t>訪問型サービス
（独自/定率）</t>
    <rPh sb="12" eb="14">
      <t>テイリツ</t>
    </rPh>
    <phoneticPr fontId="4"/>
  </si>
  <si>
    <t>介護職員等特定処遇改善加算</t>
    <rPh sb="0" eb="4">
      <t>カイゴショクイン</t>
    </rPh>
    <rPh sb="4" eb="5">
      <t>ナド</t>
    </rPh>
    <rPh sb="5" eb="13">
      <t>トクテイショグウカイゼンカサン</t>
    </rPh>
    <phoneticPr fontId="4"/>
  </si>
  <si>
    <t>介護職員等ベースアップ等支援加算</t>
    <rPh sb="0" eb="4">
      <t>カイゴショクイン</t>
    </rPh>
    <rPh sb="4" eb="5">
      <t>ナド</t>
    </rPh>
    <rPh sb="11" eb="12">
      <t>ナド</t>
    </rPh>
    <rPh sb="12" eb="16">
      <t>シエンカサン</t>
    </rPh>
    <phoneticPr fontId="4"/>
  </si>
  <si>
    <t>A６</t>
    <phoneticPr fontId="4"/>
  </si>
  <si>
    <t>通所型サービス
（独自）</t>
    <rPh sb="0" eb="2">
      <t>ツウショ</t>
    </rPh>
    <rPh sb="2" eb="3">
      <t>ガタ</t>
    </rPh>
    <rPh sb="9" eb="11">
      <t>ドクジ</t>
    </rPh>
    <phoneticPr fontId="4"/>
  </si>
  <si>
    <t>職員の欠員による減算の状況</t>
  </si>
  <si>
    <t>２ 看護職員</t>
    <rPh sb="2" eb="4">
      <t>カンゴ</t>
    </rPh>
    <rPh sb="4" eb="6">
      <t>ショクイン</t>
    </rPh>
    <phoneticPr fontId="4"/>
  </si>
  <si>
    <t>３ 介護職員</t>
    <rPh sb="2" eb="4">
      <t>カイゴ</t>
    </rPh>
    <rPh sb="4" eb="6">
      <t>ショクイン</t>
    </rPh>
    <phoneticPr fontId="4"/>
  </si>
  <si>
    <t>高齢者虐待防止措置実施の有無</t>
  </si>
  <si>
    <t>業務継続計画策定の有無</t>
    <phoneticPr fontId="4"/>
  </si>
  <si>
    <t>若年性認知症利用者受入加算</t>
    <rPh sb="0" eb="3">
      <t>ジャクネンセイ</t>
    </rPh>
    <rPh sb="3" eb="6">
      <t>ニンチショウ</t>
    </rPh>
    <rPh sb="6" eb="9">
      <t>リヨウシャ</t>
    </rPh>
    <rPh sb="9" eb="11">
      <t>ウケイレ</t>
    </rPh>
    <rPh sb="11" eb="13">
      <t>カサン</t>
    </rPh>
    <phoneticPr fontId="4"/>
  </si>
  <si>
    <t>生活機能向上グループ活動加算</t>
    <rPh sb="0" eb="2">
      <t>セイカツ</t>
    </rPh>
    <rPh sb="2" eb="4">
      <t>キノウ</t>
    </rPh>
    <rPh sb="4" eb="6">
      <t>コウジョウ</t>
    </rPh>
    <rPh sb="10" eb="12">
      <t>カツドウ</t>
    </rPh>
    <rPh sb="12" eb="14">
      <t>カサン</t>
    </rPh>
    <phoneticPr fontId="4"/>
  </si>
  <si>
    <t>栄養アセスメント・栄養改善体制</t>
    <phoneticPr fontId="4"/>
  </si>
  <si>
    <t>口腔機能向上加算</t>
    <rPh sb="6" eb="8">
      <t>カサン</t>
    </rPh>
    <phoneticPr fontId="4"/>
  </si>
  <si>
    <t>一体的サービス提供加算</t>
    <rPh sb="0" eb="2">
      <t>イッタイ</t>
    </rPh>
    <rPh sb="2" eb="11">
      <t>テキサービステイキョウカサン</t>
    </rPh>
    <phoneticPr fontId="4"/>
  </si>
  <si>
    <t>サービス提供体制強化加算</t>
    <rPh sb="4" eb="6">
      <t>テイキョウ</t>
    </rPh>
    <rPh sb="6" eb="8">
      <t>タイセイ</t>
    </rPh>
    <rPh sb="8" eb="10">
      <t>キョウカ</t>
    </rPh>
    <rPh sb="10" eb="12">
      <t>カサン</t>
    </rPh>
    <phoneticPr fontId="4"/>
  </si>
  <si>
    <t>５ 加算Ⅰ</t>
    <phoneticPr fontId="4"/>
  </si>
  <si>
    <t>４ 加算Ⅱ</t>
    <phoneticPr fontId="4"/>
  </si>
  <si>
    <t>６ 加算Ⅲ</t>
    <phoneticPr fontId="4"/>
  </si>
  <si>
    <t>生活機能向上連携加算</t>
    <rPh sb="0" eb="2">
      <t>セイカツ</t>
    </rPh>
    <rPh sb="2" eb="4">
      <t>キノウ</t>
    </rPh>
    <rPh sb="4" eb="6">
      <t>コウジョウ</t>
    </rPh>
    <rPh sb="6" eb="8">
      <t>レンケイ</t>
    </rPh>
    <rPh sb="8" eb="10">
      <t>カサン</t>
    </rPh>
    <phoneticPr fontId="4"/>
  </si>
  <si>
    <t>３ 加算Ⅰ</t>
    <phoneticPr fontId="4"/>
  </si>
  <si>
    <t>２ 加算Ⅱ</t>
    <phoneticPr fontId="4"/>
  </si>
  <si>
    <t>科学的介護推進体制加算</t>
    <rPh sb="0" eb="3">
      <t>カガクテキ</t>
    </rPh>
    <rPh sb="3" eb="5">
      <t>カイゴ</t>
    </rPh>
    <rPh sb="5" eb="7">
      <t>スイシン</t>
    </rPh>
    <rPh sb="7" eb="9">
      <t>タイセイ</t>
    </rPh>
    <rPh sb="9" eb="11">
      <t>カサン</t>
    </rPh>
    <phoneticPr fontId="4"/>
  </si>
  <si>
    <t>通所型サービス
（独自/定率）</t>
    <rPh sb="12" eb="14">
      <t>テイリツ</t>
    </rPh>
    <phoneticPr fontId="4"/>
  </si>
  <si>
    <t>職員の欠員による減算の状況</t>
    <phoneticPr fontId="4"/>
  </si>
  <si>
    <t>２ 介護職員</t>
    <rPh sb="2" eb="4">
      <t>カイゴ</t>
    </rPh>
    <rPh sb="4" eb="6">
      <t>ショクイン</t>
    </rPh>
    <phoneticPr fontId="4"/>
  </si>
  <si>
    <t>介護職員処遇改善加算</t>
  </si>
  <si>
    <t>６ 加算Ⅰ</t>
  </si>
  <si>
    <t>５ 加算Ⅱ</t>
  </si>
  <si>
    <t>２ 加算Ⅲ</t>
  </si>
  <si>
    <t>備考　１ 「割引｣を｢あり｣と記載する場合は「介護予防・日常生活支援総合事業者による事業費の割引に係る割引率の設定について」（別紙37）を添付してください。</t>
    <phoneticPr fontId="4"/>
  </si>
  <si>
    <t>　　　２ 「サービス提供体制強化加算」については、「サービス提供体制強化加算に関する届出書」（別紙38）を添付してください。</t>
    <phoneticPr fontId="4"/>
  </si>
  <si>
    <r>
      <t>介護職員</t>
    </r>
    <r>
      <rPr>
        <sz val="11"/>
        <color indexed="10"/>
        <rFont val="HGSｺﾞｼｯｸM"/>
        <family val="3"/>
        <charset val="128"/>
      </rPr>
      <t>等</t>
    </r>
    <r>
      <rPr>
        <sz val="11"/>
        <rFont val="HGSｺﾞｼｯｸM"/>
        <family val="3"/>
        <charset val="128"/>
      </rPr>
      <t>処遇改善加算</t>
    </r>
    <rPh sb="0" eb="2">
      <t>カイゴ</t>
    </rPh>
    <rPh sb="2" eb="4">
      <t>ショクイン</t>
    </rPh>
    <rPh sb="4" eb="5">
      <t>ナド</t>
    </rPh>
    <rPh sb="5" eb="7">
      <t>ショグウ</t>
    </rPh>
    <rPh sb="7" eb="9">
      <t>カイゼン</t>
    </rPh>
    <rPh sb="9" eb="11">
      <t>カサン</t>
    </rPh>
    <phoneticPr fontId="4"/>
  </si>
  <si>
    <t>７ 加算Ⅰ</t>
    <phoneticPr fontId="4"/>
  </si>
  <si>
    <t>８ 加算Ⅱ</t>
    <phoneticPr fontId="4"/>
  </si>
  <si>
    <t>９加算Ⅲ</t>
    <phoneticPr fontId="4"/>
  </si>
  <si>
    <t>A 加算Ⅳ</t>
    <rPh sb="2" eb="4">
      <t>カサン</t>
    </rPh>
    <phoneticPr fontId="4"/>
  </si>
  <si>
    <t>Ｂ 加算Ⅴ(１)</t>
    <phoneticPr fontId="4"/>
  </si>
  <si>
    <t>Ｃ 加算Ⅴ(２)</t>
    <phoneticPr fontId="4"/>
  </si>
  <si>
    <t>Ｄ 加算Ⅴ(３)</t>
    <phoneticPr fontId="4"/>
  </si>
  <si>
    <t>Ｅ 加算Ⅴ(４)</t>
    <phoneticPr fontId="4"/>
  </si>
  <si>
    <t>Ｆ 加算Ⅴ(５)</t>
  </si>
  <si>
    <t>Ｇ 加算Ⅴ(６)</t>
    <phoneticPr fontId="4"/>
  </si>
  <si>
    <t>Ｈ 加算Ⅴ(７)</t>
    <phoneticPr fontId="4"/>
  </si>
  <si>
    <t>Ｊ 加算Ⅴ(８)</t>
    <phoneticPr fontId="4"/>
  </si>
  <si>
    <t>Ｋ 加算Ⅴ(９)</t>
  </si>
  <si>
    <t>Ｌ 加算Ⅴ(１０)</t>
  </si>
  <si>
    <t>Ｍ 加算Ⅴ(１１)</t>
  </si>
  <si>
    <t>Ｎ 加算Ⅴ(１２)</t>
  </si>
  <si>
    <t>Ｐ 加算Ⅴ(１３)</t>
  </si>
  <si>
    <t>Ｒ 加算Ⅴ(１４)</t>
  </si>
  <si>
    <t>就業規則の写し、組織体制図、資格証の写し、雇用契約書の写し又は誓約文</t>
  </si>
  <si>
    <t>サービス提供実施単位一覧表</t>
    <phoneticPr fontId="4"/>
  </si>
  <si>
    <t>日課表（サービス提供単位ごとのサービス内容がわかるもの）</t>
    <rPh sb="0" eb="3">
      <t>ニッカヒョウ</t>
    </rPh>
    <phoneticPr fontId="4"/>
  </si>
  <si>
    <t>外観及び内部の様子がわかる写真</t>
    <phoneticPr fontId="4"/>
  </si>
  <si>
    <t>提出書類省略依頼書</t>
    <rPh sb="0" eb="2">
      <t>テイシュツ</t>
    </rPh>
    <rPh sb="2" eb="4">
      <t>ショルイ</t>
    </rPh>
    <rPh sb="4" eb="6">
      <t>ショウリャク</t>
    </rPh>
    <rPh sb="6" eb="9">
      <t>イライショ</t>
    </rPh>
    <phoneticPr fontId="4"/>
  </si>
  <si>
    <t>申請者</t>
    <phoneticPr fontId="4"/>
  </si>
  <si>
    <t>名称</t>
    <phoneticPr fontId="4"/>
  </si>
  <si>
    <t>代表者氏名</t>
    <phoneticPr fontId="4"/>
  </si>
  <si>
    <t>　下記書類については，既に府中市へ届け出ているものより変更はございません。
　つきましては，介護保険法第１１５条の４５の５第１項の規定に基づき，介護保険法施行規則第１４０条の６３の５に定められた指定事業所に係る指定の申請等に必要とされる下記書類について，提出の省略を依頼いたします。
　なお，省略を図った書類については，貴市より請求・閲覧等の申出があった場合は，誠実かつ迅速に対応するものとします。</t>
    <rPh sb="1" eb="3">
      <t>カキ</t>
    </rPh>
    <rPh sb="3" eb="5">
      <t>ショルイ</t>
    </rPh>
    <rPh sb="11" eb="12">
      <t>スデ</t>
    </rPh>
    <rPh sb="13" eb="16">
      <t>フチュウシ</t>
    </rPh>
    <rPh sb="17" eb="18">
      <t>トド</t>
    </rPh>
    <rPh sb="19" eb="20">
      <t>デ</t>
    </rPh>
    <rPh sb="27" eb="29">
      <t>ヘンコウ</t>
    </rPh>
    <rPh sb="46" eb="48">
      <t>カイゴ</t>
    </rPh>
    <rPh sb="48" eb="50">
      <t>ホケン</t>
    </rPh>
    <rPh sb="50" eb="51">
      <t>ホウ</t>
    </rPh>
    <rPh sb="51" eb="52">
      <t>ダイ</t>
    </rPh>
    <rPh sb="55" eb="56">
      <t>ジョウ</t>
    </rPh>
    <rPh sb="61" eb="62">
      <t>ダイ</t>
    </rPh>
    <rPh sb="63" eb="64">
      <t>コウ</t>
    </rPh>
    <rPh sb="65" eb="67">
      <t>キテイ</t>
    </rPh>
    <rPh sb="68" eb="69">
      <t>モト</t>
    </rPh>
    <rPh sb="72" eb="74">
      <t>カイゴ</t>
    </rPh>
    <rPh sb="74" eb="76">
      <t>ホケン</t>
    </rPh>
    <rPh sb="76" eb="77">
      <t>ホウ</t>
    </rPh>
    <rPh sb="77" eb="79">
      <t>セコウ</t>
    </rPh>
    <rPh sb="79" eb="81">
      <t>キソク</t>
    </rPh>
    <rPh sb="81" eb="82">
      <t>ダイ</t>
    </rPh>
    <rPh sb="85" eb="86">
      <t>ジョウ</t>
    </rPh>
    <rPh sb="92" eb="93">
      <t>サダ</t>
    </rPh>
    <rPh sb="97" eb="99">
      <t>シテイ</t>
    </rPh>
    <rPh sb="99" eb="102">
      <t>ジギョウショ</t>
    </rPh>
    <rPh sb="103" eb="104">
      <t>カカ</t>
    </rPh>
    <rPh sb="105" eb="107">
      <t>シテイ</t>
    </rPh>
    <rPh sb="108" eb="110">
      <t>シンセイ</t>
    </rPh>
    <rPh sb="110" eb="111">
      <t>トウ</t>
    </rPh>
    <rPh sb="112" eb="114">
      <t>ヒツヨウ</t>
    </rPh>
    <rPh sb="118" eb="120">
      <t>カキ</t>
    </rPh>
    <rPh sb="120" eb="122">
      <t>ショルイ</t>
    </rPh>
    <rPh sb="127" eb="129">
      <t>テイシュツ</t>
    </rPh>
    <rPh sb="130" eb="132">
      <t>ショウリャク</t>
    </rPh>
    <rPh sb="133" eb="135">
      <t>イライ</t>
    </rPh>
    <rPh sb="146" eb="148">
      <t>ショウリャク</t>
    </rPh>
    <rPh sb="149" eb="150">
      <t>ハカ</t>
    </rPh>
    <rPh sb="152" eb="154">
      <t>ショルイ</t>
    </rPh>
    <rPh sb="160" eb="162">
      <t>キシ</t>
    </rPh>
    <rPh sb="164" eb="166">
      <t>セイキュウ</t>
    </rPh>
    <rPh sb="167" eb="169">
      <t>エツラン</t>
    </rPh>
    <rPh sb="169" eb="170">
      <t>トウ</t>
    </rPh>
    <rPh sb="171" eb="173">
      <t>モウシデ</t>
    </rPh>
    <rPh sb="177" eb="179">
      <t>バアイ</t>
    </rPh>
    <rPh sb="181" eb="183">
      <t>セイジツ</t>
    </rPh>
    <rPh sb="185" eb="187">
      <t>ジンソク</t>
    </rPh>
    <rPh sb="188" eb="190">
      <t>タイオウ</t>
    </rPh>
    <phoneticPr fontId="4"/>
  </si>
  <si>
    <t>□</t>
    <phoneticPr fontId="4"/>
  </si>
  <si>
    <t>履歴事項全部証明書又は条例等</t>
    <rPh sb="0" eb="2">
      <t>リレキ</t>
    </rPh>
    <rPh sb="2" eb="4">
      <t>ジコウ</t>
    </rPh>
    <rPh sb="4" eb="6">
      <t>ゼンブ</t>
    </rPh>
    <rPh sb="6" eb="9">
      <t>ショウメイショ</t>
    </rPh>
    <rPh sb="9" eb="10">
      <t>マタ</t>
    </rPh>
    <rPh sb="11" eb="13">
      <t>ジョウレイ</t>
    </rPh>
    <rPh sb="13" eb="14">
      <t>トウ</t>
    </rPh>
    <phoneticPr fontId="4"/>
  </si>
  <si>
    <t>事業所のサービス提供責任者の経歴書（参考様式３）</t>
    <rPh sb="0" eb="3">
      <t>ジギョウショ</t>
    </rPh>
    <rPh sb="8" eb="10">
      <t>テイキョウ</t>
    </rPh>
    <rPh sb="10" eb="13">
      <t>セキニンシャ</t>
    </rPh>
    <rPh sb="14" eb="17">
      <t>ケイレキショ</t>
    </rPh>
    <rPh sb="18" eb="20">
      <t>サンコウ</t>
    </rPh>
    <rPh sb="20" eb="22">
      <t>ヨウシキ</t>
    </rPh>
    <phoneticPr fontId="4"/>
  </si>
  <si>
    <t>事業所の平面図、写真</t>
    <rPh sb="8" eb="10">
      <t>シャシン</t>
    </rPh>
    <phoneticPr fontId="4"/>
  </si>
  <si>
    <t>利用者からの苦情を処理するために講ずる措置の概要（参考様式１４）</t>
    <phoneticPr fontId="4"/>
  </si>
  <si>
    <t>提出書類省略依頼書</t>
    <phoneticPr fontId="4"/>
  </si>
  <si>
    <t>指定申請書（指定更新申請書）</t>
    <rPh sb="0" eb="5">
      <t>シテイシンセイショ</t>
    </rPh>
    <rPh sb="6" eb="10">
      <t>シテイコウシン</t>
    </rPh>
    <rPh sb="10" eb="13">
      <t>シンセイショ</t>
    </rPh>
    <phoneticPr fontId="4"/>
  </si>
  <si>
    <t>付表</t>
    <rPh sb="0" eb="2">
      <t>フヒョウ</t>
    </rPh>
    <phoneticPr fontId="4"/>
  </si>
  <si>
    <t>別紙様式第三号（四）
別紙様式第三号（五）</t>
    <rPh sb="0" eb="4">
      <t>ベッシヨウシキ</t>
    </rPh>
    <rPh sb="4" eb="6">
      <t>ダイサン</t>
    </rPh>
    <rPh sb="6" eb="7">
      <t>ゴウ</t>
    </rPh>
    <rPh sb="8" eb="9">
      <t>ヨン</t>
    </rPh>
    <rPh sb="11" eb="13">
      <t>ベッシ</t>
    </rPh>
    <rPh sb="13" eb="15">
      <t>ヨウシキ</t>
    </rPh>
    <rPh sb="15" eb="16">
      <t>ダイ</t>
    </rPh>
    <rPh sb="16" eb="18">
      <t>サンゴウ</t>
    </rPh>
    <rPh sb="19" eb="20">
      <t>ゴ</t>
    </rPh>
    <phoneticPr fontId="4"/>
  </si>
  <si>
    <t>付表第三号（二）</t>
    <rPh sb="0" eb="2">
      <t>フヒョウ</t>
    </rPh>
    <rPh sb="2" eb="5">
      <t>ダイサンゴウ</t>
    </rPh>
    <rPh sb="6" eb="7">
      <t>ニ</t>
    </rPh>
    <phoneticPr fontId="4"/>
  </si>
  <si>
    <t>体制等に関する届出書</t>
    <rPh sb="0" eb="2">
      <t>タイセイ</t>
    </rPh>
    <rPh sb="2" eb="3">
      <t>ナド</t>
    </rPh>
    <rPh sb="4" eb="5">
      <t>カン</t>
    </rPh>
    <rPh sb="7" eb="10">
      <t>トドケデショ</t>
    </rPh>
    <phoneticPr fontId="4"/>
  </si>
  <si>
    <t>組織体制図</t>
    <phoneticPr fontId="4"/>
  </si>
  <si>
    <t>就業規則の写し又は常勤職員の勤務時間に関する調べ</t>
    <rPh sb="7" eb="8">
      <t>マタ</t>
    </rPh>
    <rPh sb="9" eb="11">
      <t>ジョウキン</t>
    </rPh>
    <rPh sb="11" eb="13">
      <t>ショクイン</t>
    </rPh>
    <rPh sb="14" eb="16">
      <t>キンム</t>
    </rPh>
    <rPh sb="16" eb="18">
      <t>ジカン</t>
    </rPh>
    <rPh sb="19" eb="20">
      <t>カン</t>
    </rPh>
    <rPh sb="22" eb="23">
      <t>シラ</t>
    </rPh>
    <phoneticPr fontId="4"/>
  </si>
  <si>
    <t>参考様式１</t>
    <rPh sb="0" eb="4">
      <t>サンコウヨウシキ</t>
    </rPh>
    <phoneticPr fontId="4"/>
  </si>
  <si>
    <t>（参考様式１）</t>
    <rPh sb="1" eb="5">
      <t>サンコウヨウシキ</t>
    </rPh>
    <phoneticPr fontId="4"/>
  </si>
  <si>
    <t>（参考様式３）</t>
    <rPh sb="1" eb="3">
      <t>サンコウ</t>
    </rPh>
    <rPh sb="3" eb="5">
      <t>ヨウシキ</t>
    </rPh>
    <phoneticPr fontId="4"/>
  </si>
  <si>
    <t>参考様式３</t>
    <phoneticPr fontId="4"/>
  </si>
  <si>
    <t>参考様式４</t>
    <rPh sb="0" eb="4">
      <t>サンコウヨウシキ</t>
    </rPh>
    <phoneticPr fontId="4"/>
  </si>
  <si>
    <t>参考様式５</t>
    <phoneticPr fontId="4"/>
  </si>
  <si>
    <t>（参考様式４）</t>
    <rPh sb="1" eb="3">
      <t>サンコウ</t>
    </rPh>
    <rPh sb="3" eb="5">
      <t>ヨウシキ</t>
    </rPh>
    <phoneticPr fontId="4"/>
  </si>
  <si>
    <t>（参考様式５）</t>
    <rPh sb="1" eb="3">
      <t>サンコウ</t>
    </rPh>
    <rPh sb="3" eb="5">
      <t>ヨウシキ</t>
    </rPh>
    <phoneticPr fontId="4"/>
  </si>
  <si>
    <t>○○デイサービス</t>
    <phoneticPr fontId="8"/>
  </si>
  <si>
    <t>A</t>
  </si>
  <si>
    <t>ー</t>
  </si>
  <si>
    <t>○○　○○</t>
    <phoneticPr fontId="8"/>
  </si>
  <si>
    <t>a</t>
  </si>
  <si>
    <t>B</t>
  </si>
  <si>
    <t>社会福祉主事任用資格</t>
  </si>
  <si>
    <t>機能訓練指導員、介護職員</t>
    <rPh sb="0" eb="2">
      <t>キノウ</t>
    </rPh>
    <rPh sb="2" eb="4">
      <t>クンレン</t>
    </rPh>
    <rPh sb="4" eb="7">
      <t>シドウイン</t>
    </rPh>
    <rPh sb="8" eb="10">
      <t>カイゴ</t>
    </rPh>
    <rPh sb="10" eb="12">
      <t>ショクイン</t>
    </rPh>
    <phoneticPr fontId="8"/>
  </si>
  <si>
    <t>D</t>
  </si>
  <si>
    <t>看護職員、機能訓練指導員</t>
    <rPh sb="0" eb="2">
      <t>カンゴ</t>
    </rPh>
    <rPh sb="2" eb="4">
      <t>ショクイン</t>
    </rPh>
    <rPh sb="5" eb="7">
      <t>キノウ</t>
    </rPh>
    <rPh sb="7" eb="9">
      <t>クンレン</t>
    </rPh>
    <rPh sb="9" eb="12">
      <t>シドウイン</t>
    </rPh>
    <phoneticPr fontId="8"/>
  </si>
  <si>
    <t>看護職員、介護職員</t>
    <rPh sb="0" eb="2">
      <t>カンゴ</t>
    </rPh>
    <rPh sb="2" eb="4">
      <t>ショクイン</t>
    </rPh>
    <rPh sb="5" eb="7">
      <t>カイゴ</t>
    </rPh>
    <rPh sb="7" eb="9">
      <t>ショクイン</t>
    </rPh>
    <phoneticPr fontId="8"/>
  </si>
  <si>
    <t>(16) 利用者数　　　</t>
    <phoneticPr fontId="8"/>
  </si>
  <si>
    <t>１ 減算型</t>
    <phoneticPr fontId="4"/>
  </si>
  <si>
    <t>２ 基準型</t>
    <phoneticPr fontId="4"/>
  </si>
  <si>
    <t>２ 該当</t>
    <phoneticPr fontId="4"/>
  </si>
  <si>
    <t>同一建物減算（同一敷地内建物等に居住する者への提供割合(利用者50人以上））</t>
    <rPh sb="0" eb="2">
      <t>ドウイツ</t>
    </rPh>
    <rPh sb="2" eb="4">
      <t>タテモノ</t>
    </rPh>
    <rPh sb="4" eb="6">
      <t>ゲンサン</t>
    </rPh>
    <rPh sb="25" eb="27">
      <t>ワリアイ</t>
    </rPh>
    <rPh sb="28" eb="31">
      <t>リヨウシャ</t>
    </rPh>
    <rPh sb="33" eb="36">
      <t>ニンイジョウ</t>
    </rPh>
    <phoneticPr fontId="4"/>
  </si>
  <si>
    <t>□</t>
    <phoneticPr fontId="4"/>
  </si>
  <si>
    <t>１
２
３
４
５
６</t>
    <phoneticPr fontId="4"/>
  </si>
  <si>
    <t>　「指定申請対象事業等」「既に指定（登録）を受けている事業等」の欄は、該当する欄に「○」を記入してください。
　法人等の種類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
　様式右上の申請者の所在地と様式中央の申請者欄の主たる事務所の所在地は必ず一致させる必要はありません。また、申請者欄の主たる事務所の所在地は、原則として、登記事項証明書の内容を記載してください。ただし、建物名や部屋番号を追記することも可能です。
　指定を受けようとする事業所の種類に応じた付表と必要書類を添付してください。
　「介護予防訪問介護相当サービス」「介護予防通所介護相当サービス」は介護保険法施行規則第140条の63の６第１号で定める基準に基づき行われるサービスを指します。
　「緩和した基準による訪問型サービス（定率）」「緩和した基準による訪問型サービス（定額）」「緩和した基準による通所型サービス（定率）」「緩和した基準による通所型サービス（定額）」は介護保険法施行規則第140条の63の６第２号で定める基準に基づき行われるサービスを指します。</t>
    <rPh sb="234" eb="237">
      <t>ショザイチ</t>
    </rPh>
    <rPh sb="248" eb="249">
      <t>オモ</t>
    </rPh>
    <rPh sb="251" eb="254">
      <t>ジムショ</t>
    </rPh>
    <rPh sb="255" eb="258">
      <t>ショザイチ</t>
    </rPh>
    <rPh sb="295" eb="297">
      <t>ゲンソク</t>
    </rPh>
    <rPh sb="334" eb="336">
      <t>ツイキ</t>
    </rPh>
    <rPh sb="388" eb="390">
      <t>カイゴ</t>
    </rPh>
    <rPh sb="390" eb="392">
      <t>ヨボウ</t>
    </rPh>
    <rPh sb="392" eb="394">
      <t>ホウモン</t>
    </rPh>
    <rPh sb="394" eb="396">
      <t>カイゴ</t>
    </rPh>
    <rPh sb="396" eb="398">
      <t>ソウトウ</t>
    </rPh>
    <rPh sb="404" eb="406">
      <t>カイゴ</t>
    </rPh>
    <rPh sb="406" eb="408">
      <t>ヨボウ</t>
    </rPh>
    <rPh sb="408" eb="410">
      <t>ツウショ</t>
    </rPh>
    <rPh sb="410" eb="412">
      <t>カイゴ</t>
    </rPh>
    <rPh sb="412" eb="414">
      <t>ソウトウ</t>
    </rPh>
    <rPh sb="420" eb="430">
      <t>カイゴホケンホウシコウキソクダイ</t>
    </rPh>
    <rPh sb="433" eb="434">
      <t>ジョウ</t>
    </rPh>
    <rPh sb="439" eb="440">
      <t>ダイ</t>
    </rPh>
    <rPh sb="441" eb="442">
      <t>ゴウ</t>
    </rPh>
    <rPh sb="443" eb="444">
      <t>サダ</t>
    </rPh>
    <rPh sb="446" eb="448">
      <t>キジュン</t>
    </rPh>
    <rPh sb="449" eb="450">
      <t>モト</t>
    </rPh>
    <rPh sb="452" eb="453">
      <t>オコナ</t>
    </rPh>
    <rPh sb="461" eb="462">
      <t>サ</t>
    </rPh>
    <rPh sb="469" eb="471">
      <t>カンワ</t>
    </rPh>
    <rPh sb="473" eb="475">
      <t>キジュン</t>
    </rPh>
    <rPh sb="478" eb="480">
      <t>ホウモン</t>
    </rPh>
    <rPh sb="480" eb="481">
      <t>ガタ</t>
    </rPh>
    <rPh sb="486" eb="488">
      <t>テイリツ</t>
    </rPh>
    <rPh sb="491" eb="493">
      <t>カンワ</t>
    </rPh>
    <rPh sb="495" eb="497">
      <t>キジュン</t>
    </rPh>
    <rPh sb="500" eb="502">
      <t>ホウモン</t>
    </rPh>
    <rPh sb="502" eb="503">
      <t>ガタ</t>
    </rPh>
    <rPh sb="508" eb="510">
      <t>テイガク</t>
    </rPh>
    <rPh sb="513" eb="515">
      <t>カンワ</t>
    </rPh>
    <rPh sb="517" eb="519">
      <t>キジュン</t>
    </rPh>
    <rPh sb="522" eb="524">
      <t>ツウショ</t>
    </rPh>
    <rPh sb="524" eb="525">
      <t>ガタ</t>
    </rPh>
    <rPh sb="530" eb="532">
      <t>テイリツ</t>
    </rPh>
    <rPh sb="535" eb="537">
      <t>カンワ</t>
    </rPh>
    <rPh sb="539" eb="541">
      <t>キジュン</t>
    </rPh>
    <rPh sb="544" eb="546">
      <t>ツウショ</t>
    </rPh>
    <rPh sb="546" eb="547">
      <t>ガタ</t>
    </rPh>
    <rPh sb="552" eb="554">
      <t>テイガク</t>
    </rPh>
    <rPh sb="557" eb="559">
      <t>カイゴホ</t>
    </rPh>
    <phoneticPr fontId="4"/>
  </si>
  <si>
    <t>当該事業所で兼務する他の職種
（兼務の場合のみ記入）</t>
    <phoneticPr fontId="4"/>
  </si>
  <si>
    <t>他の事業所、施設等の職務との兼務
（兼務の場合のみ記入）</t>
    <rPh sb="8" eb="9">
      <t>トウ</t>
    </rPh>
    <rPh sb="10" eb="12">
      <t>ショクム</t>
    </rPh>
    <phoneticPr fontId="4"/>
  </si>
  <si>
    <t>兼務先の名称、所在地</t>
    <rPh sb="0" eb="2">
      <t>ケンム</t>
    </rPh>
    <rPh sb="2" eb="3">
      <t>サキ</t>
    </rPh>
    <rPh sb="4" eb="6">
      <t>メイショウ</t>
    </rPh>
    <rPh sb="7" eb="10">
      <t>ショザイチ</t>
    </rPh>
    <phoneticPr fontId="4"/>
  </si>
  <si>
    <t>兼務先のサービス種別、兼務する職種及び勤務時間等</t>
    <rPh sb="0" eb="2">
      <t>ケンム</t>
    </rPh>
    <rPh sb="2" eb="3">
      <t>サキ</t>
    </rPh>
    <rPh sb="8" eb="10">
      <t>シュベツ</t>
    </rPh>
    <phoneticPr fontId="4"/>
  </si>
  <si>
    <t xml:space="preserve">１
２
３
４
５
６
</t>
    <phoneticPr fontId="4"/>
  </si>
  <si>
    <t xml:space="preserve">　記入欄が不足する場合は、適宜欄を設けて記載するか又は次頁の記入欄不足時の書類を添付してください。
　管理者の兼務については、添付資料にて確認可能な場合は記載を省略することが可能です。               
　機能訓練指導員については、生活相談員、看護職員又は介護職員と兼務しない場合にのみ記載してください。               
　当該事業を事業所所在地以外の場所（いわゆる出張所）で一部実施する場合、下段の表に所在地等を記載してください。また、従業者については、上段の表に出張所に勤務する従業者も含めて記載してください。       
　サービス提供時間は、 送迎時間を除きます。 
　　「介護予防通所介護相当サービス」は介護保険法施行規則第140条の63の６第１号で定める基準に基づき行われるサービスを、「緩和した基準による通所型サービス」は介護保険法施行規則第140条の63の６第２号で定める基準に基づき行われるサービスを指します。         
</t>
    <rPh sb="132" eb="133">
      <t>マタ</t>
    </rPh>
    <rPh sb="254" eb="257">
      <t>ジュウギョウシャ</t>
    </rPh>
    <rPh sb="309" eb="311">
      <t>ツウショ</t>
    </rPh>
    <rPh sb="373" eb="375">
      <t>ツウショ</t>
    </rPh>
    <phoneticPr fontId="4"/>
  </si>
  <si>
    <t>（別紙50）</t>
    <rPh sb="1" eb="3">
      <t>ベッシ</t>
    </rPh>
    <phoneticPr fontId="4"/>
  </si>
  <si>
    <t>　　　４ 「口腔連携強化加算」については、「口腔連携強化加算に関する届出書」（別紙11）を添付してください。</t>
    <phoneticPr fontId="4"/>
  </si>
  <si>
    <t>　　　２ 「サービス提供体制強化加算」については、「サービス提供体制強化加算に関する届出書」（別紙14-7）を添付してください。</t>
    <phoneticPr fontId="4"/>
  </si>
  <si>
    <t>備考　１ 「割引｣を｢あり｣と記載する場合は「介護予防・日常生活支援総合事業者による事業費の割引に係る割引率の設定について」（別紙51）を添付してください。</t>
    <phoneticPr fontId="4"/>
  </si>
  <si>
    <t>Ａ 加算Ⅳ</t>
    <phoneticPr fontId="4"/>
  </si>
  <si>
    <t>９ 加算Ⅲ</t>
    <phoneticPr fontId="4"/>
  </si>
  <si>
    <t>８ 加算Ⅱ</t>
    <rPh sb="2" eb="4">
      <t>カサン</t>
    </rPh>
    <phoneticPr fontId="4"/>
  </si>
  <si>
    <t>介護職員等処遇改善加算</t>
    <phoneticPr fontId="68"/>
  </si>
  <si>
    <t>通所型サービス（独自/定率）</t>
    <rPh sb="0" eb="2">
      <t>ツウショ</t>
    </rPh>
    <rPh sb="2" eb="3">
      <t>ガタ</t>
    </rPh>
    <rPh sb="8" eb="10">
      <t>ドクジ</t>
    </rPh>
    <rPh sb="11" eb="13">
      <t>テイリツ</t>
    </rPh>
    <phoneticPr fontId="4"/>
  </si>
  <si>
    <t>通所型サービス（独自）</t>
    <rPh sb="0" eb="2">
      <t>ツウショ</t>
    </rPh>
    <rPh sb="2" eb="3">
      <t>ガタ</t>
    </rPh>
    <rPh sb="8" eb="10">
      <t>ドクジ</t>
    </rPh>
    <phoneticPr fontId="4"/>
  </si>
  <si>
    <t>訪問型サービス（独自/定率）</t>
    <rPh sb="11" eb="13">
      <t>テイリツ</t>
    </rPh>
    <phoneticPr fontId="4"/>
  </si>
  <si>
    <t>同一建物減算（同一敷地内建物等に居住する者への提供（利用者50人以上））</t>
    <phoneticPr fontId="4"/>
  </si>
  <si>
    <t>訪問型サービス（独自）</t>
  </si>
  <si>
    <t>　　　３ 「同一建物減算（同一敷地内建物等に居住する者への提供90％以上）」については、判定結果がわかる書類（「訪問介護、訪問型サービスにおける同一建物減算に係る計算書」（別紙10）</t>
    <phoneticPr fontId="4"/>
  </si>
  <si>
    <t>　　　　　又はこれに準じた計算書等）を添付してください。</t>
    <phoneticPr fontId="4"/>
  </si>
  <si>
    <t>そ　の　他　該　当　す　る　体　制　等</t>
    <phoneticPr fontId="4"/>
  </si>
  <si>
    <t>(ビルの名称等)</t>
    <phoneticPr fontId="4"/>
  </si>
  <si>
    <t>府　中　市　長</t>
    <rPh sb="0" eb="1">
      <t>フ</t>
    </rPh>
    <rPh sb="2" eb="3">
      <t>ナカ</t>
    </rPh>
    <phoneticPr fontId="4"/>
  </si>
  <si>
    <t>府　中　市　長</t>
    <rPh sb="0" eb="1">
      <t>フ</t>
    </rPh>
    <rPh sb="2" eb="3">
      <t>ナカ</t>
    </rPh>
    <rPh sb="4" eb="5">
      <t>シ</t>
    </rPh>
    <rPh sb="6" eb="7">
      <t>チョウ</t>
    </rPh>
    <phoneticPr fontId="4"/>
  </si>
  <si>
    <t>≪要提出≫</t>
    <rPh sb="1" eb="2">
      <t>ヨウ</t>
    </rPh>
    <rPh sb="2" eb="4">
      <t>テイシュツ</t>
    </rPh>
    <phoneticPr fontId="8"/>
  </si>
  <si>
    <t>－</t>
    <phoneticPr fontId="4"/>
  </si>
  <si>
    <t>主　な　機　能　訓　練　実　施　歴　等</t>
    <rPh sb="4" eb="5">
      <t>キ</t>
    </rPh>
    <rPh sb="6" eb="7">
      <t>ノウ</t>
    </rPh>
    <rPh sb="8" eb="9">
      <t>ノリ</t>
    </rPh>
    <rPh sb="10" eb="11">
      <t>ネリ</t>
    </rPh>
    <rPh sb="12" eb="13">
      <t>ジツ</t>
    </rPh>
    <rPh sb="14" eb="15">
      <t>セ</t>
    </rPh>
    <rPh sb="16" eb="17">
      <t>レキ</t>
    </rPh>
    <phoneticPr fontId="8"/>
  </si>
  <si>
    <t>職  務  に  関  連  す  る  資  格</t>
    <phoneticPr fontId="4"/>
  </si>
  <si>
    <t>資　格　の　種　類</t>
    <phoneticPr fontId="4"/>
  </si>
  <si>
    <t>資　格　取　得　年　月</t>
    <phoneticPr fontId="4"/>
  </si>
  <si>
    <t>別紙５０</t>
    <rPh sb="0" eb="2">
      <t>ベッシ</t>
    </rPh>
    <phoneticPr fontId="4"/>
  </si>
  <si>
    <t>別紙１－４－２</t>
    <rPh sb="0" eb="2">
      <t>ベッシ</t>
    </rPh>
    <phoneticPr fontId="4"/>
  </si>
  <si>
    <t>殿</t>
    <rPh sb="0" eb="1">
      <t>ドノ</t>
    </rPh>
    <phoneticPr fontId="8"/>
  </si>
  <si>
    <t>府 中 市 長</t>
    <rPh sb="0" eb="1">
      <t>フ</t>
    </rPh>
    <rPh sb="2" eb="3">
      <t>ナカ</t>
    </rPh>
    <rPh sb="4" eb="5">
      <t>シ</t>
    </rPh>
    <rPh sb="6" eb="7">
      <t>チョウ</t>
    </rPh>
    <phoneticPr fontId="4"/>
  </si>
  <si>
    <t>殿</t>
    <rPh sb="0" eb="1">
      <t>ドノ</t>
    </rPh>
    <phoneticPr fontId="4"/>
  </si>
  <si>
    <t>（別紙１－４－２）</t>
    <phoneticPr fontId="4"/>
  </si>
  <si>
    <t>施設等の区分</t>
  </si>
  <si>
    <t>人員配置区分</t>
  </si>
  <si>
    <t>A2</t>
    <phoneticPr fontId="4"/>
  </si>
  <si>
    <t>A6</t>
    <phoneticPr fontId="4"/>
  </si>
  <si>
    <t>建築基準法及び消防法に適合していることが確認できる書類（検査済証の写し、消防署の検査結果通知の写し等）</t>
    <rPh sb="25" eb="27">
      <t>ショルイ</t>
    </rPh>
    <phoneticPr fontId="4"/>
  </si>
  <si>
    <t>登記簿謄本又は賃貸借契約書の写し</t>
    <phoneticPr fontId="4"/>
  </si>
  <si>
    <t>体制等状況一覧表</t>
    <rPh sb="0" eb="2">
      <t>タイセイ</t>
    </rPh>
    <rPh sb="2" eb="3">
      <t>トウ</t>
    </rPh>
    <rPh sb="3" eb="5">
      <t>ジョウキョウ</t>
    </rPh>
    <rPh sb="5" eb="8">
      <t>イチランヒョウ</t>
    </rPh>
    <phoneticPr fontId="4"/>
  </si>
  <si>
    <t>省略を行う書類（下記に☑）※提出済みの書類より変更がないものに限る</t>
    <rPh sb="0" eb="2">
      <t>ショウリャク</t>
    </rPh>
    <rPh sb="3" eb="4">
      <t>オコナ</t>
    </rPh>
    <rPh sb="5" eb="7">
      <t>ショルイ</t>
    </rPh>
    <rPh sb="8" eb="10">
      <t>カキ</t>
    </rPh>
    <rPh sb="14" eb="16">
      <t>テイシュツ</t>
    </rPh>
    <rPh sb="16" eb="17">
      <t>ズ</t>
    </rPh>
    <rPh sb="19" eb="21">
      <t>ショルイ</t>
    </rPh>
    <rPh sb="23" eb="25">
      <t>ヘンコウ</t>
    </rPh>
    <rPh sb="31" eb="32">
      <t>カギ</t>
    </rPh>
    <phoneticPr fontId="4"/>
  </si>
  <si>
    <t>※　この様式は参考様式です。下記の事項が網羅されていれば、提出いただく様式は任意のもので結構です。</t>
    <rPh sb="4" eb="6">
      <t>ヨウシキ</t>
    </rPh>
    <rPh sb="7" eb="9">
      <t>サンコウ</t>
    </rPh>
    <rPh sb="9" eb="11">
      <t>ヨウシキ</t>
    </rPh>
    <rPh sb="14" eb="16">
      <t>カキ</t>
    </rPh>
    <rPh sb="17" eb="19">
      <t>ジコウ</t>
    </rPh>
    <rPh sb="20" eb="22">
      <t>モウラ</t>
    </rPh>
    <rPh sb="29" eb="31">
      <t>テイシュツ</t>
    </rPh>
    <rPh sb="35" eb="37">
      <t>ヨウシキ</t>
    </rPh>
    <rPh sb="38" eb="40">
      <t>ニンイ</t>
    </rPh>
    <rPh sb="44" eb="46">
      <t>ケッコウ</t>
    </rPh>
    <phoneticPr fontId="91"/>
  </si>
  <si>
    <t>在職証明書</t>
    <rPh sb="0" eb="2">
      <t>ザイショク</t>
    </rPh>
    <rPh sb="2" eb="5">
      <t>ショウメイショ</t>
    </rPh>
    <phoneticPr fontId="91"/>
  </si>
  <si>
    <t>氏名</t>
    <rPh sb="0" eb="2">
      <t>シメイ</t>
    </rPh>
    <phoneticPr fontId="91"/>
  </si>
  <si>
    <t>○○　○○</t>
    <phoneticPr fontId="91"/>
  </si>
  <si>
    <t>生年月日</t>
    <rPh sb="0" eb="2">
      <t>セイネン</t>
    </rPh>
    <rPh sb="2" eb="4">
      <t>ガッピ</t>
    </rPh>
    <phoneticPr fontId="91"/>
  </si>
  <si>
    <t>　　年　　月　　日</t>
    <rPh sb="2" eb="3">
      <t>ネン</t>
    </rPh>
    <rPh sb="5" eb="6">
      <t>ガツ</t>
    </rPh>
    <rPh sb="8" eb="9">
      <t>ニチ</t>
    </rPh>
    <phoneticPr fontId="91"/>
  </si>
  <si>
    <t>本人住所</t>
    <rPh sb="0" eb="2">
      <t>ホンニン</t>
    </rPh>
    <rPh sb="2" eb="4">
      <t>ジュウショ</t>
    </rPh>
    <phoneticPr fontId="91"/>
  </si>
  <si>
    <r>
      <t>施設又は事業所名</t>
    </r>
    <r>
      <rPr>
        <b/>
        <sz val="9"/>
        <color theme="1"/>
        <rFont val="ＭＳ ゴシック"/>
        <family val="3"/>
        <charset val="128"/>
      </rPr>
      <t>（※１）</t>
    </r>
    <rPh sb="0" eb="2">
      <t>シセツ</t>
    </rPh>
    <rPh sb="2" eb="3">
      <t>マタ</t>
    </rPh>
    <rPh sb="4" eb="7">
      <t>ジギョウショ</t>
    </rPh>
    <rPh sb="7" eb="8">
      <t>メイ</t>
    </rPh>
    <phoneticPr fontId="91"/>
  </si>
  <si>
    <t>デイサービスセンター□□</t>
    <phoneticPr fontId="91"/>
  </si>
  <si>
    <t>（所在地）</t>
    <rPh sb="1" eb="4">
      <t>ショザイチ</t>
    </rPh>
    <phoneticPr fontId="91"/>
  </si>
  <si>
    <r>
      <t>施設又は事業所種別</t>
    </r>
    <r>
      <rPr>
        <b/>
        <sz val="9"/>
        <color theme="1"/>
        <rFont val="ＭＳ ゴシック"/>
        <family val="3"/>
        <charset val="128"/>
      </rPr>
      <t>（※２）</t>
    </r>
    <rPh sb="0" eb="2">
      <t>シセツ</t>
    </rPh>
    <rPh sb="2" eb="3">
      <t>マタ</t>
    </rPh>
    <rPh sb="4" eb="7">
      <t>ジギョウショ</t>
    </rPh>
    <rPh sb="7" eb="9">
      <t>シュベツ</t>
    </rPh>
    <phoneticPr fontId="91"/>
  </si>
  <si>
    <t>通所介護事業所</t>
    <rPh sb="0" eb="2">
      <t>ツウショ</t>
    </rPh>
    <rPh sb="2" eb="4">
      <t>カイゴ</t>
    </rPh>
    <rPh sb="4" eb="7">
      <t>ジギョウショ</t>
    </rPh>
    <phoneticPr fontId="91"/>
  </si>
  <si>
    <r>
      <t>職種（役職）及び職務内容</t>
    </r>
    <r>
      <rPr>
        <b/>
        <sz val="8"/>
        <color theme="1"/>
        <rFont val="ＭＳ ゴシック"/>
        <family val="3"/>
        <charset val="128"/>
      </rPr>
      <t>（※３）</t>
    </r>
    <rPh sb="0" eb="2">
      <t>ショクシュ</t>
    </rPh>
    <rPh sb="3" eb="5">
      <t>ヤクショク</t>
    </rPh>
    <rPh sb="6" eb="7">
      <t>オヨ</t>
    </rPh>
    <rPh sb="8" eb="10">
      <t>ショクム</t>
    </rPh>
    <rPh sb="10" eb="12">
      <t>ナイヨウ</t>
    </rPh>
    <phoneticPr fontId="91"/>
  </si>
  <si>
    <t>介護職員</t>
    <rPh sb="0" eb="2">
      <t>カイゴ</t>
    </rPh>
    <rPh sb="2" eb="4">
      <t>ショクイン</t>
    </rPh>
    <phoneticPr fontId="91"/>
  </si>
  <si>
    <r>
      <t>上記の職務に従事した期間</t>
    </r>
    <r>
      <rPr>
        <b/>
        <sz val="8"/>
        <color theme="1"/>
        <rFont val="ＭＳ ゴシック"/>
        <family val="3"/>
        <charset val="128"/>
      </rPr>
      <t>（※４）</t>
    </r>
    <rPh sb="0" eb="2">
      <t>ジョウキ</t>
    </rPh>
    <rPh sb="3" eb="5">
      <t>ショクム</t>
    </rPh>
    <rPh sb="6" eb="8">
      <t>ジュウジ</t>
    </rPh>
    <rPh sb="10" eb="12">
      <t>キカン</t>
    </rPh>
    <phoneticPr fontId="91"/>
  </si>
  <si>
    <t>　　年　月　日　～　　年　月　日</t>
    <rPh sb="2" eb="3">
      <t>ネン</t>
    </rPh>
    <rPh sb="4" eb="5">
      <t>ガツ</t>
    </rPh>
    <rPh sb="6" eb="7">
      <t>ニチ</t>
    </rPh>
    <rPh sb="11" eb="12">
      <t>ネン</t>
    </rPh>
    <rPh sb="13" eb="14">
      <t>ガツ</t>
    </rPh>
    <rPh sb="15" eb="16">
      <t>ニチ</t>
    </rPh>
    <phoneticPr fontId="91"/>
  </si>
  <si>
    <t>（勤務日数　　　日）</t>
    <rPh sb="1" eb="3">
      <t>キンム</t>
    </rPh>
    <rPh sb="3" eb="5">
      <t>ニッスウ</t>
    </rPh>
    <rPh sb="8" eb="9">
      <t>ニチ</t>
    </rPh>
    <phoneticPr fontId="91"/>
  </si>
  <si>
    <t>上記のとおりであることを証明します。</t>
    <rPh sb="0" eb="2">
      <t>ジョウキ</t>
    </rPh>
    <rPh sb="12" eb="14">
      <t>ショウメイ</t>
    </rPh>
    <phoneticPr fontId="91"/>
  </si>
  <si>
    <t>令和　　年　　月　　日</t>
    <rPh sb="0" eb="2">
      <t>レイワ</t>
    </rPh>
    <rPh sb="4" eb="5">
      <t>ネン</t>
    </rPh>
    <rPh sb="7" eb="8">
      <t>ガツ</t>
    </rPh>
    <rPh sb="10" eb="11">
      <t>ニチ</t>
    </rPh>
    <phoneticPr fontId="91"/>
  </si>
  <si>
    <t>証明者</t>
    <rPh sb="0" eb="2">
      <t>ショウメイ</t>
    </rPh>
    <rPh sb="2" eb="3">
      <t>シャ</t>
    </rPh>
    <phoneticPr fontId="91"/>
  </si>
  <si>
    <t>　　（住所）</t>
    <rPh sb="3" eb="5">
      <t>ジュウショ</t>
    </rPh>
    <phoneticPr fontId="91"/>
  </si>
  <si>
    <t>　　（名称）</t>
    <rPh sb="3" eb="5">
      <t>メイショウ</t>
    </rPh>
    <phoneticPr fontId="91"/>
  </si>
  <si>
    <t>　　（代表者氏名）　　　　　　　　　　　　　　　　　　㊞</t>
    <rPh sb="3" eb="6">
      <t>ダイヒョウシャ</t>
    </rPh>
    <rPh sb="6" eb="8">
      <t>シメイ</t>
    </rPh>
    <phoneticPr fontId="91"/>
  </si>
  <si>
    <t>　　（担当者名）</t>
    <rPh sb="3" eb="6">
      <t>タントウシャ</t>
    </rPh>
    <rPh sb="6" eb="7">
      <t>メイ</t>
    </rPh>
    <phoneticPr fontId="91"/>
  </si>
  <si>
    <t>　　（連絡先電話番号）</t>
    <rPh sb="3" eb="6">
      <t>レンラクサキ</t>
    </rPh>
    <rPh sb="6" eb="8">
      <t>デンワ</t>
    </rPh>
    <rPh sb="8" eb="10">
      <t>バンゴウ</t>
    </rPh>
    <phoneticPr fontId="91"/>
  </si>
  <si>
    <t>（注）　複数の事業所で勤務の場合、※１～４について、事業所ごとに証明すること。</t>
    <rPh sb="1" eb="2">
      <t>チュウ</t>
    </rPh>
    <rPh sb="4" eb="6">
      <t>フクスウ</t>
    </rPh>
    <rPh sb="7" eb="10">
      <t>ジギョウショ</t>
    </rPh>
    <rPh sb="11" eb="13">
      <t>キンム</t>
    </rPh>
    <rPh sb="14" eb="16">
      <t>バアイ</t>
    </rPh>
    <rPh sb="26" eb="29">
      <t>ジギョウショ</t>
    </rPh>
    <rPh sb="32" eb="34">
      <t>ショウメイ</t>
    </rPh>
    <phoneticPr fontId="91"/>
  </si>
  <si>
    <t>資格証の写し、雇用契約書の写し又は誓約文</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</si>
</sst>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quot;年&quot;m&quot;月&quot;d&quot;日&quot;;@"/>
    <numFmt numFmtId="177" formatCode="0.00_ "/>
    <numFmt numFmtId="178" formatCode="h:mm;@"/>
    <numFmt numFmtId="179" formatCode="0.0"/>
    <numFmt numFmtId="180" formatCode="#,##0.0#"/>
    <numFmt numFmtId="181" formatCode="0_);[Red]\(0\)"/>
  </numFmts>
  <fonts count="100">
    <font>
      <sz val="10"/>
      <color rgb="FF000000"/>
      <name val="Times New Roman"/>
      <charset val="204"/>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color rgb="FF000000"/>
      <name val="Times New Roman"/>
      <family val="1"/>
    </font>
    <font>
      <sz val="12"/>
      <name val="ＭＳ Ｐゴシック"/>
      <family val="3"/>
      <charset val="128"/>
      <scheme val="minor"/>
    </font>
    <font>
      <sz val="11"/>
      <name val="ＭＳ Ｐゴシック"/>
      <family val="3"/>
      <charset val="128"/>
      <scheme val="minor"/>
    </font>
    <font>
      <sz val="6"/>
      <name val="ＭＳ Ｐゴシック"/>
      <family val="2"/>
      <charset val="128"/>
      <scheme val="minor"/>
    </font>
    <font>
      <u/>
      <sz val="10"/>
      <color theme="10"/>
      <name val="Times New Roman"/>
      <family val="1"/>
    </font>
    <font>
      <b/>
      <sz val="10"/>
      <name val="ＭＳ Ｐゴシック"/>
      <family val="3"/>
      <charset val="128"/>
      <scheme val="minor"/>
    </font>
    <font>
      <sz val="10"/>
      <name val="ＭＳ Ｐゴシック"/>
      <family val="3"/>
      <charset val="128"/>
      <scheme val="minor"/>
    </font>
    <font>
      <sz val="9"/>
      <name val="ＭＳ Ｐゴシック"/>
      <family val="3"/>
      <charset val="128"/>
      <scheme val="minor"/>
    </font>
    <font>
      <u/>
      <sz val="10"/>
      <name val="Times New Roman"/>
      <family val="1"/>
    </font>
    <font>
      <sz val="12"/>
      <name val="ＭＳ Ｐゴシック"/>
      <family val="3"/>
      <charset val="128"/>
    </font>
    <font>
      <b/>
      <sz val="14"/>
      <name val="ＭＳ Ｐゴシック"/>
      <family val="3"/>
      <charset val="128"/>
    </font>
    <font>
      <b/>
      <sz val="16"/>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0"/>
      <name val="ＭＳ ゴシック"/>
      <family val="3"/>
      <charset val="128"/>
    </font>
    <font>
      <sz val="10"/>
      <color theme="1"/>
      <name val="ＭＳ Ｐゴシック"/>
      <family val="3"/>
      <charset val="128"/>
    </font>
    <font>
      <b/>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14"/>
      <color theme="1"/>
      <name val="ＭＳ Ｐゴシック"/>
      <family val="3"/>
      <charset val="128"/>
    </font>
    <font>
      <strike/>
      <sz val="10"/>
      <color theme="1"/>
      <name val="ＭＳ Ｐゴシック"/>
      <family val="3"/>
      <charset val="128"/>
    </font>
    <font>
      <b/>
      <sz val="12"/>
      <color theme="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9.5"/>
      <color theme="1"/>
      <name val="ＭＳ Ｐゴシック"/>
      <family val="3"/>
      <charset val="128"/>
      <scheme val="minor"/>
    </font>
    <font>
      <sz val="9"/>
      <color theme="1"/>
      <name val="ＭＳ Ｐゴシック"/>
      <family val="3"/>
      <charset val="128"/>
      <scheme val="minor"/>
    </font>
    <font>
      <b/>
      <sz val="12"/>
      <name val="ＭＳ Ｐゴシック"/>
      <family val="3"/>
      <charset val="128"/>
      <scheme val="minor"/>
    </font>
    <font>
      <sz val="10"/>
      <color rgb="FF000000"/>
      <name val="ＭＳ Ｐゴシック"/>
      <family val="3"/>
      <charset val="128"/>
      <scheme val="minor"/>
    </font>
    <font>
      <sz val="10.5"/>
      <name val="ＭＳ Ｐゴシック"/>
      <family val="3"/>
      <charset val="128"/>
      <scheme val="minor"/>
    </font>
    <font>
      <sz val="10.5"/>
      <color rgb="FF000000"/>
      <name val="ＭＳ Ｐゴシック"/>
      <family val="3"/>
      <charset val="128"/>
      <scheme val="minor"/>
    </font>
    <font>
      <sz val="10"/>
      <name val="ＭＳ Ｐゴシック"/>
      <family val="3"/>
      <charset val="128"/>
      <scheme val="major"/>
    </font>
    <font>
      <sz val="9.5"/>
      <name val="ＭＳ Ｐゴシック"/>
      <family val="3"/>
      <charset val="128"/>
      <scheme val="minor"/>
    </font>
    <font>
      <sz val="16"/>
      <name val="HGSｺﾞｼｯｸM"/>
      <family val="3"/>
      <charset val="128"/>
    </font>
    <font>
      <b/>
      <sz val="16"/>
      <name val="HGSｺﾞｼｯｸM"/>
      <family val="3"/>
      <charset val="128"/>
    </font>
    <font>
      <b/>
      <sz val="14"/>
      <name val="HGSｺﾞｼｯｸM"/>
      <family val="3"/>
      <charset val="128"/>
    </font>
    <font>
      <sz val="14"/>
      <name val="HGSｺﾞｼｯｸM"/>
      <family val="3"/>
      <charset val="128"/>
    </font>
    <font>
      <sz val="12"/>
      <name val="HGSｺﾞｼｯｸM"/>
      <family val="3"/>
      <charset val="128"/>
    </font>
    <font>
      <b/>
      <sz val="12"/>
      <name val="HGSｺﾞｼｯｸM"/>
      <family val="3"/>
      <charset val="128"/>
    </font>
    <font>
      <sz val="10"/>
      <name val="HGSｺﾞｼｯｸM"/>
      <family val="3"/>
      <charset val="128"/>
    </font>
    <font>
      <sz val="11"/>
      <name val="HGSｺﾞｼｯｸM"/>
      <family val="3"/>
      <charset val="128"/>
    </font>
    <font>
      <sz val="6"/>
      <name val="HGSｺﾞｼｯｸM"/>
      <family val="3"/>
      <charset val="128"/>
    </font>
    <font>
      <sz val="12"/>
      <color rgb="FFFFFF99"/>
      <name val="HGSｺﾞｼｯｸM"/>
      <family val="3"/>
      <charset val="128"/>
    </font>
    <font>
      <b/>
      <sz val="16"/>
      <color rgb="FFFF0000"/>
      <name val="ＭＳ Ｐゴシック"/>
      <family val="2"/>
      <charset val="128"/>
      <scheme val="minor"/>
    </font>
    <font>
      <sz val="16"/>
      <color theme="1"/>
      <name val="ＭＳ Ｐゴシック"/>
      <family val="3"/>
      <charset val="128"/>
      <scheme val="minor"/>
    </font>
    <font>
      <sz val="16"/>
      <color rgb="FFFF0000"/>
      <name val="ＭＳ Ｐゴシック"/>
      <family val="3"/>
      <charset val="128"/>
      <scheme val="minor"/>
    </font>
    <font>
      <sz val="16"/>
      <color rgb="FF000000"/>
      <name val="ＭＳ Ｐゴシック"/>
      <family val="3"/>
      <charset val="128"/>
      <scheme val="minor"/>
    </font>
    <font>
      <b/>
      <sz val="12"/>
      <color rgb="FFFF0000"/>
      <name val="HGSｺﾞｼｯｸM"/>
      <family val="3"/>
      <charset val="128"/>
    </font>
    <font>
      <sz val="12"/>
      <name val="HGSｺﾞｼｯｸE"/>
      <family val="3"/>
      <charset val="128"/>
    </font>
    <font>
      <u/>
      <sz val="12"/>
      <name val="HGSｺﾞｼｯｸE"/>
      <family val="3"/>
      <charset val="128"/>
    </font>
    <font>
      <b/>
      <u/>
      <sz val="12"/>
      <name val="HGSｺﾞｼｯｸM"/>
      <family val="3"/>
      <charset val="128"/>
    </font>
    <font>
      <sz val="12"/>
      <color theme="1"/>
      <name val="HGSｺﾞｼｯｸM"/>
      <family val="3"/>
      <charset val="128"/>
    </font>
    <font>
      <sz val="16"/>
      <name val="HGSｺﾞｼｯｸE"/>
      <family val="3"/>
      <charset val="128"/>
    </font>
    <font>
      <sz val="16"/>
      <color theme="1"/>
      <name val="ＭＳ Ｐゴシック"/>
      <family val="2"/>
      <charset val="128"/>
      <scheme val="minor"/>
    </font>
    <font>
      <sz val="16"/>
      <color theme="1"/>
      <name val="HGSｺﾞｼｯｸM"/>
      <family val="3"/>
      <charset val="128"/>
    </font>
    <font>
      <sz val="14"/>
      <name val="ＭＳ Ｐゴシック"/>
      <family val="3"/>
      <charset val="128"/>
    </font>
    <font>
      <i/>
      <sz val="11"/>
      <name val="ＭＳ Ｐゴシック"/>
      <family val="3"/>
      <charset val="128"/>
    </font>
    <font>
      <i/>
      <sz val="11"/>
      <name val="ＭＳ Ｐ明朝"/>
      <family val="1"/>
      <charset val="128"/>
    </font>
    <font>
      <sz val="11"/>
      <name val="ＭＳ Ｐ明朝"/>
      <family val="1"/>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u/>
      <sz val="11"/>
      <color indexed="36"/>
      <name val="ＭＳ Ｐゴシック"/>
      <family val="3"/>
      <charset val="128"/>
    </font>
    <font>
      <sz val="11"/>
      <color indexed="10"/>
      <name val="HGSｺﾞｼｯｸM"/>
      <family val="3"/>
      <charset val="128"/>
    </font>
    <font>
      <sz val="11"/>
      <color rgb="FFFF0000"/>
      <name val="HGｺﾞｼｯｸM"/>
      <family val="3"/>
      <charset val="128"/>
    </font>
    <font>
      <sz val="11"/>
      <color theme="1"/>
      <name val="ＭＳ Ｐゴシック"/>
      <family val="3"/>
      <charset val="128"/>
      <scheme val="minor"/>
    </font>
    <font>
      <sz val="10"/>
      <color rgb="FF000000"/>
      <name val="ＭＳ 明朝"/>
      <family val="1"/>
      <charset val="128"/>
    </font>
    <font>
      <strike/>
      <sz val="11"/>
      <name val="游ゴシック Light"/>
      <family val="3"/>
      <charset val="128"/>
    </font>
    <font>
      <strike/>
      <sz val="11"/>
      <name val="HGSｺﾞｼｯｸM"/>
      <family val="3"/>
      <charset val="128"/>
    </font>
    <font>
      <sz val="18"/>
      <name val="HGSｺﾞｼｯｸM"/>
      <family val="3"/>
      <charset val="128"/>
    </font>
    <font>
      <b/>
      <sz val="9"/>
      <color indexed="81"/>
      <name val="MS P ゴシック"/>
      <family val="3"/>
      <charset val="128"/>
    </font>
    <font>
      <sz val="10.5"/>
      <name val="ＭＳ Ｐゴシック"/>
      <family val="3"/>
      <charset val="128"/>
      <scheme val="major"/>
    </font>
    <font>
      <sz val="10"/>
      <color rgb="FF000000"/>
      <name val="ＭＳ Ｐゴシック"/>
      <family val="3"/>
      <charset val="128"/>
      <scheme val="major"/>
    </font>
    <font>
      <b/>
      <sz val="12"/>
      <name val="ＭＳ Ｐゴシック"/>
      <family val="3"/>
      <charset val="128"/>
      <scheme val="major"/>
    </font>
    <font>
      <sz val="11"/>
      <name val="ＭＳ Ｐゴシック"/>
      <family val="3"/>
      <charset val="128"/>
      <scheme val="major"/>
    </font>
    <font>
      <sz val="11"/>
      <color rgb="FF000000"/>
      <name val="ＭＳ Ｐゴシック"/>
      <family val="3"/>
      <charset val="128"/>
      <scheme val="major"/>
    </font>
    <font>
      <sz val="10.5"/>
      <color rgb="FF000000"/>
      <name val="ＭＳ Ｐゴシック"/>
      <family val="3"/>
      <charset val="128"/>
      <scheme val="major"/>
    </font>
    <font>
      <b/>
      <sz val="10.5"/>
      <name val="ＭＳ Ｐゴシック"/>
      <family val="3"/>
      <charset val="128"/>
      <scheme val="major"/>
    </font>
    <font>
      <sz val="10.5"/>
      <color theme="1"/>
      <name val="ＭＳ Ｐゴシック"/>
      <family val="3"/>
      <charset val="128"/>
      <scheme val="major"/>
    </font>
    <font>
      <sz val="10.5"/>
      <name val="ＭＳ Ｐゴシック"/>
      <family val="3"/>
      <charset val="128"/>
    </font>
    <font>
      <sz val="18"/>
      <name val="ＭＳ Ｐゴシック"/>
      <family val="3"/>
      <charset val="128"/>
    </font>
    <font>
      <b/>
      <sz val="11"/>
      <name val="ＭＳ Ｐゴシック"/>
      <family val="3"/>
      <charset val="128"/>
    </font>
    <font>
      <sz val="10.5"/>
      <color rgb="FFFF0000"/>
      <name val="ＭＳ Ｐゴシック"/>
      <family val="3"/>
      <charset val="128"/>
    </font>
    <font>
      <sz val="11"/>
      <color theme="1"/>
      <name val="ＭＳ Ｐゴシック"/>
      <family val="2"/>
      <charset val="128"/>
    </font>
    <font>
      <b/>
      <sz val="9"/>
      <color theme="1"/>
      <name val="Meiryo UI"/>
      <family val="3"/>
      <charset val="128"/>
    </font>
    <font>
      <sz val="6"/>
      <name val="ＭＳ Ｐゴシック"/>
      <family val="2"/>
      <charset val="128"/>
    </font>
    <font>
      <sz val="11"/>
      <color theme="1"/>
      <name val="ＭＳ ゴシック"/>
      <family val="3"/>
      <charset val="128"/>
    </font>
    <font>
      <sz val="16"/>
      <color theme="1"/>
      <name val="ＭＳ ゴシック"/>
      <family val="3"/>
      <charset val="128"/>
    </font>
    <font>
      <sz val="12"/>
      <color theme="1"/>
      <name val="ＭＳ ゴシック"/>
      <family val="3"/>
      <charset val="128"/>
    </font>
    <font>
      <b/>
      <sz val="9"/>
      <color theme="1"/>
      <name val="ＭＳ ゴシック"/>
      <family val="3"/>
      <charset val="128"/>
    </font>
    <font>
      <b/>
      <sz val="8"/>
      <color theme="1"/>
      <name val="ＭＳ ゴシック"/>
      <family val="3"/>
      <charset val="128"/>
    </font>
    <font>
      <sz val="10"/>
      <color theme="1"/>
      <name val="ＭＳ ゴシック"/>
      <family val="3"/>
      <charset val="128"/>
    </font>
    <font>
      <sz val="9"/>
      <color theme="1"/>
      <name val="ＭＳ ゴシック"/>
      <family val="3"/>
      <charset val="128"/>
    </font>
    <font>
      <b/>
      <sz val="11"/>
      <color theme="1"/>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CC"/>
        <bgColor indexed="64"/>
      </patternFill>
    </fill>
    <fill>
      <patternFill patternType="solid">
        <fgColor rgb="FFCCFFCC"/>
        <bgColor indexed="64"/>
      </patternFill>
    </fill>
    <fill>
      <patternFill patternType="solid">
        <fgColor rgb="FFFFFF00"/>
        <bgColor indexed="64"/>
      </patternFill>
    </fill>
  </fills>
  <borders count="1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thin">
        <color indexed="64"/>
      </right>
      <top/>
      <bottom/>
      <diagonal/>
    </border>
    <border>
      <left/>
      <right style="medium">
        <color indexed="64"/>
      </right>
      <top style="dashed">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right style="medium">
        <color indexed="64"/>
      </right>
      <top style="thin">
        <color indexed="64"/>
      </top>
      <bottom style="dashed">
        <color indexed="64"/>
      </bottom>
      <diagonal/>
    </border>
    <border>
      <left/>
      <right style="thin">
        <color indexed="64"/>
      </right>
      <top style="medium">
        <color indexed="64"/>
      </top>
      <bottom style="dashed">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diagonalUp="1">
      <left style="medium">
        <color indexed="64"/>
      </left>
      <right/>
      <top style="medium">
        <color indexed="64"/>
      </top>
      <bottom style="dotted">
        <color indexed="64"/>
      </bottom>
      <diagonal style="hair">
        <color indexed="64"/>
      </diagonal>
    </border>
    <border diagonalUp="1">
      <left/>
      <right style="thin">
        <color indexed="64"/>
      </right>
      <top style="medium">
        <color indexed="64"/>
      </top>
      <bottom style="dotted">
        <color indexed="64"/>
      </bottom>
      <diagonal style="hair">
        <color indexed="64"/>
      </diagonal>
    </border>
    <border diagonalUp="1">
      <left style="thin">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medium">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diagonalUp="1">
      <left style="medium">
        <color indexed="64"/>
      </left>
      <right/>
      <top style="thin">
        <color indexed="64"/>
      </top>
      <bottom style="dotted">
        <color indexed="64"/>
      </bottom>
      <diagonal style="hair">
        <color indexed="64"/>
      </diagonal>
    </border>
    <border diagonalUp="1">
      <left/>
      <right style="thin">
        <color indexed="64"/>
      </right>
      <top style="thin">
        <color indexed="64"/>
      </top>
      <bottom style="dotted">
        <color indexed="64"/>
      </bottom>
      <diagonal style="hair">
        <color indexed="64"/>
      </diagonal>
    </border>
    <border diagonalUp="1">
      <left style="thin">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diagonalUp="1">
      <left style="medium">
        <color indexed="64"/>
      </left>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diagonalUp="1">
      <left style="medium">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medium">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diagonalUp="1">
      <left style="medium">
        <color indexed="64"/>
      </left>
      <right/>
      <top/>
      <bottom style="medium">
        <color indexed="64"/>
      </bottom>
      <diagonal style="hair">
        <color indexed="64"/>
      </diagonal>
    </border>
    <border diagonalUp="1">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diagonalUp="1">
      <left style="medium">
        <color indexed="64"/>
      </left>
      <right/>
      <top/>
      <bottom style="dotted">
        <color indexed="64"/>
      </bottom>
      <diagonal style="hair">
        <color indexed="64"/>
      </diagonal>
    </border>
    <border diagonalUp="1">
      <left/>
      <right style="thin">
        <color indexed="64"/>
      </right>
      <top/>
      <bottom style="dotted">
        <color indexed="64"/>
      </bottom>
      <diagonal style="hair">
        <color indexed="64"/>
      </diagonal>
    </border>
    <border diagonalUp="1">
      <left style="thin">
        <color indexed="64"/>
      </left>
      <right/>
      <top/>
      <bottom style="dotted">
        <color indexed="64"/>
      </bottom>
      <diagonal style="hair">
        <color indexed="64"/>
      </diagonal>
    </border>
    <border diagonalUp="1">
      <left/>
      <right style="medium">
        <color indexed="64"/>
      </right>
      <top/>
      <bottom style="dotted">
        <color indexed="64"/>
      </bottom>
      <diagonal style="hair">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ashed">
        <color indexed="64"/>
      </right>
      <top/>
      <bottom style="thin">
        <color indexed="64"/>
      </bottom>
      <diagonal/>
    </border>
  </borders>
  <cellStyleXfs count="22">
    <xf numFmtId="0" fontId="0" fillId="0" borderId="0"/>
    <xf numFmtId="0" fontId="5" fillId="0" borderId="0"/>
    <xf numFmtId="0" fontId="9" fillId="0" borderId="0" applyNumberFormat="0" applyFill="0" applyBorder="0" applyAlignment="0" applyProtection="0"/>
    <xf numFmtId="0" fontId="14" fillId="0" borderId="0" applyBorder="0"/>
    <xf numFmtId="0" fontId="14" fillId="0" borderId="0" applyBorder="0"/>
    <xf numFmtId="0" fontId="17" fillId="0" borderId="0"/>
    <xf numFmtId="0" fontId="14" fillId="0" borderId="0" applyBorder="0"/>
    <xf numFmtId="0" fontId="17" fillId="0" borderId="0"/>
    <xf numFmtId="0" fontId="5" fillId="0" borderId="0"/>
    <xf numFmtId="0" fontId="3" fillId="0" borderId="0">
      <alignment vertical="center"/>
    </xf>
    <xf numFmtId="38" fontId="3" fillId="0" borderId="0" applyFont="0" applyFill="0" applyBorder="0" applyAlignment="0" applyProtection="0">
      <alignment vertical="center"/>
    </xf>
    <xf numFmtId="0" fontId="17" fillId="0" borderId="0">
      <alignment vertical="center"/>
    </xf>
    <xf numFmtId="0" fontId="17" fillId="0" borderId="0"/>
    <xf numFmtId="0" fontId="17" fillId="0" borderId="0">
      <alignment vertical="center"/>
    </xf>
    <xf numFmtId="0" fontId="71" fillId="0" borderId="0">
      <alignment vertical="center"/>
    </xf>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7" fillId="0" borderId="0"/>
    <xf numFmtId="0" fontId="17" fillId="0" borderId="0"/>
    <xf numFmtId="0" fontId="89" fillId="0" borderId="0">
      <alignment vertical="center"/>
    </xf>
  </cellStyleXfs>
  <cellXfs count="1764">
    <xf numFmtId="0" fontId="0" fillId="0" borderId="0" xfId="0" applyAlignment="1">
      <alignment horizontal="left" vertical="top"/>
    </xf>
    <xf numFmtId="0" fontId="10" fillId="2" borderId="0" xfId="1" applyFont="1" applyFill="1" applyAlignment="1">
      <alignment horizontal="left" vertical="center"/>
    </xf>
    <xf numFmtId="0" fontId="6" fillId="2" borderId="0" xfId="1" applyFont="1" applyFill="1" applyAlignment="1">
      <alignment horizontal="left" vertical="center"/>
    </xf>
    <xf numFmtId="0" fontId="11" fillId="2" borderId="0" xfId="1" applyFont="1" applyFill="1" applyAlignment="1">
      <alignment horizontal="left" vertical="center"/>
    </xf>
    <xf numFmtId="0" fontId="7" fillId="2" borderId="1" xfId="1" applyFont="1" applyFill="1" applyBorder="1" applyAlignment="1">
      <alignment horizontal="left" vertical="center"/>
    </xf>
    <xf numFmtId="0" fontId="7" fillId="2" borderId="0" xfId="1" applyFont="1" applyFill="1" applyAlignment="1">
      <alignment horizontal="left" vertical="center"/>
    </xf>
    <xf numFmtId="0" fontId="7" fillId="2" borderId="0" xfId="1" applyFont="1" applyFill="1" applyAlignment="1">
      <alignment horizontal="center" vertical="center"/>
    </xf>
    <xf numFmtId="0" fontId="7" fillId="2" borderId="0" xfId="1" applyFont="1" applyFill="1" applyAlignment="1">
      <alignment vertical="center"/>
    </xf>
    <xf numFmtId="0" fontId="7" fillId="2" borderId="1" xfId="1" applyFont="1" applyFill="1" applyBorder="1" applyAlignment="1">
      <alignment horizontal="center" vertical="center"/>
    </xf>
    <xf numFmtId="0" fontId="14" fillId="0" borderId="0" xfId="3"/>
    <xf numFmtId="0" fontId="17" fillId="0" borderId="0" xfId="3" applyFont="1" applyBorder="1"/>
    <xf numFmtId="0" fontId="21" fillId="2" borderId="0" xfId="4" applyFont="1" applyFill="1" applyAlignment="1">
      <alignment vertical="center"/>
    </xf>
    <xf numFmtId="0" fontId="22" fillId="2" borderId="0" xfId="4" applyFont="1" applyFill="1" applyAlignment="1">
      <alignment vertical="center"/>
    </xf>
    <xf numFmtId="0" fontId="21" fillId="2" borderId="0" xfId="4" applyFont="1" applyFill="1" applyBorder="1" applyAlignment="1">
      <alignment vertical="center"/>
    </xf>
    <xf numFmtId="0" fontId="23" fillId="2" borderId="0" xfId="4" applyFont="1" applyFill="1" applyAlignment="1">
      <alignment vertical="center"/>
    </xf>
    <xf numFmtId="0" fontId="23" fillId="2" borderId="0" xfId="4" applyFont="1" applyFill="1" applyBorder="1" applyAlignment="1">
      <alignment vertical="center"/>
    </xf>
    <xf numFmtId="0" fontId="21" fillId="2" borderId="0" xfId="5" applyFont="1" applyFill="1" applyAlignment="1">
      <alignment vertical="center"/>
    </xf>
    <xf numFmtId="0" fontId="23" fillId="2" borderId="0" xfId="5" applyFont="1" applyFill="1" applyAlignment="1">
      <alignment vertical="center"/>
    </xf>
    <xf numFmtId="0" fontId="21" fillId="2" borderId="0" xfId="4" applyFont="1" applyFill="1" applyAlignment="1">
      <alignment horizontal="center" vertical="center"/>
    </xf>
    <xf numFmtId="0" fontId="23" fillId="2" borderId="0" xfId="4" applyFont="1" applyFill="1" applyAlignment="1">
      <alignment horizontal="left" vertical="center"/>
    </xf>
    <xf numFmtId="0" fontId="21" fillId="2" borderId="0" xfId="4" applyFont="1" applyFill="1" applyAlignment="1">
      <alignment horizontal="left" vertical="top"/>
    </xf>
    <xf numFmtId="0" fontId="21" fillId="2" borderId="0" xfId="4" applyFont="1" applyFill="1" applyAlignment="1">
      <alignment vertical="top"/>
    </xf>
    <xf numFmtId="0" fontId="21" fillId="2" borderId="0" xfId="4" applyFont="1" applyFill="1" applyAlignment="1">
      <alignment horizontal="left" vertical="top" wrapText="1"/>
    </xf>
    <xf numFmtId="49" fontId="21" fillId="0" borderId="6" xfId="5" applyNumberFormat="1" applyFont="1" applyBorder="1" applyAlignment="1">
      <alignment horizontal="left" vertical="center"/>
    </xf>
    <xf numFmtId="49" fontId="21" fillId="0" borderId="3" xfId="5" applyNumberFormat="1" applyFont="1" applyBorder="1" applyAlignment="1">
      <alignment horizontal="left" vertical="center"/>
    </xf>
    <xf numFmtId="49" fontId="21" fillId="0" borderId="7" xfId="5" applyNumberFormat="1" applyFont="1" applyBorder="1" applyAlignment="1">
      <alignment horizontal="left" vertical="center"/>
    </xf>
    <xf numFmtId="49" fontId="23" fillId="0" borderId="39" xfId="5" applyNumberFormat="1" applyFont="1" applyBorder="1" applyAlignment="1">
      <alignment horizontal="center" vertical="center"/>
    </xf>
    <xf numFmtId="49" fontId="23" fillId="0" borderId="40" xfId="5" applyNumberFormat="1" applyFont="1" applyBorder="1" applyAlignment="1">
      <alignment horizontal="center" vertical="center"/>
    </xf>
    <xf numFmtId="0" fontId="23" fillId="2" borderId="40" xfId="4" applyFont="1" applyFill="1" applyBorder="1" applyAlignment="1">
      <alignment vertical="center"/>
    </xf>
    <xf numFmtId="0" fontId="23" fillId="2" borderId="41" xfId="4" applyFont="1" applyFill="1" applyBorder="1" applyAlignment="1">
      <alignment vertical="center"/>
    </xf>
    <xf numFmtId="0" fontId="23" fillId="2" borderId="0" xfId="4" applyFont="1" applyFill="1" applyBorder="1" applyAlignment="1">
      <alignment horizontal="center" vertical="center" textRotation="255"/>
    </xf>
    <xf numFmtId="0" fontId="23" fillId="2" borderId="0" xfId="6" applyFont="1" applyFill="1" applyBorder="1" applyAlignment="1">
      <alignment horizontal="center" vertical="center" textRotation="255"/>
    </xf>
    <xf numFmtId="0" fontId="21" fillId="2" borderId="35" xfId="5" applyFont="1" applyFill="1" applyBorder="1" applyAlignment="1">
      <alignment horizontal="center" vertical="center" wrapText="1"/>
    </xf>
    <xf numFmtId="0" fontId="21" fillId="2" borderId="35" xfId="5" applyFont="1" applyFill="1" applyBorder="1" applyAlignment="1">
      <alignment vertical="center" wrapText="1"/>
    </xf>
    <xf numFmtId="0" fontId="21" fillId="2" borderId="0" xfId="5" applyFont="1" applyFill="1" applyAlignment="1">
      <alignment horizontal="center" vertical="center" wrapText="1"/>
    </xf>
    <xf numFmtId="0" fontId="23" fillId="2" borderId="0" xfId="5" applyFont="1" applyFill="1" applyAlignment="1">
      <alignment horizontal="center" vertical="center"/>
    </xf>
    <xf numFmtId="0" fontId="23" fillId="2" borderId="0" xfId="4" applyFont="1" applyFill="1" applyBorder="1" applyAlignment="1">
      <alignment horizontal="center" vertical="center"/>
    </xf>
    <xf numFmtId="0" fontId="21" fillId="2" borderId="5" xfId="4" applyFont="1" applyFill="1" applyBorder="1" applyAlignment="1">
      <alignment vertical="center"/>
    </xf>
    <xf numFmtId="0" fontId="21" fillId="2" borderId="36" xfId="4" applyFont="1" applyFill="1" applyBorder="1" applyAlignment="1">
      <alignment vertical="center"/>
    </xf>
    <xf numFmtId="0" fontId="21" fillId="2" borderId="9" xfId="4" applyFont="1" applyFill="1" applyBorder="1" applyAlignment="1">
      <alignment vertical="center"/>
    </xf>
    <xf numFmtId="49" fontId="24" fillId="2" borderId="3" xfId="4" applyNumberFormat="1" applyFont="1" applyFill="1" applyBorder="1" applyAlignment="1">
      <alignment vertical="center"/>
    </xf>
    <xf numFmtId="49" fontId="21" fillId="2" borderId="3" xfId="4" applyNumberFormat="1" applyFont="1" applyFill="1" applyBorder="1" applyAlignment="1">
      <alignment vertical="center"/>
    </xf>
    <xf numFmtId="0" fontId="23" fillId="2" borderId="0" xfId="4" applyFont="1" applyFill="1" applyBorder="1" applyAlignment="1">
      <alignment horizontal="centerContinuous" vertical="center"/>
    </xf>
    <xf numFmtId="0" fontId="23" fillId="2" borderId="0" xfId="4" applyFont="1" applyFill="1" applyBorder="1" applyAlignment="1">
      <alignment horizontal="left" vertical="center"/>
    </xf>
    <xf numFmtId="0" fontId="23" fillId="2" borderId="0" xfId="6" applyFont="1" applyFill="1" applyBorder="1" applyAlignment="1">
      <alignment vertical="center"/>
    </xf>
    <xf numFmtId="0" fontId="23" fillId="2" borderId="0" xfId="4" applyFont="1" applyFill="1" applyBorder="1" applyAlignment="1">
      <alignment horizontal="center" vertical="center" wrapText="1"/>
    </xf>
    <xf numFmtId="0" fontId="21" fillId="2" borderId="3" xfId="4" applyFont="1" applyFill="1" applyBorder="1" applyAlignment="1">
      <alignment vertical="center"/>
    </xf>
    <xf numFmtId="0" fontId="21" fillId="2" borderId="36" xfId="6" applyFont="1" applyFill="1" applyBorder="1" applyAlignment="1">
      <alignment vertical="center"/>
    </xf>
    <xf numFmtId="0" fontId="21" fillId="2" borderId="9" xfId="6" applyFont="1" applyFill="1" applyBorder="1" applyAlignment="1">
      <alignment vertical="center"/>
    </xf>
    <xf numFmtId="0" fontId="21" fillId="2" borderId="61" xfId="4" applyFont="1" applyFill="1" applyBorder="1" applyAlignment="1">
      <alignment horizontal="center" vertical="center"/>
    </xf>
    <xf numFmtId="0" fontId="21" fillId="2" borderId="62" xfId="4" applyFont="1" applyFill="1" applyBorder="1" applyAlignment="1">
      <alignment horizontal="center" vertical="center"/>
    </xf>
    <xf numFmtId="0" fontId="21" fillId="2" borderId="63" xfId="4" applyFont="1" applyFill="1" applyBorder="1" applyAlignment="1">
      <alignment horizontal="center" vertical="center"/>
    </xf>
    <xf numFmtId="0" fontId="21" fillId="2" borderId="64" xfId="4" applyFont="1" applyFill="1" applyBorder="1" applyAlignment="1">
      <alignment horizontal="center" vertical="center"/>
    </xf>
    <xf numFmtId="0" fontId="25" fillId="2" borderId="36" xfId="4" applyFont="1" applyFill="1" applyBorder="1" applyAlignment="1">
      <alignment vertical="center"/>
    </xf>
    <xf numFmtId="0" fontId="23" fillId="2" borderId="36" xfId="4" applyFont="1" applyFill="1" applyBorder="1" applyAlignment="1">
      <alignment vertical="center"/>
    </xf>
    <xf numFmtId="0" fontId="23" fillId="2" borderId="9" xfId="4" applyFont="1" applyFill="1" applyBorder="1" applyAlignment="1">
      <alignment vertical="center"/>
    </xf>
    <xf numFmtId="0" fontId="23" fillId="2" borderId="3" xfId="4" applyFont="1" applyFill="1" applyBorder="1" applyAlignment="1">
      <alignment vertical="center"/>
    </xf>
    <xf numFmtId="0" fontId="23" fillId="2" borderId="7" xfId="4" applyFont="1" applyFill="1" applyBorder="1" applyAlignment="1">
      <alignment vertical="center"/>
    </xf>
    <xf numFmtId="0" fontId="26" fillId="2" borderId="35" xfId="6" applyFont="1" applyFill="1" applyBorder="1" applyAlignment="1">
      <alignment horizontal="left" vertical="center" shrinkToFit="1"/>
    </xf>
    <xf numFmtId="0" fontId="24" fillId="2" borderId="0" xfId="4" applyFont="1" applyFill="1" applyBorder="1" applyAlignment="1">
      <alignment vertical="center"/>
    </xf>
    <xf numFmtId="0" fontId="27" fillId="2" borderId="0" xfId="4" applyFont="1" applyFill="1" applyAlignment="1">
      <alignment vertical="center"/>
    </xf>
    <xf numFmtId="49" fontId="23" fillId="0" borderId="0" xfId="4" applyNumberFormat="1" applyFont="1" applyBorder="1" applyAlignment="1">
      <alignment vertical="center"/>
    </xf>
    <xf numFmtId="49" fontId="23" fillId="0" borderId="0" xfId="4" applyNumberFormat="1" applyFont="1" applyAlignment="1">
      <alignment vertical="top" wrapText="1"/>
    </xf>
    <xf numFmtId="49" fontId="23" fillId="0" borderId="0" xfId="4" applyNumberFormat="1" applyFont="1" applyAlignment="1">
      <alignment vertical="center"/>
    </xf>
    <xf numFmtId="49" fontId="23" fillId="0" borderId="0" xfId="4" applyNumberFormat="1" applyFont="1" applyAlignment="1">
      <alignment horizontal="left" vertical="top"/>
    </xf>
    <xf numFmtId="49" fontId="23" fillId="0" borderId="0" xfId="4" applyNumberFormat="1" applyFont="1" applyAlignment="1">
      <alignment horizontal="left" vertical="top" wrapText="1"/>
    </xf>
    <xf numFmtId="0" fontId="21" fillId="2" borderId="79" xfId="4" applyFont="1" applyFill="1" applyBorder="1" applyAlignment="1">
      <alignment horizontal="center" vertical="center"/>
    </xf>
    <xf numFmtId="0" fontId="21" fillId="2" borderId="77" xfId="4" applyFont="1" applyFill="1" applyBorder="1" applyAlignment="1">
      <alignment horizontal="center" vertical="center"/>
    </xf>
    <xf numFmtId="0" fontId="21" fillId="2" borderId="80" xfId="5" applyFont="1" applyFill="1" applyBorder="1" applyAlignment="1">
      <alignment horizontal="center" vertical="center" wrapText="1"/>
    </xf>
    <xf numFmtId="0" fontId="21" fillId="2" borderId="81" xfId="5" applyFont="1" applyFill="1" applyBorder="1" applyAlignment="1">
      <alignment horizontal="center" vertical="center" wrapText="1"/>
    </xf>
    <xf numFmtId="0" fontId="21" fillId="2" borderId="20" xfId="5" applyFont="1" applyFill="1" applyBorder="1" applyAlignment="1">
      <alignment horizontal="center" vertical="center" wrapText="1"/>
    </xf>
    <xf numFmtId="0" fontId="29" fillId="2" borderId="0" xfId="8" applyFont="1" applyFill="1" applyAlignment="1">
      <alignment horizontal="left" vertical="top"/>
    </xf>
    <xf numFmtId="0" fontId="30" fillId="2" borderId="0" xfId="8" applyFont="1" applyFill="1" applyAlignment="1">
      <alignment horizontal="left" vertical="top"/>
    </xf>
    <xf numFmtId="0" fontId="29" fillId="2" borderId="0" xfId="8" applyFont="1" applyFill="1" applyAlignment="1">
      <alignment horizontal="left" vertical="center"/>
    </xf>
    <xf numFmtId="0" fontId="30" fillId="2" borderId="26" xfId="8" applyFont="1" applyFill="1" applyBorder="1" applyAlignment="1">
      <alignment vertical="center" wrapText="1"/>
    </xf>
    <xf numFmtId="0" fontId="32" fillId="2" borderId="38" xfId="8" applyFont="1" applyFill="1" applyBorder="1" applyAlignment="1">
      <alignment vertical="center" wrapText="1"/>
    </xf>
    <xf numFmtId="0" fontId="30" fillId="2" borderId="24" xfId="8" applyFont="1" applyFill="1" applyBorder="1" applyAlignment="1">
      <alignment vertical="center" wrapText="1"/>
    </xf>
    <xf numFmtId="0" fontId="32" fillId="2" borderId="9" xfId="8" applyFont="1" applyFill="1" applyBorder="1" applyAlignment="1">
      <alignment vertical="center" wrapText="1"/>
    </xf>
    <xf numFmtId="0" fontId="34" fillId="2" borderId="0" xfId="8" applyFont="1" applyFill="1" applyAlignment="1">
      <alignment horizontal="left" vertical="top"/>
    </xf>
    <xf numFmtId="0" fontId="35" fillId="2" borderId="17" xfId="8" applyFont="1" applyFill="1" applyBorder="1" applyAlignment="1">
      <alignment horizontal="left" vertical="top"/>
    </xf>
    <xf numFmtId="0" fontId="36" fillId="2" borderId="0" xfId="8" applyFont="1" applyFill="1" applyAlignment="1">
      <alignment horizontal="left" vertical="top"/>
    </xf>
    <xf numFmtId="0" fontId="35" fillId="2" borderId="26" xfId="8" applyFont="1" applyFill="1" applyBorder="1" applyAlignment="1">
      <alignment vertical="center" wrapText="1"/>
    </xf>
    <xf numFmtId="0" fontId="12" fillId="2" borderId="38" xfId="8" applyFont="1" applyFill="1" applyBorder="1" applyAlignment="1">
      <alignment vertical="center" wrapText="1"/>
    </xf>
    <xf numFmtId="0" fontId="35" fillId="2" borderId="24" xfId="8" applyFont="1" applyFill="1" applyBorder="1" applyAlignment="1">
      <alignment vertical="center" wrapText="1"/>
    </xf>
    <xf numFmtId="0" fontId="12" fillId="2" borderId="9" xfId="8" applyFont="1" applyFill="1" applyBorder="1" applyAlignment="1">
      <alignment vertical="center" wrapText="1"/>
    </xf>
    <xf numFmtId="0" fontId="35" fillId="2" borderId="0" xfId="8" applyFont="1" applyFill="1" applyAlignment="1">
      <alignment horizontal="left" vertical="top"/>
    </xf>
    <xf numFmtId="0" fontId="18" fillId="2" borderId="35" xfId="5" applyFont="1" applyFill="1" applyBorder="1" applyAlignment="1">
      <alignment horizontal="center" vertical="center" wrapText="1"/>
    </xf>
    <xf numFmtId="0" fontId="18" fillId="2" borderId="35" xfId="5" applyFont="1" applyFill="1" applyBorder="1" applyAlignment="1">
      <alignment vertical="center" wrapText="1"/>
    </xf>
    <xf numFmtId="0" fontId="18" fillId="2" borderId="0" xfId="5" applyFont="1" applyFill="1" applyAlignment="1">
      <alignment horizontal="center" vertical="center" wrapText="1"/>
    </xf>
    <xf numFmtId="49" fontId="19" fillId="2" borderId="3" xfId="4" applyNumberFormat="1" applyFont="1" applyFill="1" applyBorder="1" applyAlignment="1">
      <alignment vertical="center"/>
    </xf>
    <xf numFmtId="49" fontId="18" fillId="2" borderId="3" xfId="4" applyNumberFormat="1" applyFont="1" applyFill="1" applyBorder="1" applyAlignment="1">
      <alignment vertical="center"/>
    </xf>
    <xf numFmtId="0" fontId="34" fillId="2" borderId="0" xfId="8" applyFont="1" applyFill="1" applyAlignment="1">
      <alignment horizontal="left" vertical="center"/>
    </xf>
    <xf numFmtId="0" fontId="17" fillId="0" borderId="0" xfId="7" applyAlignment="1">
      <alignment vertical="center"/>
    </xf>
    <xf numFmtId="0" fontId="17" fillId="0" borderId="84" xfId="7" applyBorder="1" applyAlignment="1">
      <alignment vertical="center"/>
    </xf>
    <xf numFmtId="0" fontId="17" fillId="0" borderId="12" xfId="7" applyBorder="1" applyAlignment="1">
      <alignment vertical="center"/>
    </xf>
    <xf numFmtId="0" fontId="17" fillId="0" borderId="13" xfId="7" applyBorder="1" applyAlignment="1">
      <alignment vertical="center"/>
    </xf>
    <xf numFmtId="0" fontId="17" fillId="0" borderId="26" xfId="7" applyBorder="1" applyAlignment="1">
      <alignment vertical="center"/>
    </xf>
    <xf numFmtId="0" fontId="17" fillId="0" borderId="10" xfId="7" applyBorder="1" applyAlignment="1">
      <alignment vertical="center"/>
    </xf>
    <xf numFmtId="0" fontId="17" fillId="0" borderId="4" xfId="7" applyBorder="1" applyAlignment="1">
      <alignment vertical="center"/>
    </xf>
    <xf numFmtId="0" fontId="17" fillId="0" borderId="35" xfId="7" applyBorder="1" applyAlignment="1">
      <alignment vertical="center"/>
    </xf>
    <xf numFmtId="0" fontId="17" fillId="0" borderId="15" xfId="7" applyBorder="1" applyAlignment="1">
      <alignment vertical="center"/>
    </xf>
    <xf numFmtId="0" fontId="17" fillId="0" borderId="51" xfId="7" applyBorder="1" applyAlignment="1">
      <alignment vertical="center"/>
    </xf>
    <xf numFmtId="0" fontId="17" fillId="0" borderId="37" xfId="7" applyBorder="1" applyAlignment="1">
      <alignment horizontal="center" vertical="center"/>
    </xf>
    <xf numFmtId="0" fontId="17" fillId="0" borderId="51" xfId="7" applyBorder="1" applyAlignment="1">
      <alignment horizontal="center" vertical="center"/>
    </xf>
    <xf numFmtId="0" fontId="17" fillId="0" borderId="0" xfId="7" applyAlignment="1">
      <alignment horizontal="center" vertical="center"/>
    </xf>
    <xf numFmtId="0" fontId="17" fillId="0" borderId="8" xfId="7" applyBorder="1" applyAlignment="1">
      <alignment vertical="center"/>
    </xf>
    <xf numFmtId="0" fontId="17" fillId="0" borderId="38" xfId="7" applyBorder="1" applyAlignment="1">
      <alignment vertical="center"/>
    </xf>
    <xf numFmtId="0" fontId="17" fillId="0" borderId="5" xfId="7" applyBorder="1" applyAlignment="1">
      <alignment vertical="center"/>
    </xf>
    <xf numFmtId="0" fontId="17" fillId="0" borderId="2" xfId="7" applyBorder="1" applyAlignment="1">
      <alignment vertical="center"/>
    </xf>
    <xf numFmtId="0" fontId="17" fillId="0" borderId="36" xfId="7" applyBorder="1" applyAlignment="1">
      <alignment vertical="center"/>
    </xf>
    <xf numFmtId="0" fontId="17" fillId="0" borderId="37" xfId="7" applyBorder="1" applyAlignment="1">
      <alignment vertical="center"/>
    </xf>
    <xf numFmtId="0" fontId="17" fillId="0" borderId="9" xfId="7" applyBorder="1" applyAlignment="1">
      <alignment vertical="center"/>
    </xf>
    <xf numFmtId="0" fontId="17" fillId="0" borderId="22" xfId="7" applyBorder="1" applyAlignment="1">
      <alignment vertical="center"/>
    </xf>
    <xf numFmtId="0" fontId="17" fillId="0" borderId="17" xfId="7" applyBorder="1" applyAlignment="1">
      <alignment vertical="center"/>
    </xf>
    <xf numFmtId="0" fontId="17" fillId="0" borderId="18" xfId="7" applyBorder="1" applyAlignment="1">
      <alignment vertical="center"/>
    </xf>
    <xf numFmtId="0" fontId="17" fillId="0" borderId="0" xfId="7" applyAlignment="1">
      <alignment horizontal="right" vertical="center"/>
    </xf>
    <xf numFmtId="0" fontId="14" fillId="0" borderId="0" xfId="6"/>
    <xf numFmtId="0" fontId="14" fillId="0" borderId="3" xfId="6" applyBorder="1"/>
    <xf numFmtId="0" fontId="14" fillId="0" borderId="4" xfId="6" applyBorder="1"/>
    <xf numFmtId="0" fontId="14" fillId="0" borderId="35" xfId="6" applyBorder="1"/>
    <xf numFmtId="0" fontId="14" fillId="0" borderId="8" xfId="6" applyBorder="1"/>
    <xf numFmtId="0" fontId="14" fillId="0" borderId="28" xfId="6" applyBorder="1"/>
    <xf numFmtId="0" fontId="14" fillId="0" borderId="5" xfId="6" applyBorder="1"/>
    <xf numFmtId="0" fontId="14" fillId="0" borderId="36" xfId="6" applyBorder="1"/>
    <xf numFmtId="0" fontId="14" fillId="0" borderId="25" xfId="6" applyBorder="1"/>
    <xf numFmtId="0" fontId="14" fillId="0" borderId="27" xfId="6" applyBorder="1"/>
    <xf numFmtId="0" fontId="14" fillId="0" borderId="24" xfId="6" applyBorder="1"/>
    <xf numFmtId="0" fontId="14" fillId="0" borderId="9" xfId="6" applyBorder="1"/>
    <xf numFmtId="0" fontId="14" fillId="0" borderId="124" xfId="6" applyBorder="1"/>
    <xf numFmtId="0" fontId="14" fillId="0" borderId="125" xfId="6" applyBorder="1"/>
    <xf numFmtId="0" fontId="14" fillId="0" borderId="166" xfId="6" applyBorder="1"/>
    <xf numFmtId="0" fontId="14" fillId="0" borderId="151" xfId="6" applyBorder="1"/>
    <xf numFmtId="0" fontId="14" fillId="0" borderId="126" xfId="6" applyBorder="1"/>
    <xf numFmtId="0" fontId="14" fillId="0" borderId="108" xfId="6" applyBorder="1"/>
    <xf numFmtId="0" fontId="14" fillId="0" borderId="109" xfId="6" applyBorder="1"/>
    <xf numFmtId="0" fontId="14" fillId="0" borderId="115" xfId="6" applyBorder="1"/>
    <xf numFmtId="0" fontId="14" fillId="0" borderId="110" xfId="6" applyBorder="1"/>
    <xf numFmtId="0" fontId="14" fillId="0" borderId="116" xfId="6" applyBorder="1"/>
    <xf numFmtId="0" fontId="14" fillId="0" borderId="117" xfId="6" applyBorder="1"/>
    <xf numFmtId="0" fontId="14" fillId="0" borderId="123" xfId="6" applyBorder="1"/>
    <xf numFmtId="0" fontId="14" fillId="0" borderId="0" xfId="6" applyBorder="1"/>
    <xf numFmtId="0" fontId="14" fillId="0" borderId="118" xfId="6" applyBorder="1"/>
    <xf numFmtId="0" fontId="14" fillId="0" borderId="26" xfId="6" applyBorder="1"/>
    <xf numFmtId="0" fontId="14" fillId="0" borderId="38" xfId="6" applyBorder="1"/>
    <xf numFmtId="0" fontId="14" fillId="0" borderId="37" xfId="6" applyBorder="1"/>
    <xf numFmtId="0" fontId="14" fillId="0" borderId="15" xfId="6" applyBorder="1"/>
    <xf numFmtId="0" fontId="14" fillId="0" borderId="22" xfId="6" applyBorder="1"/>
    <xf numFmtId="0" fontId="14" fillId="0" borderId="17" xfId="6" applyBorder="1"/>
    <xf numFmtId="0" fontId="14" fillId="0" borderId="18" xfId="6" applyBorder="1"/>
    <xf numFmtId="0" fontId="18" fillId="0" borderId="0" xfId="6" applyFont="1"/>
    <xf numFmtId="0" fontId="18" fillId="0" borderId="0" xfId="6" applyFont="1" applyAlignment="1">
      <alignment vertical="top"/>
    </xf>
    <xf numFmtId="0" fontId="14" fillId="0" borderId="0" xfId="6" applyAlignment="1">
      <alignment vertical="top"/>
    </xf>
    <xf numFmtId="0" fontId="61" fillId="0" borderId="0" xfId="11" applyFont="1" applyAlignment="1">
      <alignment horizontal="center" vertical="center"/>
    </xf>
    <xf numFmtId="0" fontId="61" fillId="0" borderId="0" xfId="11" applyFont="1">
      <alignment vertical="center"/>
    </xf>
    <xf numFmtId="0" fontId="17" fillId="0" borderId="0" xfId="11">
      <alignment vertical="center"/>
    </xf>
    <xf numFmtId="0" fontId="17" fillId="0" borderId="1" xfId="11" applyBorder="1">
      <alignment vertical="center"/>
    </xf>
    <xf numFmtId="0" fontId="17" fillId="0" borderId="1" xfId="11" applyBorder="1" applyAlignment="1">
      <alignment horizontal="center" vertical="center"/>
    </xf>
    <xf numFmtId="0" fontId="17" fillId="0" borderId="0" xfId="11" applyAlignment="1">
      <alignment horizontal="center" vertical="center"/>
    </xf>
    <xf numFmtId="0" fontId="17" fillId="0" borderId="1" xfId="11" quotePrefix="1" applyBorder="1" applyAlignment="1">
      <alignment horizontal="center" vertical="center"/>
    </xf>
    <xf numFmtId="0" fontId="17" fillId="0" borderId="0" xfId="11" applyAlignment="1">
      <alignment horizontal="right" vertical="center"/>
    </xf>
    <xf numFmtId="0" fontId="17" fillId="0" borderId="157" xfId="11" applyBorder="1" applyAlignment="1">
      <alignment horizontal="center" vertical="center"/>
    </xf>
    <xf numFmtId="0" fontId="62" fillId="0" borderId="0" xfId="11" applyFont="1">
      <alignment vertical="center"/>
    </xf>
    <xf numFmtId="0" fontId="17" fillId="0" borderId="1" xfId="11" applyBorder="1" applyAlignment="1">
      <alignment vertical="center" shrinkToFit="1"/>
    </xf>
    <xf numFmtId="0" fontId="17" fillId="0" borderId="4" xfId="11" applyBorder="1">
      <alignment vertical="center"/>
    </xf>
    <xf numFmtId="0" fontId="17" fillId="0" borderId="37" xfId="11" applyBorder="1">
      <alignment vertical="center"/>
    </xf>
    <xf numFmtId="0" fontId="17" fillId="0" borderId="5" xfId="11" applyBorder="1">
      <alignment vertical="center"/>
    </xf>
    <xf numFmtId="0" fontId="17" fillId="0" borderId="0" xfId="3" applyFont="1"/>
    <xf numFmtId="0" fontId="63" fillId="0" borderId="0" xfId="3" applyFont="1"/>
    <xf numFmtId="0" fontId="17" fillId="0" borderId="84" xfId="3" applyFont="1" applyBorder="1"/>
    <xf numFmtId="0" fontId="17" fillId="0" borderId="13" xfId="3" applyFont="1" applyBorder="1"/>
    <xf numFmtId="0" fontId="17" fillId="0" borderId="12" xfId="3" applyFont="1" applyBorder="1"/>
    <xf numFmtId="0" fontId="17" fillId="0" borderId="66" xfId="3" applyFont="1" applyBorder="1"/>
    <xf numFmtId="0" fontId="17" fillId="0" borderId="137" xfId="3" applyFont="1" applyBorder="1" applyAlignment="1">
      <alignment horizontal="center"/>
    </xf>
    <xf numFmtId="0" fontId="17" fillId="0" borderId="22" xfId="3" applyFont="1" applyBorder="1"/>
    <xf numFmtId="0" fontId="17" fillId="0" borderId="18" xfId="3" applyFont="1" applyBorder="1"/>
    <xf numFmtId="0" fontId="17" fillId="0" borderId="17" xfId="3" applyFont="1" applyBorder="1"/>
    <xf numFmtId="0" fontId="17" fillId="0" borderId="74" xfId="3" applyFont="1" applyBorder="1"/>
    <xf numFmtId="0" fontId="17" fillId="0" borderId="167" xfId="3" applyFont="1" applyBorder="1"/>
    <xf numFmtId="0" fontId="17" fillId="0" borderId="15" xfId="3" applyFont="1" applyBorder="1"/>
    <xf numFmtId="0" fontId="17" fillId="0" borderId="37" xfId="3" applyFont="1" applyBorder="1"/>
    <xf numFmtId="0" fontId="17" fillId="0" borderId="168" xfId="3" applyFont="1" applyBorder="1"/>
    <xf numFmtId="0" fontId="64" fillId="0" borderId="168" xfId="3" applyFont="1" applyBorder="1"/>
    <xf numFmtId="0" fontId="64" fillId="0" borderId="0" xfId="3" applyFont="1" applyBorder="1"/>
    <xf numFmtId="0" fontId="64" fillId="0" borderId="0" xfId="3" applyFont="1" applyBorder="1" applyAlignment="1">
      <alignment horizontal="center" vertical="center"/>
    </xf>
    <xf numFmtId="0" fontId="64" fillId="0" borderId="168" xfId="3" applyFont="1" applyBorder="1" applyAlignment="1">
      <alignment vertical="center" shrinkToFit="1"/>
    </xf>
    <xf numFmtId="0" fontId="64" fillId="0" borderId="168" xfId="3" applyFont="1" applyBorder="1" applyAlignment="1">
      <alignment horizontal="left"/>
    </xf>
    <xf numFmtId="0" fontId="64" fillId="0" borderId="0" xfId="3" quotePrefix="1" applyFont="1" applyBorder="1"/>
    <xf numFmtId="0" fontId="64" fillId="0" borderId="0" xfId="3" applyFont="1" applyBorder="1" applyAlignment="1">
      <alignment horizontal="center"/>
    </xf>
    <xf numFmtId="0" fontId="64" fillId="0" borderId="0" xfId="3" applyFont="1" applyBorder="1" applyAlignment="1">
      <alignment vertical="center"/>
    </xf>
    <xf numFmtId="0" fontId="46" fillId="0" borderId="0" xfId="7" applyFont="1" applyAlignment="1">
      <alignment vertical="center"/>
    </xf>
    <xf numFmtId="0" fontId="46" fillId="0" borderId="0" xfId="7" applyFont="1" applyAlignment="1">
      <alignment horizontal="left" vertical="center"/>
    </xf>
    <xf numFmtId="0" fontId="46" fillId="0" borderId="0" xfId="7" applyFont="1" applyAlignment="1">
      <alignment horizontal="justify" vertical="center" wrapText="1"/>
    </xf>
    <xf numFmtId="0" fontId="46" fillId="0" borderId="0" xfId="7" applyFont="1" applyAlignment="1">
      <alignment horizontal="left" vertical="center" wrapText="1"/>
    </xf>
    <xf numFmtId="0" fontId="46" fillId="0" borderId="0" xfId="7" applyFont="1" applyAlignment="1">
      <alignment horizontal="center" vertical="center"/>
    </xf>
    <xf numFmtId="0" fontId="46" fillId="0" borderId="0" xfId="7" applyFont="1" applyAlignment="1">
      <alignment horizontal="right" vertical="center"/>
    </xf>
    <xf numFmtId="0" fontId="46" fillId="0" borderId="35" xfId="7" applyFont="1" applyBorder="1" applyAlignment="1">
      <alignment vertical="center" wrapText="1"/>
    </xf>
    <xf numFmtId="0" fontId="39" fillId="0" borderId="0" xfId="12" applyFont="1" applyAlignment="1">
      <alignment horizontal="left" vertical="center"/>
    </xf>
    <xf numFmtId="0" fontId="46" fillId="0" borderId="0" xfId="12" applyFont="1" applyAlignment="1">
      <alignment horizontal="left" vertical="center"/>
    </xf>
    <xf numFmtId="0" fontId="46" fillId="0" borderId="0" xfId="12" applyFont="1" applyAlignment="1">
      <alignment horizontal="center" vertical="center"/>
    </xf>
    <xf numFmtId="0" fontId="46" fillId="0" borderId="7" xfId="12" applyFont="1" applyBorder="1" applyAlignment="1">
      <alignment horizontal="center" vertical="center"/>
    </xf>
    <xf numFmtId="0" fontId="46" fillId="0" borderId="172" xfId="12" applyFont="1" applyBorder="1" applyAlignment="1">
      <alignment horizontal="center" vertical="center"/>
    </xf>
    <xf numFmtId="0" fontId="46" fillId="0" borderId="175" xfId="12" applyFont="1" applyBorder="1" applyAlignment="1">
      <alignment horizontal="center" vertical="center"/>
    </xf>
    <xf numFmtId="0" fontId="17" fillId="0" borderId="4" xfId="12" applyBorder="1" applyAlignment="1">
      <alignment horizontal="center" vertical="center"/>
    </xf>
    <xf numFmtId="0" fontId="65" fillId="7" borderId="177" xfId="12" applyFont="1" applyFill="1" applyBorder="1" applyAlignment="1">
      <alignment horizontal="left" vertical="center" wrapText="1"/>
    </xf>
    <xf numFmtId="0" fontId="66" fillId="7" borderId="42" xfId="12" applyFont="1" applyFill="1" applyBorder="1" applyAlignment="1">
      <alignment horizontal="center" vertical="center"/>
    </xf>
    <xf numFmtId="0" fontId="65" fillId="7" borderId="170" xfId="12" applyFont="1" applyFill="1" applyBorder="1" applyAlignment="1">
      <alignment vertical="center"/>
    </xf>
    <xf numFmtId="0" fontId="66" fillId="7" borderId="170" xfId="12" applyFont="1" applyFill="1" applyBorder="1" applyAlignment="1">
      <alignment vertical="center"/>
    </xf>
    <xf numFmtId="0" fontId="66" fillId="7" borderId="0" xfId="12" applyFont="1" applyFill="1" applyAlignment="1">
      <alignment horizontal="center" vertical="center"/>
    </xf>
    <xf numFmtId="0" fontId="65" fillId="7" borderId="171" xfId="12" applyFont="1" applyFill="1" applyBorder="1" applyAlignment="1">
      <alignment vertical="center"/>
    </xf>
    <xf numFmtId="0" fontId="46" fillId="0" borderId="35" xfId="12" applyFont="1" applyBorder="1" applyAlignment="1">
      <alignment vertical="center"/>
    </xf>
    <xf numFmtId="0" fontId="46" fillId="0" borderId="8" xfId="12" applyFont="1" applyBorder="1" applyAlignment="1">
      <alignment vertical="top"/>
    </xf>
    <xf numFmtId="0" fontId="17" fillId="0" borderId="37" xfId="12" applyBorder="1" applyAlignment="1">
      <alignment horizontal="center" vertical="center"/>
    </xf>
    <xf numFmtId="0" fontId="65" fillId="7" borderId="46" xfId="12" applyFont="1" applyFill="1" applyBorder="1" applyAlignment="1">
      <alignment horizontal="left" vertical="center"/>
    </xf>
    <xf numFmtId="0" fontId="65" fillId="7" borderId="0" xfId="12" applyFont="1" applyFill="1" applyAlignment="1">
      <alignment vertical="center"/>
    </xf>
    <xf numFmtId="0" fontId="65" fillId="7" borderId="38" xfId="12" applyFont="1" applyFill="1" applyBorder="1" applyAlignment="1">
      <alignment vertical="center"/>
    </xf>
    <xf numFmtId="0" fontId="46" fillId="0" borderId="0" xfId="12" applyFont="1" applyAlignment="1">
      <alignment vertical="center"/>
    </xf>
    <xf numFmtId="0" fontId="46" fillId="0" borderId="38" xfId="12" applyFont="1" applyBorder="1" applyAlignment="1">
      <alignment vertical="top"/>
    </xf>
    <xf numFmtId="0" fontId="65" fillId="7" borderId="170" xfId="12" applyFont="1" applyFill="1" applyBorder="1" applyAlignment="1">
      <alignment horizontal="left" vertical="center"/>
    </xf>
    <xf numFmtId="0" fontId="17" fillId="0" borderId="37" xfId="12" applyBorder="1" applyAlignment="1">
      <alignment vertical="top"/>
    </xf>
    <xf numFmtId="0" fontId="67" fillId="0" borderId="180" xfId="12" applyFont="1" applyBorder="1" applyAlignment="1">
      <alignment vertical="center"/>
    </xf>
    <xf numFmtId="0" fontId="23" fillId="0" borderId="180" xfId="12" applyFont="1" applyBorder="1" applyAlignment="1">
      <alignment horizontal="center" vertical="center"/>
    </xf>
    <xf numFmtId="0" fontId="67" fillId="0" borderId="181" xfId="12" applyFont="1" applyBorder="1" applyAlignment="1">
      <alignment vertical="center"/>
    </xf>
    <xf numFmtId="0" fontId="23" fillId="0" borderId="181" xfId="12" applyFont="1" applyBorder="1" applyAlignment="1">
      <alignment vertical="center"/>
    </xf>
    <xf numFmtId="0" fontId="17" fillId="0" borderId="43" xfId="12" applyBorder="1" applyAlignment="1">
      <alignment horizontal="center" vertical="center"/>
    </xf>
    <xf numFmtId="0" fontId="23" fillId="0" borderId="181" xfId="12" applyFont="1" applyBorder="1" applyAlignment="1">
      <alignment horizontal="center" vertical="center"/>
    </xf>
    <xf numFmtId="0" fontId="67" fillId="0" borderId="0" xfId="12" applyFont="1" applyAlignment="1">
      <alignment vertical="center"/>
    </xf>
    <xf numFmtId="0" fontId="67" fillId="0" borderId="182" xfId="12" applyFont="1" applyBorder="1" applyAlignment="1">
      <alignment vertical="center"/>
    </xf>
    <xf numFmtId="0" fontId="17" fillId="0" borderId="46" xfId="12" applyBorder="1" applyAlignment="1">
      <alignment vertical="center"/>
    </xf>
    <xf numFmtId="0" fontId="17" fillId="0" borderId="47" xfId="12" applyBorder="1" applyAlignment="1">
      <alignment vertical="center"/>
    </xf>
    <xf numFmtId="0" fontId="46" fillId="0" borderId="0" xfId="12" applyFont="1" applyAlignment="1">
      <alignment vertical="top"/>
    </xf>
    <xf numFmtId="0" fontId="46" fillId="0" borderId="170" xfId="12" applyFont="1" applyBorder="1" applyAlignment="1">
      <alignment horizontal="left" vertical="center"/>
    </xf>
    <xf numFmtId="0" fontId="17" fillId="0" borderId="170" xfId="12" applyBorder="1" applyAlignment="1">
      <alignment horizontal="left" vertical="center"/>
    </xf>
    <xf numFmtId="0" fontId="17" fillId="0" borderId="171" xfId="12" applyBorder="1" applyAlignment="1">
      <alignment horizontal="left" vertical="center"/>
    </xf>
    <xf numFmtId="0" fontId="17" fillId="0" borderId="0" xfId="12" applyAlignment="1">
      <alignment vertical="top"/>
    </xf>
    <xf numFmtId="0" fontId="17" fillId="0" borderId="38" xfId="12" applyBorder="1" applyAlignment="1">
      <alignment vertical="top"/>
    </xf>
    <xf numFmtId="0" fontId="65" fillId="7" borderId="180" xfId="12" applyFont="1" applyFill="1" applyBorder="1" applyAlignment="1">
      <alignment vertical="center"/>
    </xf>
    <xf numFmtId="0" fontId="66" fillId="7" borderId="180" xfId="12" applyFont="1" applyFill="1" applyBorder="1" applyAlignment="1">
      <alignment horizontal="center" vertical="center"/>
    </xf>
    <xf numFmtId="0" fontId="65" fillId="7" borderId="181" xfId="12" applyFont="1" applyFill="1" applyBorder="1" applyAlignment="1">
      <alignment vertical="center"/>
    </xf>
    <xf numFmtId="0" fontId="66" fillId="7" borderId="181" xfId="12" applyFont="1" applyFill="1" applyBorder="1" applyAlignment="1">
      <alignment horizontal="center" vertical="center"/>
    </xf>
    <xf numFmtId="0" fontId="66" fillId="7" borderId="181" xfId="12" applyFont="1" applyFill="1" applyBorder="1" applyAlignment="1">
      <alignment horizontal="left" vertical="center"/>
    </xf>
    <xf numFmtId="0" fontId="17" fillId="7" borderId="170" xfId="12" applyFill="1" applyBorder="1" applyAlignment="1">
      <alignment horizontal="left" vertical="center"/>
    </xf>
    <xf numFmtId="0" fontId="17" fillId="7" borderId="171" xfId="12" applyFill="1" applyBorder="1" applyAlignment="1">
      <alignment horizontal="left" vertical="center"/>
    </xf>
    <xf numFmtId="0" fontId="46" fillId="0" borderId="183" xfId="12" applyFont="1" applyBorder="1" applyAlignment="1">
      <alignment vertical="center" wrapText="1"/>
    </xf>
    <xf numFmtId="0" fontId="17" fillId="0" borderId="180" xfId="12" applyBorder="1" applyAlignment="1">
      <alignment horizontal="center" vertical="center"/>
    </xf>
    <xf numFmtId="0" fontId="46" fillId="0" borderId="181" xfId="12" applyFont="1" applyBorder="1" applyAlignment="1">
      <alignment vertical="center"/>
    </xf>
    <xf numFmtId="0" fontId="17" fillId="0" borderId="181" xfId="12" applyBorder="1" applyAlignment="1">
      <alignment horizontal="center" vertical="center"/>
    </xf>
    <xf numFmtId="0" fontId="17" fillId="0" borderId="181" xfId="12" applyBorder="1" applyAlignment="1">
      <alignment horizontal="left" vertical="center"/>
    </xf>
    <xf numFmtId="0" fontId="17" fillId="0" borderId="182" xfId="12" applyBorder="1" applyAlignment="1">
      <alignment horizontal="left" vertical="center"/>
    </xf>
    <xf numFmtId="0" fontId="46" fillId="0" borderId="178" xfId="12" applyFont="1" applyBorder="1" applyAlignment="1">
      <alignment vertical="center" wrapText="1"/>
    </xf>
    <xf numFmtId="0" fontId="17" fillId="0" borderId="45" xfId="12" applyBorder="1" applyAlignment="1">
      <alignment horizontal="center" vertical="center"/>
    </xf>
    <xf numFmtId="0" fontId="46" fillId="0" borderId="46" xfId="12" applyFont="1" applyBorder="1" applyAlignment="1">
      <alignment vertical="center"/>
    </xf>
    <xf numFmtId="0" fontId="17" fillId="0" borderId="46" xfId="12" applyBorder="1" applyAlignment="1">
      <alignment horizontal="center" vertical="center"/>
    </xf>
    <xf numFmtId="0" fontId="17" fillId="0" borderId="46" xfId="12" applyBorder="1" applyAlignment="1">
      <alignment horizontal="left" vertical="center"/>
    </xf>
    <xf numFmtId="0" fontId="17" fillId="0" borderId="47" xfId="12" applyBorder="1" applyAlignment="1">
      <alignment horizontal="left" vertical="center"/>
    </xf>
    <xf numFmtId="0" fontId="46" fillId="0" borderId="184" xfId="12" applyFont="1" applyBorder="1" applyAlignment="1">
      <alignment horizontal="left" vertical="center"/>
    </xf>
    <xf numFmtId="0" fontId="17" fillId="0" borderId="48" xfId="12" applyBorder="1" applyAlignment="1">
      <alignment horizontal="center" vertical="center"/>
    </xf>
    <xf numFmtId="0" fontId="46" fillId="0" borderId="49" xfId="12" applyFont="1" applyBorder="1" applyAlignment="1">
      <alignment vertical="center"/>
    </xf>
    <xf numFmtId="0" fontId="17" fillId="0" borderId="49" xfId="12" applyBorder="1" applyAlignment="1">
      <alignment horizontal="center" vertical="center"/>
    </xf>
    <xf numFmtId="0" fontId="46" fillId="0" borderId="49" xfId="12" applyFont="1" applyBorder="1" applyAlignment="1">
      <alignment horizontal="left" vertical="center"/>
    </xf>
    <xf numFmtId="0" fontId="46" fillId="0" borderId="50" xfId="12" applyFont="1" applyBorder="1" applyAlignment="1">
      <alignment horizontal="left" vertical="center"/>
    </xf>
    <xf numFmtId="0" fontId="17" fillId="0" borderId="5" xfId="12" applyBorder="1" applyAlignment="1">
      <alignment vertical="top"/>
    </xf>
    <xf numFmtId="0" fontId="17" fillId="0" borderId="36" xfId="12" applyBorder="1" applyAlignment="1">
      <alignment vertical="top"/>
    </xf>
    <xf numFmtId="0" fontId="17" fillId="0" borderId="9" xfId="12" applyBorder="1" applyAlignment="1">
      <alignment vertical="top"/>
    </xf>
    <xf numFmtId="0" fontId="46" fillId="0" borderId="51" xfId="12" applyFont="1" applyBorder="1" applyAlignment="1">
      <alignment horizontal="left" vertical="center"/>
    </xf>
    <xf numFmtId="0" fontId="46" fillId="0" borderId="177" xfId="12" applyFont="1" applyBorder="1" applyAlignment="1">
      <alignment horizontal="left" vertical="center"/>
    </xf>
    <xf numFmtId="0" fontId="17" fillId="0" borderId="42" xfId="12" applyBorder="1" applyAlignment="1">
      <alignment horizontal="center" vertical="center"/>
    </xf>
    <xf numFmtId="0" fontId="46" fillId="0" borderId="43" xfId="12" applyFont="1" applyBorder="1" applyAlignment="1">
      <alignment vertical="center"/>
    </xf>
    <xf numFmtId="0" fontId="46" fillId="0" borderId="43" xfId="12" applyFont="1" applyBorder="1" applyAlignment="1">
      <alignment horizontal="left" vertical="center" wrapText="1"/>
    </xf>
    <xf numFmtId="0" fontId="46" fillId="0" borderId="43" xfId="12" applyFont="1" applyBorder="1" applyAlignment="1">
      <alignment horizontal="left" vertical="center"/>
    </xf>
    <xf numFmtId="0" fontId="46" fillId="0" borderId="171" xfId="12" applyFont="1" applyBorder="1" applyAlignment="1">
      <alignment horizontal="left" vertical="center"/>
    </xf>
    <xf numFmtId="0" fontId="65" fillId="7" borderId="179" xfId="12" applyFont="1" applyFill="1" applyBorder="1" applyAlignment="1">
      <alignment horizontal="left" vertical="center"/>
    </xf>
    <xf numFmtId="0" fontId="65" fillId="7" borderId="0" xfId="12" applyFont="1" applyFill="1" applyAlignment="1">
      <alignment horizontal="left" vertical="center" wrapText="1"/>
    </xf>
    <xf numFmtId="0" fontId="65" fillId="7" borderId="181" xfId="12" applyFont="1" applyFill="1" applyBorder="1" applyAlignment="1">
      <alignment horizontal="left" vertical="center" wrapText="1"/>
    </xf>
    <xf numFmtId="0" fontId="65" fillId="7" borderId="181" xfId="12" applyFont="1" applyFill="1" applyBorder="1" applyAlignment="1">
      <alignment horizontal="left" vertical="center"/>
    </xf>
    <xf numFmtId="0" fontId="65" fillId="7" borderId="171" xfId="12" applyFont="1" applyFill="1" applyBorder="1" applyAlignment="1">
      <alignment horizontal="left" vertical="center"/>
    </xf>
    <xf numFmtId="0" fontId="66" fillId="7" borderId="181" xfId="12" applyFont="1" applyFill="1" applyBorder="1" applyAlignment="1">
      <alignment vertical="center"/>
    </xf>
    <xf numFmtId="0" fontId="65" fillId="7" borderId="0" xfId="12" applyFont="1" applyFill="1" applyAlignment="1">
      <alignment horizontal="left" vertical="center"/>
    </xf>
    <xf numFmtId="0" fontId="46" fillId="0" borderId="37" xfId="12" applyFont="1" applyBorder="1" applyAlignment="1">
      <alignment vertical="top"/>
    </xf>
    <xf numFmtId="0" fontId="46" fillId="0" borderId="183" xfId="12" applyFont="1" applyBorder="1" applyAlignment="1">
      <alignment horizontal="left" vertical="center"/>
    </xf>
    <xf numFmtId="0" fontId="17" fillId="0" borderId="181" xfId="12" applyBorder="1" applyAlignment="1">
      <alignment vertical="center"/>
    </xf>
    <xf numFmtId="0" fontId="46" fillId="0" borderId="181" xfId="12" applyFont="1" applyBorder="1" applyAlignment="1">
      <alignment horizontal="left" vertical="center"/>
    </xf>
    <xf numFmtId="0" fontId="46" fillId="0" borderId="182" xfId="12" applyFont="1" applyBorder="1" applyAlignment="1">
      <alignment horizontal="left" vertical="center"/>
    </xf>
    <xf numFmtId="0" fontId="46" fillId="0" borderId="38" xfId="12" applyFont="1" applyBorder="1" applyAlignment="1">
      <alignment horizontal="left" vertical="center"/>
    </xf>
    <xf numFmtId="0" fontId="46" fillId="0" borderId="183" xfId="12" applyFont="1" applyBorder="1" applyAlignment="1">
      <alignment horizontal="left" vertical="center" shrinkToFit="1"/>
    </xf>
    <xf numFmtId="0" fontId="46" fillId="0" borderId="45" xfId="12" applyFont="1" applyBorder="1" applyAlignment="1">
      <alignment horizontal="center" vertical="center"/>
    </xf>
    <xf numFmtId="0" fontId="46" fillId="0" borderId="181" xfId="12" applyFont="1" applyBorder="1" applyAlignment="1">
      <alignment horizontal="center" vertical="center"/>
    </xf>
    <xf numFmtId="0" fontId="46" fillId="0" borderId="183" xfId="12" applyFont="1" applyBorder="1" applyAlignment="1">
      <alignment horizontal="left" vertical="center" wrapText="1"/>
    </xf>
    <xf numFmtId="0" fontId="69" fillId="7" borderId="183" xfId="12" applyFont="1" applyFill="1" applyBorder="1" applyAlignment="1">
      <alignment horizontal="left" vertical="center" wrapText="1"/>
    </xf>
    <xf numFmtId="0" fontId="65" fillId="7" borderId="45" xfId="12" applyFont="1" applyFill="1" applyBorder="1" applyAlignment="1">
      <alignment horizontal="center" vertical="center"/>
    </xf>
    <xf numFmtId="0" fontId="65" fillId="7" borderId="181" xfId="12" applyFont="1" applyFill="1" applyBorder="1" applyAlignment="1">
      <alignment horizontal="center" vertical="center"/>
    </xf>
    <xf numFmtId="0" fontId="65" fillId="7" borderId="182" xfId="12" applyFont="1" applyFill="1" applyBorder="1" applyAlignment="1">
      <alignment horizontal="left" vertical="center"/>
    </xf>
    <xf numFmtId="0" fontId="46" fillId="0" borderId="182" xfId="12" applyFont="1" applyBorder="1" applyAlignment="1">
      <alignment vertical="center"/>
    </xf>
    <xf numFmtId="0" fontId="17" fillId="0" borderId="0" xfId="12" applyAlignment="1">
      <alignment horizontal="center" vertical="center"/>
    </xf>
    <xf numFmtId="0" fontId="46" fillId="0" borderId="5" xfId="12" applyFont="1" applyBorder="1" applyAlignment="1">
      <alignment vertical="top"/>
    </xf>
    <xf numFmtId="0" fontId="46" fillId="0" borderId="36" xfId="12" applyFont="1" applyBorder="1" applyAlignment="1">
      <alignment vertical="top"/>
    </xf>
    <xf numFmtId="0" fontId="46" fillId="0" borderId="9" xfId="12" applyFont="1" applyBorder="1" applyAlignment="1">
      <alignment vertical="top"/>
    </xf>
    <xf numFmtId="0" fontId="17" fillId="0" borderId="0" xfId="12" applyAlignment="1">
      <alignment vertical="center"/>
    </xf>
    <xf numFmtId="0" fontId="46" fillId="0" borderId="35" xfId="12" applyFont="1" applyBorder="1" applyAlignment="1">
      <alignment horizontal="left" vertical="center"/>
    </xf>
    <xf numFmtId="0" fontId="46" fillId="0" borderId="38" xfId="12" applyFont="1" applyBorder="1" applyAlignment="1">
      <alignment vertical="center"/>
    </xf>
    <xf numFmtId="0" fontId="46" fillId="0" borderId="177" xfId="12" applyFont="1" applyBorder="1" applyAlignment="1">
      <alignment horizontal="left" vertical="center" wrapText="1"/>
    </xf>
    <xf numFmtId="0" fontId="46" fillId="0" borderId="170" xfId="12" applyFont="1" applyBorder="1" applyAlignment="1">
      <alignment vertical="center"/>
    </xf>
    <xf numFmtId="0" fontId="17" fillId="0" borderId="170" xfId="12" applyBorder="1" applyAlignment="1">
      <alignment vertical="center"/>
    </xf>
    <xf numFmtId="0" fontId="46" fillId="0" borderId="171" xfId="12" applyFont="1" applyBorder="1" applyAlignment="1">
      <alignment vertical="center"/>
    </xf>
    <xf numFmtId="0" fontId="17" fillId="0" borderId="169" xfId="12" applyBorder="1" applyAlignment="1">
      <alignment horizontal="center" vertical="center"/>
    </xf>
    <xf numFmtId="0" fontId="46" fillId="0" borderId="180" xfId="12" applyFont="1" applyBorder="1" applyAlignment="1">
      <alignment vertical="center"/>
    </xf>
    <xf numFmtId="0" fontId="17" fillId="7" borderId="180" xfId="12" applyFill="1" applyBorder="1" applyAlignment="1">
      <alignment horizontal="center" vertical="center"/>
    </xf>
    <xf numFmtId="0" fontId="46" fillId="7" borderId="181" xfId="12" applyFont="1" applyFill="1" applyBorder="1" applyAlignment="1">
      <alignment vertical="center"/>
    </xf>
    <xf numFmtId="0" fontId="17" fillId="7" borderId="181" xfId="12" applyFill="1" applyBorder="1" applyAlignment="1">
      <alignment horizontal="center" vertical="center"/>
    </xf>
    <xf numFmtId="0" fontId="17" fillId="7" borderId="181" xfId="12" applyFill="1" applyBorder="1" applyAlignment="1">
      <alignment horizontal="left" vertical="center"/>
    </xf>
    <xf numFmtId="0" fontId="17" fillId="7" borderId="182" xfId="12" applyFill="1" applyBorder="1" applyAlignment="1">
      <alignment horizontal="left" vertical="center"/>
    </xf>
    <xf numFmtId="0" fontId="17" fillId="7" borderId="45" xfId="12" applyFill="1" applyBorder="1" applyAlignment="1">
      <alignment horizontal="center" vertical="center"/>
    </xf>
    <xf numFmtId="0" fontId="46" fillId="7" borderId="46" xfId="12" applyFont="1" applyFill="1" applyBorder="1" applyAlignment="1">
      <alignment vertical="center"/>
    </xf>
    <xf numFmtId="0" fontId="17" fillId="7" borderId="46" xfId="12" applyFill="1" applyBorder="1" applyAlignment="1">
      <alignment horizontal="center" vertical="center"/>
    </xf>
    <xf numFmtId="0" fontId="7" fillId="7" borderId="46" xfId="12" applyFont="1" applyFill="1" applyBorder="1" applyAlignment="1">
      <alignment vertical="center"/>
    </xf>
    <xf numFmtId="0" fontId="17" fillId="7" borderId="46" xfId="12" applyFill="1" applyBorder="1" applyAlignment="1">
      <alignment horizontal="left" vertical="center"/>
    </xf>
    <xf numFmtId="0" fontId="70" fillId="7" borderId="46" xfId="12" applyFont="1" applyFill="1" applyBorder="1" applyAlignment="1">
      <alignment vertical="center"/>
    </xf>
    <xf numFmtId="0" fontId="17" fillId="7" borderId="47" xfId="12" applyFill="1" applyBorder="1" applyAlignment="1">
      <alignment horizontal="left" vertical="center"/>
    </xf>
    <xf numFmtId="0" fontId="46" fillId="7" borderId="181" xfId="12" applyFont="1" applyFill="1" applyBorder="1" applyAlignment="1">
      <alignment horizontal="left" vertical="center"/>
    </xf>
    <xf numFmtId="0" fontId="46" fillId="7" borderId="182" xfId="12" applyFont="1" applyFill="1" applyBorder="1" applyAlignment="1">
      <alignment horizontal="left" vertical="center"/>
    </xf>
    <xf numFmtId="0" fontId="17" fillId="7" borderId="5" xfId="12" applyFill="1" applyBorder="1" applyAlignment="1">
      <alignment horizontal="center" vertical="center"/>
    </xf>
    <xf numFmtId="0" fontId="65" fillId="7" borderId="36" xfId="12" applyFont="1" applyFill="1" applyBorder="1" applyAlignment="1">
      <alignment vertical="center"/>
    </xf>
    <xf numFmtId="0" fontId="46" fillId="7" borderId="36" xfId="12" applyFont="1" applyFill="1" applyBorder="1" applyAlignment="1">
      <alignment vertical="center"/>
    </xf>
    <xf numFmtId="0" fontId="17" fillId="7" borderId="36" xfId="12" applyFill="1" applyBorder="1" applyAlignment="1">
      <alignment horizontal="center" vertical="center"/>
    </xf>
    <xf numFmtId="0" fontId="65" fillId="7" borderId="36" xfId="12" applyFont="1" applyFill="1" applyBorder="1" applyAlignment="1">
      <alignment horizontal="left" vertical="center"/>
    </xf>
    <xf numFmtId="0" fontId="46" fillId="7" borderId="36" xfId="12" applyFont="1" applyFill="1" applyBorder="1" applyAlignment="1">
      <alignment horizontal="left" vertical="center"/>
    </xf>
    <xf numFmtId="0" fontId="46" fillId="7" borderId="9" xfId="12" applyFont="1" applyFill="1" applyBorder="1" applyAlignment="1">
      <alignment horizontal="left" vertical="center"/>
    </xf>
    <xf numFmtId="0" fontId="17" fillId="0" borderId="8" xfId="12" applyBorder="1" applyAlignment="1">
      <alignment vertical="top"/>
    </xf>
    <xf numFmtId="0" fontId="46" fillId="0" borderId="179" xfId="12" applyFont="1" applyBorder="1" applyAlignment="1">
      <alignment horizontal="left" vertical="center"/>
    </xf>
    <xf numFmtId="0" fontId="46" fillId="0" borderId="0" xfId="12" applyFont="1" applyAlignment="1">
      <alignment horizontal="left" vertical="center" wrapText="1"/>
    </xf>
    <xf numFmtId="0" fontId="46" fillId="0" borderId="181" xfId="12" applyFont="1" applyBorder="1" applyAlignment="1">
      <alignment horizontal="left" vertical="center" wrapText="1"/>
    </xf>
    <xf numFmtId="0" fontId="46" fillId="0" borderId="35" xfId="12" applyFont="1" applyBorder="1" applyAlignment="1">
      <alignment vertical="top"/>
    </xf>
    <xf numFmtId="0" fontId="46" fillId="7" borderId="50" xfId="12" applyFont="1" applyFill="1" applyBorder="1" applyAlignment="1">
      <alignment horizontal="left" vertical="center"/>
    </xf>
    <xf numFmtId="0" fontId="7" fillId="2" borderId="1" xfId="1" applyFont="1" applyFill="1" applyBorder="1" applyAlignment="1">
      <alignment horizontal="left" vertical="center" shrinkToFit="1"/>
    </xf>
    <xf numFmtId="0" fontId="72" fillId="0" borderId="0" xfId="6" applyFont="1"/>
    <xf numFmtId="0" fontId="39" fillId="0" borderId="0" xfId="15" applyFont="1">
      <alignment vertical="center"/>
    </xf>
    <xf numFmtId="0" fontId="39" fillId="0" borderId="0" xfId="15" applyFont="1" applyAlignment="1">
      <alignment horizontal="left" vertical="center"/>
    </xf>
    <xf numFmtId="0" fontId="40" fillId="0" borderId="0" xfId="15" applyFont="1" applyAlignment="1">
      <alignment horizontal="left" vertical="center"/>
    </xf>
    <xf numFmtId="0" fontId="41" fillId="0" borderId="0" xfId="15" applyFont="1" applyAlignment="1">
      <alignment horizontal="left" vertical="center"/>
    </xf>
    <xf numFmtId="0" fontId="40" fillId="0" borderId="0" xfId="15" applyFont="1" applyAlignment="1">
      <alignment horizontal="right" vertical="center"/>
    </xf>
    <xf numFmtId="0" fontId="40" fillId="0" borderId="0" xfId="15" applyFont="1" applyAlignment="1">
      <alignment horizontal="center" vertical="center"/>
    </xf>
    <xf numFmtId="0" fontId="40" fillId="0" borderId="0" xfId="15" applyFont="1">
      <alignment vertical="center"/>
    </xf>
    <xf numFmtId="0" fontId="40" fillId="2" borderId="0" xfId="15" applyFont="1" applyFill="1">
      <alignment vertical="center"/>
    </xf>
    <xf numFmtId="0" fontId="40" fillId="2" borderId="0" xfId="15" applyFont="1" applyFill="1" applyAlignment="1">
      <alignment horizontal="center" vertical="center"/>
    </xf>
    <xf numFmtId="0" fontId="39" fillId="2" borderId="0" xfId="15" quotePrefix="1" applyFont="1" applyFill="1">
      <alignment vertical="center"/>
    </xf>
    <xf numFmtId="0" fontId="39" fillId="0" borderId="0" xfId="15" applyFont="1" applyAlignment="1">
      <alignment horizontal="right" vertical="center"/>
    </xf>
    <xf numFmtId="0" fontId="39" fillId="0" borderId="0" xfId="15" applyFont="1" applyAlignment="1">
      <alignment horizontal="center" vertical="center"/>
    </xf>
    <xf numFmtId="0" fontId="39" fillId="2" borderId="0" xfId="15" applyFont="1" applyFill="1">
      <alignment vertical="center"/>
    </xf>
    <xf numFmtId="0" fontId="42" fillId="0" borderId="0" xfId="15" applyFont="1">
      <alignment vertical="center"/>
    </xf>
    <xf numFmtId="0" fontId="39" fillId="2" borderId="0" xfId="15" applyFont="1" applyFill="1" applyAlignment="1">
      <alignment horizontal="center" vertical="center"/>
    </xf>
    <xf numFmtId="20" fontId="39" fillId="2" borderId="0" xfId="15" applyNumberFormat="1" applyFont="1" applyFill="1">
      <alignment vertical="center"/>
    </xf>
    <xf numFmtId="0" fontId="39" fillId="2" borderId="0" xfId="15" applyFont="1" applyFill="1" applyAlignment="1">
      <alignment horizontal="right" vertical="center"/>
    </xf>
    <xf numFmtId="179" fontId="39" fillId="2" borderId="0" xfId="15" applyNumberFormat="1" applyFont="1" applyFill="1">
      <alignment vertical="center"/>
    </xf>
    <xf numFmtId="0" fontId="39" fillId="2" borderId="0" xfId="15" applyFont="1" applyFill="1" applyAlignment="1">
      <alignment horizontal="left" vertical="center"/>
    </xf>
    <xf numFmtId="179" fontId="39" fillId="0" borderId="0" xfId="15" applyNumberFormat="1" applyFont="1">
      <alignment vertical="center"/>
    </xf>
    <xf numFmtId="20" fontId="39" fillId="0" borderId="0" xfId="15" applyNumberFormat="1" applyFont="1">
      <alignment vertical="center"/>
    </xf>
    <xf numFmtId="0" fontId="42" fillId="0" borderId="0" xfId="15" applyFont="1" applyAlignment="1">
      <alignment horizontal="left" vertical="center"/>
    </xf>
    <xf numFmtId="0" fontId="39" fillId="2" borderId="0" xfId="15" applyFont="1" applyFill="1" applyProtection="1">
      <alignment vertical="center"/>
      <protection locked="0"/>
    </xf>
    <xf numFmtId="1" fontId="39" fillId="2" borderId="0" xfId="15" applyNumberFormat="1" applyFont="1" applyFill="1">
      <alignment vertical="center"/>
    </xf>
    <xf numFmtId="0" fontId="42" fillId="0" borderId="0" xfId="15" applyFont="1" applyAlignment="1">
      <alignment horizontal="right" vertical="center"/>
    </xf>
    <xf numFmtId="0" fontId="42" fillId="0" borderId="0" xfId="15" applyFont="1" applyAlignment="1"/>
    <xf numFmtId="0" fontId="42" fillId="0" borderId="0" xfId="15" applyFont="1" applyAlignment="1">
      <alignment horizontal="center" vertical="center"/>
    </xf>
    <xf numFmtId="0" fontId="43" fillId="2" borderId="0" xfId="15" applyFont="1" applyFill="1">
      <alignment vertical="center"/>
    </xf>
    <xf numFmtId="0" fontId="43" fillId="0" borderId="0" xfId="15" applyFont="1">
      <alignment vertical="center"/>
    </xf>
    <xf numFmtId="0" fontId="42" fillId="0" borderId="0" xfId="15" applyFont="1" applyAlignment="1">
      <alignment horizontal="left"/>
    </xf>
    <xf numFmtId="0" fontId="43" fillId="0" borderId="0" xfId="15" applyFont="1" applyAlignment="1">
      <alignment horizontal="left" vertical="center"/>
    </xf>
    <xf numFmtId="20" fontId="40" fillId="0" borderId="0" xfId="15" applyNumberFormat="1" applyFont="1">
      <alignment vertical="center"/>
    </xf>
    <xf numFmtId="0" fontId="41" fillId="0" borderId="0" xfId="15" applyFont="1" applyAlignment="1">
      <alignment horizontal="right" vertical="center"/>
    </xf>
    <xf numFmtId="0" fontId="44" fillId="0" borderId="0" xfId="15" applyFont="1" applyAlignment="1"/>
    <xf numFmtId="0" fontId="43" fillId="0" borderId="0" xfId="15" applyFont="1" applyAlignment="1">
      <alignment horizontal="right" vertical="center"/>
    </xf>
    <xf numFmtId="0" fontId="39" fillId="0" borderId="67" xfId="15" applyFont="1" applyBorder="1" applyAlignment="1">
      <alignment horizontal="center" vertical="center" wrapText="1"/>
    </xf>
    <xf numFmtId="0" fontId="39" fillId="0" borderId="38" xfId="15" applyFont="1" applyBorder="1" applyAlignment="1">
      <alignment horizontal="center" vertical="center" wrapText="1"/>
    </xf>
    <xf numFmtId="0" fontId="42" fillId="0" borderId="92" xfId="15" applyFont="1" applyBorder="1" applyAlignment="1">
      <alignment horizontal="center" vertical="center"/>
    </xf>
    <xf numFmtId="0" fontId="42" fillId="0" borderId="1" xfId="15" applyFont="1" applyBorder="1" applyAlignment="1">
      <alignment horizontal="center" vertical="center"/>
    </xf>
    <xf numFmtId="0" fontId="42" fillId="0" borderId="91" xfId="15" applyFont="1" applyBorder="1" applyAlignment="1">
      <alignment horizontal="center" vertical="center"/>
    </xf>
    <xf numFmtId="0" fontId="42" fillId="0" borderId="7" xfId="15" applyFont="1" applyBorder="1" applyAlignment="1">
      <alignment horizontal="center" vertical="center"/>
    </xf>
    <xf numFmtId="0" fontId="39" fillId="0" borderId="75" xfId="15" applyFont="1" applyBorder="1" applyAlignment="1">
      <alignment horizontal="center" vertical="center" wrapText="1"/>
    </xf>
    <xf numFmtId="0" fontId="42" fillId="0" borderId="93" xfId="15" applyFont="1" applyBorder="1" applyAlignment="1">
      <alignment horizontal="center" vertical="center" wrapText="1"/>
    </xf>
    <xf numFmtId="0" fontId="42" fillId="0" borderId="94" xfId="15" applyFont="1" applyBorder="1" applyAlignment="1">
      <alignment horizontal="center" vertical="center" wrapText="1"/>
    </xf>
    <xf numFmtId="0" fontId="42" fillId="0" borderId="97" xfId="15" applyFont="1" applyBorder="1" applyAlignment="1">
      <alignment horizontal="center" vertical="center" wrapText="1"/>
    </xf>
    <xf numFmtId="0" fontId="39" fillId="4" borderId="67" xfId="15" applyFont="1" applyFill="1" applyBorder="1" applyAlignment="1" applyProtection="1">
      <alignment horizontal="center" vertical="center" wrapText="1"/>
      <protection locked="0"/>
    </xf>
    <xf numFmtId="0" fontId="39" fillId="4" borderId="101" xfId="15" applyFont="1" applyFill="1" applyBorder="1" applyAlignment="1" applyProtection="1">
      <alignment horizontal="center" vertical="center" shrinkToFit="1"/>
      <protection locked="0"/>
    </xf>
    <xf numFmtId="0" fontId="39" fillId="4" borderId="102" xfId="15" applyFont="1" applyFill="1" applyBorder="1" applyAlignment="1" applyProtection="1">
      <alignment horizontal="center" vertical="center" shrinkToFit="1"/>
      <protection locked="0"/>
    </xf>
    <xf numFmtId="0" fontId="39" fillId="4" borderId="103" xfId="15" applyFont="1" applyFill="1" applyBorder="1" applyAlignment="1" applyProtection="1">
      <alignment horizontal="center" vertical="center" shrinkToFit="1"/>
      <protection locked="0"/>
    </xf>
    <xf numFmtId="0" fontId="39" fillId="4" borderId="38" xfId="15" applyFont="1" applyFill="1" applyBorder="1" applyAlignment="1" applyProtection="1">
      <alignment horizontal="center" vertical="center" wrapText="1"/>
      <protection locked="0"/>
    </xf>
    <xf numFmtId="180" fontId="39" fillId="0" borderId="111" xfId="15" applyNumberFormat="1" applyFont="1" applyBorder="1" applyAlignment="1">
      <alignment horizontal="center" vertical="center" shrinkToFit="1"/>
    </xf>
    <xf numFmtId="180" fontId="39" fillId="0" borderId="112" xfId="15" applyNumberFormat="1" applyFont="1" applyBorder="1" applyAlignment="1">
      <alignment horizontal="center" vertical="center" shrinkToFit="1"/>
    </xf>
    <xf numFmtId="180" fontId="39" fillId="0" borderId="113" xfId="15" applyNumberFormat="1" applyFont="1" applyBorder="1" applyAlignment="1">
      <alignment horizontal="center" vertical="center" shrinkToFit="1"/>
    </xf>
    <xf numFmtId="0" fontId="39" fillId="4" borderId="2" xfId="15" applyFont="1" applyFill="1" applyBorder="1" applyAlignment="1" applyProtection="1">
      <alignment horizontal="center" vertical="center" wrapText="1"/>
      <protection locked="0"/>
    </xf>
    <xf numFmtId="180" fontId="39" fillId="0" borderId="119" xfId="15" applyNumberFormat="1" applyFont="1" applyBorder="1" applyAlignment="1">
      <alignment horizontal="center" vertical="center" shrinkToFit="1"/>
    </xf>
    <xf numFmtId="180" fontId="39" fillId="0" borderId="120" xfId="15" applyNumberFormat="1" applyFont="1" applyBorder="1" applyAlignment="1">
      <alignment horizontal="center" vertical="center" shrinkToFit="1"/>
    </xf>
    <xf numFmtId="180" fontId="39" fillId="0" borderId="121" xfId="15" applyNumberFormat="1" applyFont="1" applyBorder="1" applyAlignment="1">
      <alignment horizontal="center" vertical="center" shrinkToFit="1"/>
    </xf>
    <xf numFmtId="0" fontId="39" fillId="4" borderId="10" xfId="15" applyFont="1" applyFill="1" applyBorder="1" applyAlignment="1" applyProtection="1">
      <alignment horizontal="center" vertical="center" wrapText="1"/>
      <protection locked="0"/>
    </xf>
    <xf numFmtId="0" fontId="39" fillId="4" borderId="75" xfId="15" applyFont="1" applyFill="1" applyBorder="1" applyAlignment="1" applyProtection="1">
      <alignment horizontal="center" vertical="center" wrapText="1"/>
      <protection locked="0"/>
    </xf>
    <xf numFmtId="0" fontId="43" fillId="2" borderId="134" xfId="15" applyFont="1" applyFill="1" applyBorder="1">
      <alignment vertical="center"/>
    </xf>
    <xf numFmtId="0" fontId="48" fillId="2" borderId="135" xfId="15" applyFont="1" applyFill="1" applyBorder="1" applyAlignment="1">
      <alignment horizontal="center" vertical="center"/>
    </xf>
    <xf numFmtId="0" fontId="43" fillId="2" borderId="135" xfId="15" applyFont="1" applyFill="1" applyBorder="1" applyAlignment="1">
      <alignment horizontal="center" vertical="center" wrapText="1"/>
    </xf>
    <xf numFmtId="0" fontId="43" fillId="2" borderId="135" xfId="15" applyFont="1" applyFill="1" applyBorder="1" applyAlignment="1">
      <alignment horizontal="center" vertical="center" shrinkToFit="1"/>
    </xf>
    <xf numFmtId="0" fontId="47" fillId="2" borderId="135" xfId="15" applyFont="1" applyFill="1" applyBorder="1" applyAlignment="1">
      <alignment horizontal="center" vertical="center" wrapText="1"/>
    </xf>
    <xf numFmtId="1" fontId="43" fillId="2" borderId="135" xfId="15" applyNumberFormat="1" applyFont="1" applyFill="1" applyBorder="1" applyAlignment="1">
      <alignment horizontal="center" vertical="center" wrapText="1"/>
    </xf>
    <xf numFmtId="0" fontId="43" fillId="2" borderId="136" xfId="15" applyFont="1" applyFill="1" applyBorder="1" applyAlignment="1">
      <alignment horizontal="center" vertical="center" wrapText="1"/>
    </xf>
    <xf numFmtId="0" fontId="43" fillId="0" borderId="19" xfId="15" applyFont="1" applyBorder="1">
      <alignment vertical="center"/>
    </xf>
    <xf numFmtId="0" fontId="43" fillId="0" borderId="77" xfId="15" applyFont="1" applyBorder="1" applyAlignment="1">
      <alignment vertical="center" wrapText="1"/>
    </xf>
    <xf numFmtId="180" fontId="42" fillId="2" borderId="65" xfId="15" applyNumberFormat="1" applyFont="1" applyFill="1" applyBorder="1" applyAlignment="1">
      <alignment horizontal="center" vertical="center" shrinkToFit="1"/>
    </xf>
    <xf numFmtId="180" fontId="42" fillId="2" borderId="95" xfId="15" applyNumberFormat="1" applyFont="1" applyFill="1" applyBorder="1" applyAlignment="1">
      <alignment horizontal="center" vertical="center" shrinkToFit="1"/>
    </xf>
    <xf numFmtId="180" fontId="42" fillId="2" borderId="137" xfId="15" applyNumberFormat="1" applyFont="1" applyFill="1" applyBorder="1" applyAlignment="1">
      <alignment horizontal="center" vertical="center" shrinkToFit="1"/>
    </xf>
    <xf numFmtId="0" fontId="43" fillId="0" borderId="30" xfId="15" applyFont="1" applyBorder="1">
      <alignment vertical="center"/>
    </xf>
    <xf numFmtId="0" fontId="43" fillId="0" borderId="3" xfId="15" applyFont="1" applyBorder="1" applyAlignment="1">
      <alignment vertical="center" wrapText="1"/>
    </xf>
    <xf numFmtId="180" fontId="42" fillId="2" borderId="92" xfId="15" applyNumberFormat="1" applyFont="1" applyFill="1" applyBorder="1" applyAlignment="1">
      <alignment horizontal="center" vertical="center" shrinkToFit="1"/>
    </xf>
    <xf numFmtId="180" fontId="42" fillId="2" borderId="1" xfId="15" applyNumberFormat="1" applyFont="1" applyFill="1" applyBorder="1" applyAlignment="1">
      <alignment horizontal="center" vertical="center" shrinkToFit="1"/>
    </xf>
    <xf numFmtId="180" fontId="42" fillId="2" borderId="91" xfId="15" applyNumberFormat="1" applyFont="1" applyFill="1" applyBorder="1" applyAlignment="1">
      <alignment horizontal="center" vertical="center" shrinkToFit="1"/>
    </xf>
    <xf numFmtId="180" fontId="42" fillId="6" borderId="92" xfId="15" applyNumberFormat="1" applyFont="1" applyFill="1" applyBorder="1" applyAlignment="1" applyProtection="1">
      <alignment horizontal="center" vertical="center" shrinkToFit="1"/>
      <protection locked="0"/>
    </xf>
    <xf numFmtId="180" fontId="42" fillId="6" borderId="1" xfId="15" applyNumberFormat="1" applyFont="1" applyFill="1" applyBorder="1" applyAlignment="1" applyProtection="1">
      <alignment horizontal="center" vertical="center" shrinkToFit="1"/>
      <protection locked="0"/>
    </xf>
    <xf numFmtId="180" fontId="42" fillId="6" borderId="91" xfId="15" applyNumberFormat="1" applyFont="1" applyFill="1" applyBorder="1" applyAlignment="1" applyProtection="1">
      <alignment horizontal="center" vertical="center" shrinkToFit="1"/>
      <protection locked="0"/>
    </xf>
    <xf numFmtId="0" fontId="43" fillId="0" borderId="33" xfId="15" applyFont="1" applyBorder="1">
      <alignment vertical="center"/>
    </xf>
    <xf numFmtId="0" fontId="43" fillId="0" borderId="88" xfId="15" applyFont="1" applyBorder="1" applyAlignment="1">
      <alignment vertical="center" wrapText="1"/>
    </xf>
    <xf numFmtId="180" fontId="42" fillId="0" borderId="92" xfId="15" applyNumberFormat="1" applyFont="1" applyBorder="1" applyAlignment="1">
      <alignment horizontal="center" vertical="center" shrinkToFit="1"/>
    </xf>
    <xf numFmtId="180" fontId="42" fillId="0" borderId="1" xfId="15" applyNumberFormat="1" applyFont="1" applyBorder="1" applyAlignment="1">
      <alignment horizontal="center" vertical="center" shrinkToFit="1"/>
    </xf>
    <xf numFmtId="180" fontId="42" fillId="0" borderId="91" xfId="15" applyNumberFormat="1" applyFont="1" applyBorder="1" applyAlignment="1">
      <alignment horizontal="center" vertical="center" shrinkToFit="1"/>
    </xf>
    <xf numFmtId="180" fontId="42" fillId="2" borderId="87" xfId="15" applyNumberFormat="1" applyFont="1" applyFill="1" applyBorder="1" applyAlignment="1">
      <alignment horizontal="center" vertical="center" shrinkToFit="1"/>
    </xf>
    <xf numFmtId="180" fontId="42" fillId="2" borderId="85" xfId="15" applyNumberFormat="1" applyFont="1" applyFill="1" applyBorder="1" applyAlignment="1">
      <alignment horizontal="center" vertical="center" shrinkToFit="1"/>
    </xf>
    <xf numFmtId="180" fontId="42" fillId="2" borderId="86" xfId="15" applyNumberFormat="1" applyFont="1" applyFill="1" applyBorder="1" applyAlignment="1">
      <alignment horizontal="center" vertical="center" shrinkToFit="1"/>
    </xf>
    <xf numFmtId="180" fontId="42" fillId="2" borderId="78" xfId="15" applyNumberFormat="1" applyFont="1" applyFill="1" applyBorder="1" applyAlignment="1">
      <alignment horizontal="center" vertical="center" shrinkToFit="1"/>
    </xf>
    <xf numFmtId="180" fontId="42" fillId="2" borderId="7" xfId="15" applyNumberFormat="1" applyFont="1" applyFill="1" applyBorder="1" applyAlignment="1">
      <alignment horizontal="center" vertical="center" shrinkToFit="1"/>
    </xf>
    <xf numFmtId="180" fontId="42" fillId="2" borderId="93" xfId="15" applyNumberFormat="1" applyFont="1" applyFill="1" applyBorder="1" applyAlignment="1">
      <alignment horizontal="center" vertical="center" shrinkToFit="1"/>
    </xf>
    <xf numFmtId="180" fontId="42" fillId="2" borderId="94" xfId="15" applyNumberFormat="1" applyFont="1" applyFill="1" applyBorder="1" applyAlignment="1">
      <alignment horizontal="center" vertical="center" shrinkToFit="1"/>
    </xf>
    <xf numFmtId="180" fontId="42" fillId="2" borderId="97" xfId="15" applyNumberFormat="1" applyFont="1" applyFill="1" applyBorder="1" applyAlignment="1">
      <alignment horizontal="center" vertical="center" shrinkToFit="1"/>
    </xf>
    <xf numFmtId="180" fontId="42" fillId="2" borderId="89" xfId="15" applyNumberFormat="1" applyFont="1" applyFill="1" applyBorder="1" applyAlignment="1">
      <alignment horizontal="center" vertical="center" shrinkToFit="1"/>
    </xf>
    <xf numFmtId="0" fontId="44" fillId="0" borderId="0" xfId="15" applyFont="1">
      <alignment vertical="center"/>
    </xf>
    <xf numFmtId="0" fontId="43" fillId="0" borderId="0" xfId="15" applyFont="1" applyAlignment="1">
      <alignment vertical="center" shrinkToFit="1"/>
    </xf>
    <xf numFmtId="0" fontId="46" fillId="0" borderId="0" xfId="15" applyFont="1" applyAlignment="1">
      <alignment vertical="center" shrinkToFit="1"/>
    </xf>
    <xf numFmtId="0" fontId="43" fillId="0" borderId="0" xfId="15" applyFont="1" applyAlignment="1">
      <alignment vertical="center" wrapText="1"/>
    </xf>
    <xf numFmtId="0" fontId="42" fillId="0" borderId="0" xfId="15" applyFont="1" applyAlignment="1">
      <alignment vertical="center" wrapText="1"/>
    </xf>
    <xf numFmtId="0" fontId="42" fillId="0" borderId="0" xfId="15" applyFont="1" applyAlignment="1">
      <alignment horizontal="justify" vertical="center" wrapText="1"/>
    </xf>
    <xf numFmtId="0" fontId="43" fillId="0" borderId="0" xfId="15" applyFont="1" applyAlignment="1">
      <alignment vertical="center" textRotation="90"/>
    </xf>
    <xf numFmtId="180" fontId="39" fillId="4" borderId="101" xfId="15" applyNumberFormat="1" applyFont="1" applyFill="1" applyBorder="1" applyAlignment="1" applyProtection="1">
      <alignment horizontal="center" vertical="center" shrinkToFit="1"/>
      <protection locked="0"/>
    </xf>
    <xf numFmtId="180" fontId="39" fillId="4" borderId="102" xfId="15" applyNumberFormat="1" applyFont="1" applyFill="1" applyBorder="1" applyAlignment="1" applyProtection="1">
      <alignment horizontal="center" vertical="center" shrinkToFit="1"/>
      <protection locked="0"/>
    </xf>
    <xf numFmtId="180" fontId="39" fillId="4" borderId="103" xfId="15" applyNumberFormat="1" applyFont="1" applyFill="1" applyBorder="1" applyAlignment="1" applyProtection="1">
      <alignment horizontal="center" vertical="center" shrinkToFit="1"/>
      <protection locked="0"/>
    </xf>
    <xf numFmtId="0" fontId="39" fillId="4" borderId="9" xfId="15" applyFont="1" applyFill="1" applyBorder="1" applyAlignment="1" applyProtection="1">
      <alignment horizontal="center" vertical="center" wrapText="1"/>
      <protection locked="0"/>
    </xf>
    <xf numFmtId="0" fontId="39" fillId="4" borderId="51" xfId="15" applyFont="1" applyFill="1" applyBorder="1" applyAlignment="1" applyProtection="1">
      <alignment horizontal="center" vertical="center" wrapText="1"/>
      <protection locked="0"/>
    </xf>
    <xf numFmtId="180" fontId="43" fillId="2" borderId="135" xfId="15" applyNumberFormat="1" applyFont="1" applyFill="1" applyBorder="1" applyAlignment="1">
      <alignment horizontal="center" vertical="center" shrinkToFit="1"/>
    </xf>
    <xf numFmtId="180" fontId="43" fillId="2" borderId="135" xfId="15" applyNumberFormat="1" applyFont="1" applyFill="1" applyBorder="1" applyAlignment="1">
      <alignment horizontal="center" vertical="center" wrapText="1"/>
    </xf>
    <xf numFmtId="0" fontId="49" fillId="2" borderId="0" xfId="15" applyFont="1" applyFill="1" applyAlignment="1">
      <alignment horizontal="left" vertical="center"/>
    </xf>
    <xf numFmtId="0" fontId="50" fillId="2" borderId="0" xfId="15" applyFont="1" applyFill="1" applyAlignment="1">
      <alignment horizontal="center" vertical="center"/>
    </xf>
    <xf numFmtId="0" fontId="50" fillId="2" borderId="0" xfId="15" applyFont="1" applyFill="1">
      <alignment vertical="center"/>
    </xf>
    <xf numFmtId="0" fontId="50" fillId="2" borderId="0" xfId="15" applyFont="1" applyFill="1" applyAlignment="1">
      <alignment horizontal="left" vertical="center"/>
    </xf>
    <xf numFmtId="0" fontId="51" fillId="2" borderId="0" xfId="15" applyFont="1" applyFill="1">
      <alignment vertical="center"/>
    </xf>
    <xf numFmtId="0" fontId="51" fillId="2" borderId="0" xfId="15" applyFont="1" applyFill="1" applyAlignment="1">
      <alignment horizontal="left" vertical="center"/>
    </xf>
    <xf numFmtId="0" fontId="50" fillId="2" borderId="1" xfId="15" applyFont="1" applyFill="1" applyBorder="1" applyAlignment="1">
      <alignment horizontal="center" vertical="center"/>
    </xf>
    <xf numFmtId="0" fontId="50" fillId="6" borderId="1" xfId="15" applyFont="1" applyFill="1" applyBorder="1" applyAlignment="1" applyProtection="1">
      <alignment horizontal="center" vertical="center"/>
      <protection locked="0"/>
    </xf>
    <xf numFmtId="20" fontId="50" fillId="6" borderId="1" xfId="15" applyNumberFormat="1" applyFont="1" applyFill="1" applyBorder="1" applyAlignment="1" applyProtection="1">
      <alignment horizontal="center" vertical="center"/>
      <protection locked="0"/>
    </xf>
    <xf numFmtId="178" fontId="50" fillId="2" borderId="1" xfId="15" applyNumberFormat="1" applyFont="1" applyFill="1" applyBorder="1" applyAlignment="1">
      <alignment horizontal="center" vertical="center"/>
    </xf>
    <xf numFmtId="0" fontId="50" fillId="6" borderId="1" xfId="15" applyFont="1" applyFill="1" applyBorder="1" applyAlignment="1" applyProtection="1">
      <alignment horizontal="left" vertical="center"/>
      <protection locked="0"/>
    </xf>
    <xf numFmtId="0" fontId="50" fillId="2" borderId="1" xfId="16" applyNumberFormat="1" applyFont="1" applyFill="1" applyBorder="1" applyAlignment="1" applyProtection="1">
      <alignment horizontal="center" vertical="center"/>
    </xf>
    <xf numFmtId="20" fontId="50" fillId="2" borderId="1" xfId="15" applyNumberFormat="1" applyFont="1" applyFill="1" applyBorder="1" applyAlignment="1">
      <alignment horizontal="center" vertical="center"/>
    </xf>
    <xf numFmtId="0" fontId="52" fillId="2" borderId="0" xfId="15" applyFont="1" applyFill="1" applyAlignment="1">
      <alignment horizontal="left" vertical="center"/>
    </xf>
    <xf numFmtId="0" fontId="2" fillId="2" borderId="0" xfId="15" applyFill="1">
      <alignment vertical="center"/>
    </xf>
    <xf numFmtId="0" fontId="43" fillId="2" borderId="0" xfId="15" applyFont="1" applyFill="1" applyAlignment="1">
      <alignment horizontal="left" vertical="center"/>
    </xf>
    <xf numFmtId="0" fontId="41" fillId="2" borderId="0" xfId="15" applyFont="1" applyFill="1" applyAlignment="1">
      <alignment horizontal="left" vertical="center"/>
    </xf>
    <xf numFmtId="0" fontId="43" fillId="6" borderId="1" xfId="15" applyFont="1" applyFill="1" applyBorder="1" applyAlignment="1">
      <alignment horizontal="left" vertical="center"/>
    </xf>
    <xf numFmtId="0" fontId="43" fillId="4" borderId="1" xfId="15" applyFont="1" applyFill="1" applyBorder="1" applyAlignment="1">
      <alignment horizontal="left" vertical="center"/>
    </xf>
    <xf numFmtId="0" fontId="53" fillId="2" borderId="0" xfId="15" applyFont="1" applyFill="1" applyAlignment="1">
      <alignment horizontal="left" vertical="center"/>
    </xf>
    <xf numFmtId="0" fontId="43" fillId="2" borderId="0" xfId="15" applyFont="1" applyFill="1" applyAlignment="1">
      <alignment horizontal="center" vertical="center"/>
    </xf>
    <xf numFmtId="0" fontId="43" fillId="2" borderId="1" xfId="15" applyFont="1" applyFill="1" applyBorder="1" applyAlignment="1">
      <alignment horizontal="center" vertical="center"/>
    </xf>
    <xf numFmtId="0" fontId="43" fillId="2" borderId="1" xfId="15" applyFont="1" applyFill="1" applyBorder="1" applyAlignment="1">
      <alignment horizontal="left" vertical="center"/>
    </xf>
    <xf numFmtId="0" fontId="54" fillId="2" borderId="0" xfId="15" applyFont="1" applyFill="1">
      <alignment vertical="center"/>
    </xf>
    <xf numFmtId="0" fontId="54" fillId="2" borderId="0" xfId="15" applyFont="1" applyFill="1" applyAlignment="1">
      <alignment horizontal="left" vertical="center"/>
    </xf>
    <xf numFmtId="0" fontId="44" fillId="2" borderId="0" xfId="15" applyFont="1" applyFill="1">
      <alignment vertical="center"/>
    </xf>
    <xf numFmtId="0" fontId="54" fillId="2" borderId="0" xfId="15" applyFont="1" applyFill="1" applyAlignment="1">
      <alignment vertical="center" shrinkToFit="1"/>
    </xf>
    <xf numFmtId="0" fontId="43" fillId="2" borderId="0" xfId="15" applyFont="1" applyFill="1" applyAlignment="1">
      <alignment vertical="center" wrapText="1"/>
    </xf>
    <xf numFmtId="0" fontId="42" fillId="2" borderId="0" xfId="15" applyFont="1" applyFill="1" applyAlignment="1"/>
    <xf numFmtId="0" fontId="42" fillId="2" borderId="0" xfId="15" applyFont="1" applyFill="1">
      <alignment vertical="center"/>
    </xf>
    <xf numFmtId="0" fontId="42" fillId="2" borderId="0" xfId="15" applyFont="1" applyFill="1" applyAlignment="1">
      <alignment vertical="center" wrapText="1"/>
    </xf>
    <xf numFmtId="0" fontId="42" fillId="2" borderId="0" xfId="15" applyFont="1" applyFill="1" applyAlignment="1">
      <alignment horizontal="justify" vertical="center" wrapText="1"/>
    </xf>
    <xf numFmtId="0" fontId="57" fillId="2" borderId="0" xfId="15" applyFont="1" applyFill="1">
      <alignment vertical="center"/>
    </xf>
    <xf numFmtId="0" fontId="58" fillId="2" borderId="0" xfId="15" applyFont="1" applyFill="1">
      <alignment vertical="center"/>
    </xf>
    <xf numFmtId="0" fontId="59" fillId="2" borderId="0" xfId="15" applyFont="1" applyFill="1">
      <alignment vertical="center"/>
    </xf>
    <xf numFmtId="0" fontId="39" fillId="2" borderId="1" xfId="15" applyFont="1" applyFill="1" applyBorder="1" applyAlignment="1">
      <alignment horizontal="center" vertical="center"/>
    </xf>
    <xf numFmtId="0" fontId="39" fillId="2" borderId="1" xfId="15" applyFont="1" applyFill="1" applyBorder="1">
      <alignment vertical="center"/>
    </xf>
    <xf numFmtId="0" fontId="39" fillId="2" borderId="1" xfId="15" applyFont="1" applyFill="1" applyBorder="1" applyAlignment="1">
      <alignment vertical="center" shrinkToFit="1"/>
    </xf>
    <xf numFmtId="0" fontId="59" fillId="2" borderId="157" xfId="15" applyFont="1" applyFill="1" applyBorder="1" applyAlignment="1">
      <alignment horizontal="center" vertical="center" shrinkToFit="1"/>
    </xf>
    <xf numFmtId="0" fontId="60" fillId="2" borderId="158" xfId="15" applyFont="1" applyFill="1" applyBorder="1" applyAlignment="1">
      <alignment horizontal="center" vertical="center"/>
    </xf>
    <xf numFmtId="0" fontId="60" fillId="2" borderId="159" xfId="15" applyFont="1" applyFill="1" applyBorder="1" applyAlignment="1">
      <alignment horizontal="center" vertical="center"/>
    </xf>
    <xf numFmtId="0" fontId="60" fillId="2" borderId="160" xfId="15" applyFont="1" applyFill="1" applyBorder="1" applyAlignment="1">
      <alignment horizontal="center" vertical="center"/>
    </xf>
    <xf numFmtId="0" fontId="59" fillId="2" borderId="159" xfId="15" applyFont="1" applyFill="1" applyBorder="1" applyAlignment="1">
      <alignment horizontal="center" vertical="center"/>
    </xf>
    <xf numFmtId="0" fontId="59" fillId="2" borderId="161" xfId="15" applyFont="1" applyFill="1" applyBorder="1" applyAlignment="1">
      <alignment horizontal="center" vertical="center"/>
    </xf>
    <xf numFmtId="0" fontId="60" fillId="2" borderId="87" xfId="15" applyFont="1" applyFill="1" applyBorder="1">
      <alignment vertical="center"/>
    </xf>
    <xf numFmtId="0" fontId="60" fillId="2" borderId="85" xfId="15" applyFont="1" applyFill="1" applyBorder="1" applyAlignment="1">
      <alignment vertical="center" shrinkToFit="1"/>
    </xf>
    <xf numFmtId="0" fontId="60" fillId="2" borderId="76" xfId="15" applyFont="1" applyFill="1" applyBorder="1" applyAlignment="1">
      <alignment vertical="center" shrinkToFit="1"/>
    </xf>
    <xf numFmtId="0" fontId="59" fillId="2" borderId="85" xfId="15" applyFont="1" applyFill="1" applyBorder="1">
      <alignment vertical="center"/>
    </xf>
    <xf numFmtId="0" fontId="59" fillId="2" borderId="86" xfId="15" applyFont="1" applyFill="1" applyBorder="1">
      <alignment vertical="center"/>
    </xf>
    <xf numFmtId="0" fontId="60" fillId="2" borderId="92" xfId="15" applyFont="1" applyFill="1" applyBorder="1">
      <alignment vertical="center"/>
    </xf>
    <xf numFmtId="0" fontId="60" fillId="2" borderId="1" xfId="15" applyFont="1" applyFill="1" applyBorder="1" applyAlignment="1">
      <alignment vertical="center" shrinkToFit="1"/>
    </xf>
    <xf numFmtId="0" fontId="60" fillId="2" borderId="6" xfId="15" applyFont="1" applyFill="1" applyBorder="1" applyAlignment="1">
      <alignment vertical="center" shrinkToFit="1"/>
    </xf>
    <xf numFmtId="0" fontId="60" fillId="2" borderId="1" xfId="15" applyFont="1" applyFill="1" applyBorder="1">
      <alignment vertical="center"/>
    </xf>
    <xf numFmtId="0" fontId="60" fillId="2" borderId="91" xfId="15" applyFont="1" applyFill="1" applyBorder="1">
      <alignment vertical="center"/>
    </xf>
    <xf numFmtId="0" fontId="59" fillId="2" borderId="1" xfId="15" applyFont="1" applyFill="1" applyBorder="1" applyAlignment="1">
      <alignment vertical="center" shrinkToFit="1"/>
    </xf>
    <xf numFmtId="0" fontId="59" fillId="2" borderId="1" xfId="15" applyFont="1" applyFill="1" applyBorder="1">
      <alignment vertical="center"/>
    </xf>
    <xf numFmtId="0" fontId="59" fillId="2" borderId="91" xfId="15" applyFont="1" applyFill="1" applyBorder="1">
      <alignment vertical="center"/>
    </xf>
    <xf numFmtId="0" fontId="59" fillId="2" borderId="93" xfId="15" applyFont="1" applyFill="1" applyBorder="1">
      <alignment vertical="center"/>
    </xf>
    <xf numFmtId="0" fontId="59" fillId="2" borderId="94" xfId="15" applyFont="1" applyFill="1" applyBorder="1" applyAlignment="1">
      <alignment vertical="center" shrinkToFit="1"/>
    </xf>
    <xf numFmtId="0" fontId="59" fillId="2" borderId="94" xfId="15" applyFont="1" applyFill="1" applyBorder="1">
      <alignment vertical="center"/>
    </xf>
    <xf numFmtId="0" fontId="59" fillId="2" borderId="97" xfId="15" applyFont="1" applyFill="1" applyBorder="1">
      <alignment vertical="center"/>
    </xf>
    <xf numFmtId="0" fontId="42" fillId="0" borderId="19" xfId="15" applyFont="1" applyBorder="1">
      <alignment vertical="center"/>
    </xf>
    <xf numFmtId="0" fontId="42" fillId="0" borderId="77" xfId="15" applyFont="1" applyBorder="1" applyAlignment="1">
      <alignment vertical="center" wrapText="1"/>
    </xf>
    <xf numFmtId="0" fontId="42" fillId="0" borderId="30" xfId="15" applyFont="1" applyBorder="1">
      <alignment vertical="center"/>
    </xf>
    <xf numFmtId="0" fontId="42" fillId="0" borderId="3" xfId="15" applyFont="1" applyBorder="1" applyAlignment="1">
      <alignment vertical="center" wrapText="1"/>
    </xf>
    <xf numFmtId="0" fontId="42" fillId="0" borderId="33" xfId="15" applyFont="1" applyBorder="1">
      <alignment vertical="center"/>
    </xf>
    <xf numFmtId="0" fontId="42" fillId="0" borderId="88" xfId="15" applyFont="1" applyBorder="1" applyAlignment="1">
      <alignment vertical="center" wrapText="1"/>
    </xf>
    <xf numFmtId="0" fontId="65" fillId="7" borderId="46" xfId="12" applyFont="1" applyFill="1" applyBorder="1" applyAlignment="1">
      <alignment vertical="center"/>
    </xf>
    <xf numFmtId="0" fontId="23" fillId="2" borderId="0" xfId="12" applyFont="1" applyFill="1" applyAlignment="1">
      <alignment vertical="center"/>
    </xf>
    <xf numFmtId="0" fontId="29" fillId="3" borderId="0" xfId="8" applyFont="1" applyFill="1" applyAlignment="1">
      <alignment horizontal="left" vertical="top"/>
    </xf>
    <xf numFmtId="0" fontId="46" fillId="0" borderId="170" xfId="7" applyFont="1" applyBorder="1" applyAlignment="1">
      <alignment vertical="center"/>
    </xf>
    <xf numFmtId="49" fontId="23" fillId="2" borderId="0" xfId="4" applyNumberFormat="1" applyFont="1" applyFill="1" applyBorder="1" applyAlignment="1">
      <alignment vertical="center"/>
    </xf>
    <xf numFmtId="0" fontId="46" fillId="0" borderId="4" xfId="12" applyFont="1" applyBorder="1" applyAlignment="1">
      <alignment horizontal="center" vertical="center"/>
    </xf>
    <xf numFmtId="0" fontId="46" fillId="0" borderId="37" xfId="12" applyFont="1" applyBorder="1" applyAlignment="1">
      <alignment horizontal="center" vertical="center"/>
    </xf>
    <xf numFmtId="0" fontId="46" fillId="0" borderId="8" xfId="12" applyFont="1" applyBorder="1" applyAlignment="1">
      <alignment vertical="center"/>
    </xf>
    <xf numFmtId="0" fontId="46" fillId="0" borderId="9" xfId="12" applyFont="1" applyBorder="1" applyAlignment="1">
      <alignment vertical="center"/>
    </xf>
    <xf numFmtId="0" fontId="14" fillId="0" borderId="35" xfId="6" applyBorder="1" applyAlignment="1">
      <alignment vertical="center"/>
    </xf>
    <xf numFmtId="0" fontId="14" fillId="0" borderId="36" xfId="6" applyBorder="1" applyAlignment="1">
      <alignment vertical="center"/>
    </xf>
    <xf numFmtId="0" fontId="14" fillId="0" borderId="25" xfId="6" applyBorder="1" applyAlignment="1">
      <alignment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8" xfId="1" applyFont="1" applyBorder="1" applyAlignment="1">
      <alignment vertical="center"/>
    </xf>
    <xf numFmtId="0" fontId="7" fillId="0" borderId="9" xfId="1" applyFont="1" applyBorder="1" applyAlignment="1">
      <alignment vertical="center"/>
    </xf>
    <xf numFmtId="0" fontId="7" fillId="0" borderId="6" xfId="1" applyFont="1" applyBorder="1" applyAlignment="1">
      <alignment horizontal="center" vertical="center"/>
    </xf>
    <xf numFmtId="0" fontId="7" fillId="0" borderId="7" xfId="1" applyFont="1" applyBorder="1" applyAlignment="1">
      <alignment vertical="center"/>
    </xf>
    <xf numFmtId="0" fontId="1" fillId="0" borderId="0" xfId="17">
      <alignment vertical="center"/>
    </xf>
    <xf numFmtId="0" fontId="46" fillId="0" borderId="0" xfId="7" applyFont="1" applyAlignment="1">
      <alignment vertical="center" wrapText="1"/>
    </xf>
    <xf numFmtId="0" fontId="46" fillId="0" borderId="5" xfId="12" applyFont="1" applyBorder="1" applyAlignment="1">
      <alignment horizontal="center" vertical="center" textRotation="255" wrapText="1"/>
    </xf>
    <xf numFmtId="0" fontId="45" fillId="0" borderId="6" xfId="20" applyFont="1" applyBorder="1" applyAlignment="1">
      <alignment horizontal="center" vertical="center"/>
    </xf>
    <xf numFmtId="0" fontId="45" fillId="0" borderId="3" xfId="20" applyFont="1" applyBorder="1" applyAlignment="1">
      <alignment horizontal="center" vertical="center"/>
    </xf>
    <xf numFmtId="0" fontId="46" fillId="0" borderId="6" xfId="12" applyFont="1" applyBorder="1" applyAlignment="1">
      <alignment horizontal="center" vertical="center" textRotation="255" wrapText="1"/>
    </xf>
    <xf numFmtId="0" fontId="43" fillId="0" borderId="174" xfId="12" applyFont="1" applyBorder="1" applyAlignment="1">
      <alignment horizontal="center" vertical="center" wrapText="1"/>
    </xf>
    <xf numFmtId="0" fontId="43" fillId="0" borderId="175" xfId="12" applyFont="1" applyBorder="1" applyAlignment="1">
      <alignment horizontal="center" vertical="center" wrapText="1"/>
    </xf>
    <xf numFmtId="0" fontId="43" fillId="0" borderId="175" xfId="12" applyFont="1" applyBorder="1" applyAlignment="1">
      <alignment horizontal="center" vertical="center"/>
    </xf>
    <xf numFmtId="0" fontId="43" fillId="0" borderId="176" xfId="12" applyFont="1" applyBorder="1" applyAlignment="1">
      <alignment horizontal="center" vertical="center"/>
    </xf>
    <xf numFmtId="0" fontId="46" fillId="0" borderId="0" xfId="12" applyFont="1"/>
    <xf numFmtId="0" fontId="46" fillId="0" borderId="36" xfId="12" applyFont="1" applyBorder="1"/>
    <xf numFmtId="0" fontId="46" fillId="0" borderId="0" xfId="20" applyFont="1" applyAlignment="1">
      <alignment horizontal="center" vertical="center"/>
    </xf>
    <xf numFmtId="0" fontId="46" fillId="0" borderId="0" xfId="20" applyFont="1" applyAlignment="1">
      <alignment horizontal="left" vertical="center"/>
    </xf>
    <xf numFmtId="0" fontId="39" fillId="0" borderId="0" xfId="20" applyFont="1" applyAlignment="1">
      <alignment horizontal="left" vertical="center"/>
    </xf>
    <xf numFmtId="0" fontId="39" fillId="0" borderId="172" xfId="20" applyFont="1" applyBorder="1" applyAlignment="1">
      <alignment horizontal="center" vertical="center"/>
    </xf>
    <xf numFmtId="0" fontId="39" fillId="0" borderId="175" xfId="20" applyFont="1" applyBorder="1" applyAlignment="1">
      <alignment horizontal="center" vertical="center"/>
    </xf>
    <xf numFmtId="0" fontId="39" fillId="0" borderId="7" xfId="20" applyFont="1" applyBorder="1" applyAlignment="1">
      <alignment horizontal="center" vertical="center"/>
    </xf>
    <xf numFmtId="0" fontId="46" fillId="0" borderId="4" xfId="20" applyFont="1" applyBorder="1" applyAlignment="1">
      <alignment horizontal="center" vertical="center"/>
    </xf>
    <xf numFmtId="0" fontId="46" fillId="0" borderId="8" xfId="12" applyFont="1" applyBorder="1" applyAlignment="1">
      <alignment horizontal="center" vertical="center"/>
    </xf>
    <xf numFmtId="0" fontId="46" fillId="0" borderId="8" xfId="20" applyFont="1" applyBorder="1" applyAlignment="1">
      <alignment vertical="center"/>
    </xf>
    <xf numFmtId="0" fontId="46" fillId="0" borderId="4" xfId="12" applyFont="1" applyBorder="1" applyAlignment="1">
      <alignment horizontal="left" vertical="center"/>
    </xf>
    <xf numFmtId="0" fontId="46" fillId="0" borderId="177" xfId="20" applyFont="1" applyBorder="1" applyAlignment="1">
      <alignment horizontal="left" vertical="center" wrapText="1"/>
    </xf>
    <xf numFmtId="0" fontId="17" fillId="0" borderId="42" xfId="20" applyBorder="1" applyAlignment="1">
      <alignment horizontal="center" vertical="center"/>
    </xf>
    <xf numFmtId="0" fontId="46" fillId="0" borderId="170" xfId="20" applyFont="1" applyBorder="1" applyAlignment="1">
      <alignment vertical="center"/>
    </xf>
    <xf numFmtId="0" fontId="17" fillId="0" borderId="170" xfId="20" applyBorder="1" applyAlignment="1">
      <alignment vertical="center"/>
    </xf>
    <xf numFmtId="0" fontId="17" fillId="0" borderId="0" xfId="20" applyAlignment="1">
      <alignment horizontal="center" vertical="center"/>
    </xf>
    <xf numFmtId="0" fontId="46" fillId="0" borderId="171" xfId="20" applyFont="1" applyBorder="1" applyAlignment="1">
      <alignment vertical="center"/>
    </xf>
    <xf numFmtId="0" fontId="17" fillId="0" borderId="4" xfId="20" applyBorder="1" applyAlignment="1">
      <alignment horizontal="center" vertical="center"/>
    </xf>
    <xf numFmtId="0" fontId="46" fillId="0" borderId="35" xfId="20" applyFont="1" applyBorder="1" applyAlignment="1">
      <alignment vertical="center"/>
    </xf>
    <xf numFmtId="0" fontId="46" fillId="0" borderId="8" xfId="20" applyFont="1" applyBorder="1" applyAlignment="1">
      <alignment vertical="top"/>
    </xf>
    <xf numFmtId="0" fontId="46" fillId="0" borderId="37" xfId="20" applyFont="1" applyBorder="1" applyAlignment="1">
      <alignment horizontal="center" vertical="center"/>
    </xf>
    <xf numFmtId="0" fontId="46" fillId="0" borderId="38" xfId="12" applyFont="1" applyBorder="1" applyAlignment="1">
      <alignment horizontal="center" vertical="center"/>
    </xf>
    <xf numFmtId="0" fontId="46" fillId="0" borderId="38" xfId="20" applyFont="1" applyBorder="1" applyAlignment="1">
      <alignment vertical="center"/>
    </xf>
    <xf numFmtId="0" fontId="46" fillId="0" borderId="37" xfId="12" applyFont="1" applyBorder="1" applyAlignment="1">
      <alignment horizontal="left" vertical="center"/>
    </xf>
    <xf numFmtId="0" fontId="46" fillId="0" borderId="38" xfId="12" applyFont="1" applyBorder="1" applyAlignment="1">
      <alignment vertical="center" wrapText="1"/>
    </xf>
    <xf numFmtId="0" fontId="46" fillId="0" borderId="37" xfId="12" applyFont="1" applyBorder="1" applyAlignment="1">
      <alignment horizontal="left" vertical="center" wrapText="1"/>
    </xf>
    <xf numFmtId="0" fontId="46" fillId="0" borderId="180" xfId="20" applyFont="1" applyBorder="1" applyAlignment="1">
      <alignment vertical="center"/>
    </xf>
    <xf numFmtId="0" fontId="17" fillId="0" borderId="45" xfId="20" applyBorder="1" applyAlignment="1">
      <alignment horizontal="center" vertical="center"/>
    </xf>
    <xf numFmtId="0" fontId="46" fillId="0" borderId="181" xfId="20" applyFont="1" applyBorder="1" applyAlignment="1">
      <alignment vertical="center"/>
    </xf>
    <xf numFmtId="0" fontId="17" fillId="0" borderId="181" xfId="20" applyBorder="1" applyAlignment="1">
      <alignment vertical="center"/>
    </xf>
    <xf numFmtId="0" fontId="46" fillId="0" borderId="181" xfId="20" applyFont="1" applyBorder="1" applyAlignment="1">
      <alignment horizontal="left" vertical="center" wrapText="1"/>
    </xf>
    <xf numFmtId="0" fontId="17" fillId="0" borderId="46" xfId="20" applyBorder="1" applyAlignment="1">
      <alignment horizontal="center" vertical="center"/>
    </xf>
    <xf numFmtId="0" fontId="66" fillId="0" borderId="181" xfId="20" applyFont="1" applyBorder="1" applyAlignment="1">
      <alignment horizontal="left" vertical="center"/>
    </xf>
    <xf numFmtId="0" fontId="66" fillId="0" borderId="182" xfId="20" applyFont="1" applyBorder="1" applyAlignment="1">
      <alignment horizontal="left" vertical="center"/>
    </xf>
    <xf numFmtId="0" fontId="17" fillId="0" borderId="37" xfId="20" applyBorder="1" applyAlignment="1">
      <alignment horizontal="center" vertical="center"/>
    </xf>
    <xf numFmtId="0" fontId="46" fillId="0" borderId="0" xfId="20" applyFont="1" applyAlignment="1">
      <alignment vertical="center"/>
    </xf>
    <xf numFmtId="0" fontId="46" fillId="0" borderId="38" xfId="20" applyFont="1" applyBorder="1" applyAlignment="1">
      <alignment vertical="top"/>
    </xf>
    <xf numFmtId="0" fontId="46" fillId="0" borderId="46" xfId="20" applyFont="1" applyBorder="1" applyAlignment="1">
      <alignment vertical="center"/>
    </xf>
    <xf numFmtId="0" fontId="17" fillId="0" borderId="46" xfId="20" applyBorder="1" applyAlignment="1">
      <alignment vertical="center"/>
    </xf>
    <xf numFmtId="0" fontId="17" fillId="0" borderId="37" xfId="20" applyBorder="1" applyAlignment="1">
      <alignment vertical="top"/>
    </xf>
    <xf numFmtId="0" fontId="46" fillId="0" borderId="179" xfId="20" applyFont="1" applyBorder="1" applyAlignment="1">
      <alignment horizontal="left" vertical="center" wrapText="1"/>
    </xf>
    <xf numFmtId="0" fontId="17" fillId="0" borderId="169" xfId="20" applyBorder="1" applyAlignment="1">
      <alignment horizontal="center" vertical="center"/>
    </xf>
    <xf numFmtId="0" fontId="46" fillId="0" borderId="170" xfId="20" applyFont="1" applyBorder="1" applyAlignment="1">
      <alignment horizontal="left" vertical="center"/>
    </xf>
    <xf numFmtId="0" fontId="65" fillId="0" borderId="38" xfId="20" applyFont="1" applyBorder="1" applyAlignment="1">
      <alignment vertical="center"/>
    </xf>
    <xf numFmtId="0" fontId="65" fillId="0" borderId="171" xfId="20" applyFont="1" applyBorder="1" applyAlignment="1">
      <alignment vertical="center"/>
    </xf>
    <xf numFmtId="0" fontId="17" fillId="0" borderId="180" xfId="20" applyBorder="1" applyAlignment="1">
      <alignment horizontal="center" vertical="center"/>
    </xf>
    <xf numFmtId="0" fontId="17" fillId="0" borderId="170" xfId="20" applyBorder="1" applyAlignment="1">
      <alignment horizontal="center" vertical="center"/>
    </xf>
    <xf numFmtId="0" fontId="46" fillId="0" borderId="182" xfId="20" applyFont="1" applyBorder="1" applyAlignment="1">
      <alignment vertical="center"/>
    </xf>
    <xf numFmtId="0" fontId="17" fillId="0" borderId="47" xfId="20" applyBorder="1" applyAlignment="1">
      <alignment vertical="center"/>
    </xf>
    <xf numFmtId="0" fontId="46" fillId="0" borderId="0" xfId="20" applyFont="1" applyAlignment="1">
      <alignment vertical="top"/>
    </xf>
    <xf numFmtId="0" fontId="17" fillId="0" borderId="170" xfId="20" applyBorder="1" applyAlignment="1">
      <alignment horizontal="left" vertical="center"/>
    </xf>
    <xf numFmtId="0" fontId="17" fillId="0" borderId="171" xfId="20" applyBorder="1" applyAlignment="1">
      <alignment horizontal="left" vertical="center"/>
    </xf>
    <xf numFmtId="0" fontId="17" fillId="0" borderId="0" xfId="20" applyAlignment="1">
      <alignment vertical="top"/>
    </xf>
    <xf numFmtId="0" fontId="17" fillId="0" borderId="38" xfId="20" applyBorder="1" applyAlignment="1">
      <alignment vertical="top"/>
    </xf>
    <xf numFmtId="0" fontId="17" fillId="0" borderId="181" xfId="20" applyBorder="1" applyAlignment="1">
      <alignment horizontal="center" vertical="center"/>
    </xf>
    <xf numFmtId="0" fontId="17" fillId="0" borderId="181" xfId="20" applyBorder="1" applyAlignment="1">
      <alignment horizontal="left" vertical="center"/>
    </xf>
    <xf numFmtId="0" fontId="46" fillId="0" borderId="184" xfId="20" applyFont="1" applyBorder="1" applyAlignment="1">
      <alignment vertical="center" wrapText="1"/>
    </xf>
    <xf numFmtId="0" fontId="17" fillId="0" borderId="48" xfId="20" applyBorder="1" applyAlignment="1">
      <alignment horizontal="center" vertical="center"/>
    </xf>
    <xf numFmtId="0" fontId="46" fillId="0" borderId="49" xfId="20" applyFont="1" applyBorder="1" applyAlignment="1">
      <alignment vertical="center"/>
    </xf>
    <xf numFmtId="0" fontId="17" fillId="0" borderId="49" xfId="20" applyBorder="1" applyAlignment="1">
      <alignment horizontal="right" vertical="center"/>
    </xf>
    <xf numFmtId="0" fontId="74" fillId="0" borderId="49" xfId="20" applyFont="1" applyBorder="1" applyAlignment="1">
      <alignment vertical="center"/>
    </xf>
    <xf numFmtId="0" fontId="73" fillId="0" borderId="49" xfId="20" applyFont="1" applyBorder="1" applyAlignment="1">
      <alignment vertical="center"/>
    </xf>
    <xf numFmtId="0" fontId="17" fillId="0" borderId="49" xfId="20" applyBorder="1" applyAlignment="1">
      <alignment horizontal="left" vertical="center"/>
    </xf>
    <xf numFmtId="0" fontId="17" fillId="0" borderId="50" xfId="20" applyBorder="1" applyAlignment="1">
      <alignment horizontal="left" vertical="center"/>
    </xf>
    <xf numFmtId="0" fontId="46" fillId="0" borderId="37" xfId="20" applyFont="1" applyBorder="1" applyAlignment="1">
      <alignment vertical="top"/>
    </xf>
    <xf numFmtId="0" fontId="65" fillId="0" borderId="181" xfId="20" applyFont="1" applyBorder="1" applyAlignment="1">
      <alignment vertical="center"/>
    </xf>
    <xf numFmtId="0" fontId="46" fillId="0" borderId="178" xfId="20" applyFont="1" applyBorder="1" applyAlignment="1">
      <alignment vertical="center" wrapText="1"/>
    </xf>
    <xf numFmtId="0" fontId="17" fillId="0" borderId="46" xfId="20" applyBorder="1" applyAlignment="1">
      <alignment horizontal="right" vertical="center"/>
    </xf>
    <xf numFmtId="0" fontId="74" fillId="0" borderId="46" xfId="20" applyFont="1" applyBorder="1" applyAlignment="1">
      <alignment vertical="center"/>
    </xf>
    <xf numFmtId="0" fontId="73" fillId="0" borderId="46" xfId="20" applyFont="1" applyBorder="1" applyAlignment="1">
      <alignment vertical="center"/>
    </xf>
    <xf numFmtId="0" fontId="46" fillId="0" borderId="177" xfId="20" applyFont="1" applyBorder="1" applyAlignment="1">
      <alignment horizontal="left" vertical="center"/>
    </xf>
    <xf numFmtId="0" fontId="46" fillId="0" borderId="43" xfId="20" applyFont="1" applyBorder="1" applyAlignment="1">
      <alignment vertical="center"/>
    </xf>
    <xf numFmtId="0" fontId="46" fillId="0" borderId="43" xfId="20" applyFont="1" applyBorder="1" applyAlignment="1">
      <alignment horizontal="left" vertical="center" wrapText="1"/>
    </xf>
    <xf numFmtId="0" fontId="17" fillId="0" borderId="43" xfId="20" applyBorder="1" applyAlignment="1">
      <alignment horizontal="center" vertical="center"/>
    </xf>
    <xf numFmtId="0" fontId="17" fillId="0" borderId="43" xfId="20" applyBorder="1" applyAlignment="1">
      <alignment horizontal="right" vertical="center"/>
    </xf>
    <xf numFmtId="0" fontId="46" fillId="0" borderId="43" xfId="20" applyFont="1" applyBorder="1" applyAlignment="1">
      <alignment horizontal="left" vertical="center"/>
    </xf>
    <xf numFmtId="0" fontId="46" fillId="0" borderId="171" xfId="20" applyFont="1" applyBorder="1" applyAlignment="1">
      <alignment horizontal="left" vertical="center"/>
    </xf>
    <xf numFmtId="0" fontId="46" fillId="0" borderId="179" xfId="20" applyFont="1" applyBorder="1" applyAlignment="1">
      <alignment horizontal="left" vertical="center"/>
    </xf>
    <xf numFmtId="0" fontId="46" fillId="0" borderId="0" xfId="20" applyFont="1" applyAlignment="1">
      <alignment horizontal="left" vertical="center" wrapText="1"/>
    </xf>
    <xf numFmtId="0" fontId="46" fillId="0" borderId="183" xfId="20" applyFont="1" applyBorder="1" applyAlignment="1">
      <alignment horizontal="left" vertical="center"/>
    </xf>
    <xf numFmtId="0" fontId="46" fillId="0" borderId="181" xfId="20" applyFont="1" applyBorder="1" applyAlignment="1">
      <alignment horizontal="left" vertical="center"/>
    </xf>
    <xf numFmtId="0" fontId="46" fillId="0" borderId="182" xfId="20" applyFont="1" applyBorder="1" applyAlignment="1">
      <alignment horizontal="left" vertical="center"/>
    </xf>
    <xf numFmtId="0" fontId="46" fillId="0" borderId="38" xfId="20" applyFont="1" applyBorder="1" applyAlignment="1">
      <alignment horizontal="left" vertical="center"/>
    </xf>
    <xf numFmtId="0" fontId="46" fillId="0" borderId="183" xfId="20" applyFont="1" applyBorder="1" applyAlignment="1">
      <alignment horizontal="left" vertical="center" shrinkToFit="1"/>
    </xf>
    <xf numFmtId="0" fontId="46" fillId="0" borderId="183" xfId="20" applyFont="1" applyBorder="1" applyAlignment="1">
      <alignment horizontal="left" vertical="center" wrapText="1"/>
    </xf>
    <xf numFmtId="0" fontId="17" fillId="0" borderId="181" xfId="20" applyBorder="1" applyAlignment="1">
      <alignment horizontal="right" vertical="center"/>
    </xf>
    <xf numFmtId="0" fontId="17" fillId="0" borderId="0" xfId="20" applyAlignment="1">
      <alignment horizontal="right" vertical="center"/>
    </xf>
    <xf numFmtId="0" fontId="46" fillId="0" borderId="5" xfId="20" applyFont="1" applyBorder="1" applyAlignment="1">
      <alignment horizontal="center" vertical="center"/>
    </xf>
    <xf numFmtId="0" fontId="46" fillId="0" borderId="9" xfId="12" applyFont="1" applyBorder="1" applyAlignment="1">
      <alignment horizontal="center" vertical="center"/>
    </xf>
    <xf numFmtId="0" fontId="46" fillId="0" borderId="9" xfId="20" applyFont="1" applyBorder="1" applyAlignment="1">
      <alignment vertical="center"/>
    </xf>
    <xf numFmtId="0" fontId="46" fillId="0" borderId="5" xfId="12" applyFont="1" applyBorder="1" applyAlignment="1">
      <alignment horizontal="left" vertical="center"/>
    </xf>
    <xf numFmtId="0" fontId="46" fillId="0" borderId="9" xfId="12" applyFont="1" applyBorder="1" applyAlignment="1">
      <alignment vertical="center" wrapText="1"/>
    </xf>
    <xf numFmtId="0" fontId="46" fillId="0" borderId="5" xfId="12" applyFont="1" applyBorder="1" applyAlignment="1">
      <alignment horizontal="left" vertical="center" wrapText="1"/>
    </xf>
    <xf numFmtId="0" fontId="17" fillId="0" borderId="36" xfId="20" applyBorder="1" applyAlignment="1">
      <alignment horizontal="right" vertical="center"/>
    </xf>
    <xf numFmtId="0" fontId="46" fillId="0" borderId="36" xfId="20" applyFont="1" applyBorder="1" applyAlignment="1">
      <alignment vertical="center"/>
    </xf>
    <xf numFmtId="0" fontId="46" fillId="0" borderId="36" xfId="20" applyFont="1" applyBorder="1" applyAlignment="1">
      <alignment vertical="top"/>
    </xf>
    <xf numFmtId="0" fontId="46" fillId="0" borderId="9" xfId="20" applyFont="1" applyBorder="1" applyAlignment="1">
      <alignment vertical="top"/>
    </xf>
    <xf numFmtId="0" fontId="46" fillId="0" borderId="37" xfId="20" applyFont="1" applyBorder="1" applyAlignment="1">
      <alignment horizontal="left" vertical="center"/>
    </xf>
    <xf numFmtId="0" fontId="17" fillId="0" borderId="170" xfId="20" applyBorder="1" applyAlignment="1">
      <alignment horizontal="right" vertical="center"/>
    </xf>
    <xf numFmtId="0" fontId="46" fillId="0" borderId="5" xfId="20" applyFont="1" applyBorder="1" applyAlignment="1">
      <alignment vertical="top"/>
    </xf>
    <xf numFmtId="0" fontId="29" fillId="2" borderId="35" xfId="5" applyFont="1" applyFill="1" applyBorder="1" applyAlignment="1">
      <alignment horizontal="center" vertical="center" wrapText="1"/>
    </xf>
    <xf numFmtId="0" fontId="29" fillId="2" borderId="35" xfId="5" applyFont="1" applyFill="1" applyBorder="1" applyAlignment="1">
      <alignment vertical="center" wrapText="1"/>
    </xf>
    <xf numFmtId="0" fontId="29" fillId="2" borderId="0" xfId="5" applyFont="1" applyFill="1" applyAlignment="1">
      <alignment horizontal="center" vertical="center" wrapText="1"/>
    </xf>
    <xf numFmtId="49" fontId="32" fillId="2" borderId="3" xfId="4" applyNumberFormat="1" applyFont="1" applyFill="1" applyBorder="1" applyAlignment="1">
      <alignment vertical="center"/>
    </xf>
    <xf numFmtId="49" fontId="29" fillId="2" borderId="3" xfId="4" applyNumberFormat="1" applyFont="1" applyFill="1" applyBorder="1" applyAlignment="1">
      <alignment vertical="center"/>
    </xf>
    <xf numFmtId="0" fontId="77" fillId="2" borderId="0" xfId="1" applyFont="1" applyFill="1" applyAlignment="1">
      <alignment horizontal="left" vertical="top"/>
    </xf>
    <xf numFmtId="0" fontId="78" fillId="2" borderId="0" xfId="1" applyFont="1" applyFill="1" applyAlignment="1">
      <alignment horizontal="left" vertical="top"/>
    </xf>
    <xf numFmtId="0" fontId="80" fillId="2" borderId="162" xfId="1" applyFont="1" applyFill="1" applyBorder="1" applyAlignment="1">
      <alignment horizontal="left" vertical="center" wrapText="1"/>
    </xf>
    <xf numFmtId="0" fontId="81" fillId="2" borderId="163" xfId="1" applyFont="1" applyFill="1" applyBorder="1" applyAlignment="1">
      <alignment horizontal="left" vertical="center" wrapText="1"/>
    </xf>
    <xf numFmtId="0" fontId="81" fillId="2" borderId="0" xfId="1" applyFont="1" applyFill="1" applyAlignment="1">
      <alignment horizontal="left" vertical="top"/>
    </xf>
    <xf numFmtId="0" fontId="80" fillId="2" borderId="164" xfId="1" applyFont="1" applyFill="1" applyBorder="1" applyAlignment="1">
      <alignment horizontal="left" vertical="center" wrapText="1"/>
    </xf>
    <xf numFmtId="0" fontId="81" fillId="2" borderId="165" xfId="1" applyFont="1" applyFill="1" applyBorder="1" applyAlignment="1">
      <alignment horizontal="left" vertical="center" wrapText="1"/>
    </xf>
    <xf numFmtId="0" fontId="80" fillId="2" borderId="0" xfId="1" applyFont="1" applyFill="1" applyAlignment="1">
      <alignment horizontal="left" vertical="center" wrapText="1"/>
    </xf>
    <xf numFmtId="0" fontId="81" fillId="2" borderId="0" xfId="1" applyFont="1" applyFill="1" applyAlignment="1">
      <alignment horizontal="left" vertical="center" wrapText="1"/>
    </xf>
    <xf numFmtId="0" fontId="80" fillId="2" borderId="0" xfId="1" applyFont="1" applyFill="1" applyAlignment="1">
      <alignment horizontal="left" vertical="top" wrapText="1"/>
    </xf>
    <xf numFmtId="0" fontId="82" fillId="2" borderId="0" xfId="1" applyFont="1" applyFill="1" applyAlignment="1">
      <alignment horizontal="left" vertical="top"/>
    </xf>
    <xf numFmtId="0" fontId="83" fillId="2" borderId="0" xfId="1" applyFont="1" applyFill="1" applyAlignment="1">
      <alignment horizontal="center" vertical="center"/>
    </xf>
    <xf numFmtId="0" fontId="77" fillId="2" borderId="0" xfId="1" applyFont="1" applyFill="1" applyAlignment="1">
      <alignment vertical="center"/>
    </xf>
    <xf numFmtId="0" fontId="77" fillId="2" borderId="0" xfId="1" applyFont="1" applyFill="1" applyAlignment="1">
      <alignment horizontal="right" vertical="center" indent="1"/>
    </xf>
    <xf numFmtId="0" fontId="77" fillId="2" borderId="0" xfId="1" applyFont="1" applyFill="1" applyAlignment="1">
      <alignment horizontal="center" vertical="center"/>
    </xf>
    <xf numFmtId="0" fontId="77" fillId="2" borderId="0" xfId="1" applyFont="1" applyFill="1" applyAlignment="1">
      <alignment horizontal="left" vertical="center"/>
    </xf>
    <xf numFmtId="0" fontId="78" fillId="2" borderId="0" xfId="1" applyFont="1" applyFill="1"/>
    <xf numFmtId="0" fontId="82" fillId="2" borderId="0" xfId="1" applyFont="1" applyFill="1" applyAlignment="1">
      <alignment horizontal="left"/>
    </xf>
    <xf numFmtId="0" fontId="79" fillId="2" borderId="0" xfId="1" applyFont="1" applyFill="1" applyAlignment="1">
      <alignment horizontal="right" vertical="top"/>
    </xf>
    <xf numFmtId="0" fontId="82" fillId="2" borderId="36" xfId="1" applyFont="1" applyFill="1" applyBorder="1"/>
    <xf numFmtId="0" fontId="78" fillId="2" borderId="35" xfId="1" applyFont="1" applyFill="1" applyBorder="1" applyAlignment="1">
      <alignment vertical="center"/>
    </xf>
    <xf numFmtId="0" fontId="77" fillId="2" borderId="0" xfId="1" applyFont="1" applyFill="1" applyAlignment="1">
      <alignment horizontal="center" vertical="top"/>
    </xf>
    <xf numFmtId="0" fontId="78" fillId="2" borderId="37" xfId="1" applyFont="1" applyFill="1" applyBorder="1" applyAlignment="1">
      <alignment horizontal="left" vertical="top"/>
    </xf>
    <xf numFmtId="0" fontId="78" fillId="2" borderId="5" xfId="1" applyFont="1" applyFill="1" applyBorder="1" applyAlignment="1">
      <alignment horizontal="left" vertical="top"/>
    </xf>
    <xf numFmtId="0" fontId="85" fillId="0" borderId="0" xfId="13" applyFont="1" applyAlignment="1">
      <alignment horizontal="left" vertical="top"/>
    </xf>
    <xf numFmtId="0" fontId="17" fillId="0" borderId="0" xfId="13">
      <alignment vertical="center"/>
    </xf>
    <xf numFmtId="0" fontId="17" fillId="0" borderId="0" xfId="13" applyAlignment="1">
      <alignment horizontal="center" vertical="center"/>
    </xf>
    <xf numFmtId="0" fontId="86" fillId="0" borderId="0" xfId="13" applyFont="1">
      <alignment vertical="center"/>
    </xf>
    <xf numFmtId="0" fontId="85" fillId="0" borderId="0" xfId="13" applyFont="1" applyAlignment="1">
      <alignment horizontal="left" vertical="center"/>
    </xf>
    <xf numFmtId="0" fontId="85" fillId="0" borderId="0" xfId="13" applyFont="1" applyAlignment="1">
      <alignment horizontal="center" vertical="center"/>
    </xf>
    <xf numFmtId="0" fontId="17" fillId="0" borderId="0" xfId="13" applyAlignment="1">
      <alignment horizontal="right" vertical="center"/>
    </xf>
    <xf numFmtId="0" fontId="85" fillId="0" borderId="0" xfId="13" applyFont="1" applyAlignment="1">
      <alignment horizontal="justify" vertical="center"/>
    </xf>
    <xf numFmtId="0" fontId="17" fillId="0" borderId="0" xfId="13" applyAlignment="1">
      <alignment horizontal="left" vertical="center"/>
    </xf>
    <xf numFmtId="0" fontId="17" fillId="0" borderId="0" xfId="13" applyAlignment="1">
      <alignment vertical="center" shrinkToFit="1"/>
    </xf>
    <xf numFmtId="0" fontId="66" fillId="0" borderId="0" xfId="13" applyFont="1">
      <alignment vertical="center"/>
    </xf>
    <xf numFmtId="0" fontId="87" fillId="0" borderId="0" xfId="13" applyFont="1">
      <alignment vertical="center"/>
    </xf>
    <xf numFmtId="49" fontId="17" fillId="0" borderId="0" xfId="13" applyNumberFormat="1">
      <alignment vertical="center"/>
    </xf>
    <xf numFmtId="0" fontId="66" fillId="0" borderId="0" xfId="13" applyFont="1" applyAlignment="1">
      <alignment horizontal="left" vertical="center"/>
    </xf>
    <xf numFmtId="0" fontId="66" fillId="0" borderId="0" xfId="13" applyFont="1" applyAlignment="1">
      <alignment horizontal="center" vertical="center"/>
    </xf>
    <xf numFmtId="0" fontId="66" fillId="0" borderId="0" xfId="13" applyFont="1" applyAlignment="1">
      <alignment horizontal="right" vertical="center"/>
    </xf>
    <xf numFmtId="0" fontId="88" fillId="0" borderId="0" xfId="13" applyFont="1" applyAlignment="1">
      <alignment horizontal="left" vertical="center"/>
    </xf>
    <xf numFmtId="0" fontId="66" fillId="0" borderId="0" xfId="13" applyFont="1" applyAlignment="1">
      <alignment vertical="center" shrinkToFit="1"/>
    </xf>
    <xf numFmtId="0" fontId="92" fillId="0" borderId="0" xfId="21" applyFont="1">
      <alignment vertical="center"/>
    </xf>
    <xf numFmtId="0" fontId="94" fillId="0" borderId="0" xfId="21" applyFont="1">
      <alignment vertical="center"/>
    </xf>
    <xf numFmtId="0" fontId="94" fillId="0" borderId="1" xfId="21" applyFont="1" applyBorder="1" applyAlignment="1">
      <alignment horizontal="center" vertical="center"/>
    </xf>
    <xf numFmtId="0" fontId="94" fillId="0" borderId="1" xfId="21" applyFont="1" applyBorder="1" applyAlignment="1">
      <alignment horizontal="left" vertical="center" wrapText="1"/>
    </xf>
    <xf numFmtId="0" fontId="94" fillId="0" borderId="10" xfId="21" applyFont="1" applyBorder="1" applyAlignment="1">
      <alignment horizontal="left" vertical="center" wrapText="1"/>
    </xf>
    <xf numFmtId="0" fontId="94" fillId="0" borderId="2" xfId="21" applyFont="1" applyBorder="1" applyAlignment="1">
      <alignment horizontal="left" vertical="center" wrapText="1"/>
    </xf>
    <xf numFmtId="0" fontId="94" fillId="0" borderId="1" xfId="21" applyFont="1" applyBorder="1" applyAlignment="1">
      <alignment horizontal="center" vertical="center" shrinkToFit="1"/>
    </xf>
    <xf numFmtId="0" fontId="94" fillId="0" borderId="10" xfId="21" applyFont="1" applyBorder="1" applyAlignment="1">
      <alignment horizontal="center" vertical="center"/>
    </xf>
    <xf numFmtId="0" fontId="94" fillId="0" borderId="2" xfId="21" applyFont="1" applyBorder="1" applyAlignment="1">
      <alignment horizontal="center" vertical="center"/>
    </xf>
    <xf numFmtId="0" fontId="97" fillId="0" borderId="0" xfId="21" applyFont="1" applyAlignment="1">
      <alignment horizontal="left" vertical="center"/>
    </xf>
    <xf numFmtId="0" fontId="97" fillId="0" borderId="0" xfId="21" applyFont="1">
      <alignment vertical="center"/>
    </xf>
    <xf numFmtId="0" fontId="98" fillId="0" borderId="0" xfId="21" applyFont="1">
      <alignment vertical="center"/>
    </xf>
    <xf numFmtId="0" fontId="7" fillId="0" borderId="1" xfId="1" applyFont="1" applyBorder="1" applyAlignment="1">
      <alignment vertical="center" wrapText="1"/>
    </xf>
    <xf numFmtId="0" fontId="12" fillId="2" borderId="10" xfId="1" applyFont="1" applyFill="1" applyBorder="1" applyAlignment="1">
      <alignment horizontal="left" vertical="center" wrapText="1"/>
    </xf>
    <xf numFmtId="0" fontId="12" fillId="2" borderId="2" xfId="1" applyFont="1" applyFill="1" applyBorder="1" applyAlignment="1">
      <alignment horizontal="left" vertical="center" wrapText="1"/>
    </xf>
    <xf numFmtId="0" fontId="7" fillId="0" borderId="185" xfId="1" applyFont="1" applyBorder="1" applyAlignment="1">
      <alignment horizontal="center" vertical="center"/>
    </xf>
    <xf numFmtId="0" fontId="7" fillId="0" borderId="186" xfId="1" applyFont="1" applyBorder="1" applyAlignment="1">
      <alignment horizontal="center" vertical="center"/>
    </xf>
    <xf numFmtId="0" fontId="7" fillId="0" borderId="187" xfId="1" applyFont="1" applyBorder="1" applyAlignment="1">
      <alignment horizontal="center" vertical="center"/>
    </xf>
    <xf numFmtId="0" fontId="7" fillId="0" borderId="188"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7" fillId="0" borderId="8" xfId="1" applyFont="1" applyBorder="1" applyAlignment="1">
      <alignment horizontal="left" vertical="center"/>
    </xf>
    <xf numFmtId="0" fontId="7" fillId="0" borderId="9" xfId="1" applyFont="1" applyBorder="1" applyAlignment="1">
      <alignment horizontal="left" vertical="center"/>
    </xf>
    <xf numFmtId="0" fontId="7" fillId="2" borderId="10"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10" xfId="1" applyFont="1" applyFill="1" applyBorder="1" applyAlignment="1">
      <alignment horizontal="left" vertical="center" wrapText="1"/>
    </xf>
    <xf numFmtId="0" fontId="7" fillId="2" borderId="2" xfId="1" applyFont="1" applyFill="1" applyBorder="1" applyAlignment="1">
      <alignment horizontal="left" vertical="center" wrapText="1"/>
    </xf>
    <xf numFmtId="0" fontId="7" fillId="2" borderId="10" xfId="1" applyFont="1" applyFill="1" applyBorder="1" applyAlignment="1">
      <alignment horizontal="left" vertical="center"/>
    </xf>
    <xf numFmtId="0" fontId="7" fillId="2" borderId="2" xfId="1" applyFont="1" applyFill="1" applyBorder="1" applyAlignment="1">
      <alignment horizontal="left" vertical="center"/>
    </xf>
    <xf numFmtId="0" fontId="7" fillId="0" borderId="10" xfId="1" applyFont="1" applyBorder="1" applyAlignment="1">
      <alignment horizontal="left" vertical="center" wrapText="1"/>
    </xf>
    <xf numFmtId="0" fontId="7" fillId="0" borderId="2" xfId="1" applyFont="1" applyBorder="1" applyAlignment="1">
      <alignment horizontal="left" vertical="center" wrapText="1"/>
    </xf>
    <xf numFmtId="0" fontId="12" fillId="2" borderId="1" xfId="1" applyFont="1" applyFill="1" applyBorder="1" applyAlignment="1">
      <alignment horizontal="left" vertical="center" wrapText="1"/>
    </xf>
    <xf numFmtId="0" fontId="11" fillId="0" borderId="10" xfId="1" applyFont="1" applyBorder="1" applyAlignment="1">
      <alignment horizontal="left" vertical="center" wrapText="1"/>
    </xf>
    <xf numFmtId="0" fontId="11" fillId="0" borderId="2" xfId="1" applyFont="1" applyBorder="1" applyAlignment="1">
      <alignment horizontal="left" vertical="center" wrapText="1"/>
    </xf>
    <xf numFmtId="0" fontId="7" fillId="2" borderId="1" xfId="1" applyFont="1" applyFill="1" applyBorder="1" applyAlignment="1">
      <alignment horizontal="center" vertical="center" shrinkToFit="1"/>
    </xf>
    <xf numFmtId="49" fontId="13" fillId="0" borderId="6" xfId="2" applyNumberFormat="1" applyFont="1" applyFill="1" applyBorder="1" applyAlignment="1">
      <alignment horizontal="left" vertical="center"/>
    </xf>
    <xf numFmtId="49" fontId="7" fillId="0" borderId="3" xfId="1" applyNumberFormat="1" applyFont="1" applyBorder="1" applyAlignment="1">
      <alignment horizontal="left" vertical="center"/>
    </xf>
    <xf numFmtId="49" fontId="7" fillId="0" borderId="7" xfId="1" applyNumberFormat="1" applyFont="1" applyBorder="1" applyAlignment="1">
      <alignment horizontal="left" vertical="center"/>
    </xf>
    <xf numFmtId="0" fontId="7" fillId="2" borderId="0" xfId="1" applyFont="1" applyFill="1" applyAlignment="1">
      <alignment horizontal="left" vertical="center" wrapText="1"/>
    </xf>
    <xf numFmtId="0" fontId="7" fillId="2" borderId="1" xfId="1" applyFont="1" applyFill="1" applyBorder="1" applyAlignment="1">
      <alignment horizontal="center" vertical="center"/>
    </xf>
    <xf numFmtId="0" fontId="7" fillId="0" borderId="6" xfId="1" applyFont="1" applyBorder="1" applyAlignment="1">
      <alignment horizontal="left" vertical="center"/>
    </xf>
    <xf numFmtId="0" fontId="7" fillId="0" borderId="3" xfId="1" applyFont="1" applyBorder="1" applyAlignment="1">
      <alignment horizontal="left" vertical="center"/>
    </xf>
    <xf numFmtId="0" fontId="7" fillId="0" borderId="7" xfId="1" applyFont="1" applyBorder="1" applyAlignment="1">
      <alignment horizontal="left" vertical="center"/>
    </xf>
    <xf numFmtId="49" fontId="7" fillId="0" borderId="6" xfId="1" applyNumberFormat="1" applyFont="1" applyBorder="1" applyAlignment="1">
      <alignment horizontal="left" vertical="center"/>
    </xf>
    <xf numFmtId="0" fontId="17" fillId="2" borderId="10" xfId="1" applyFont="1" applyFill="1" applyBorder="1" applyAlignment="1">
      <alignment horizontal="left" vertical="center"/>
    </xf>
    <xf numFmtId="0" fontId="17" fillId="2" borderId="2" xfId="1" applyFont="1" applyFill="1" applyBorder="1" applyAlignment="1">
      <alignment horizontal="left" vertical="center"/>
    </xf>
    <xf numFmtId="0" fontId="10" fillId="2" borderId="0" xfId="1" applyFont="1" applyFill="1" applyAlignment="1">
      <alignment horizontal="left" vertical="center"/>
    </xf>
    <xf numFmtId="0" fontId="11" fillId="2" borderId="0" xfId="1" applyFont="1" applyFill="1" applyAlignment="1">
      <alignment horizontal="left" vertical="center"/>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23" fillId="2" borderId="0" xfId="4" applyFont="1" applyFill="1" applyBorder="1" applyAlignment="1">
      <alignment horizontal="left" vertical="center" wrapText="1"/>
    </xf>
    <xf numFmtId="0" fontId="23" fillId="2" borderId="0" xfId="6" applyFont="1" applyFill="1" applyBorder="1" applyAlignment="1">
      <alignment horizontal="left" vertical="center"/>
    </xf>
    <xf numFmtId="0" fontId="23" fillId="2" borderId="0" xfId="4" applyFont="1" applyFill="1" applyBorder="1" applyAlignment="1">
      <alignment vertical="center" shrinkToFit="1"/>
    </xf>
    <xf numFmtId="0" fontId="23" fillId="2" borderId="0" xfId="6" applyFont="1" applyFill="1" applyBorder="1" applyAlignment="1">
      <alignment vertical="center" shrinkToFit="1"/>
    </xf>
    <xf numFmtId="0" fontId="18" fillId="0" borderId="0" xfId="4" applyFont="1" applyAlignment="1">
      <alignment horizontal="center" vertical="top" wrapText="1"/>
    </xf>
    <xf numFmtId="0" fontId="18" fillId="0" borderId="0" xfId="4" applyFont="1" applyAlignment="1">
      <alignment horizontal="justify" vertical="top" wrapText="1"/>
    </xf>
    <xf numFmtId="0" fontId="21" fillId="2" borderId="6" xfId="4" applyFont="1" applyFill="1" applyBorder="1" applyAlignment="1">
      <alignment horizontal="center" vertical="center"/>
    </xf>
    <xf numFmtId="0" fontId="21" fillId="2" borderId="3" xfId="4" applyFont="1" applyFill="1" applyBorder="1" applyAlignment="1">
      <alignment horizontal="center" vertical="center"/>
    </xf>
    <xf numFmtId="0" fontId="21" fillId="2" borderId="7" xfId="4" applyFont="1" applyFill="1" applyBorder="1" applyAlignment="1">
      <alignment horizontal="center" vertical="center"/>
    </xf>
    <xf numFmtId="0" fontId="21" fillId="2" borderId="6" xfId="4" applyFont="1" applyFill="1" applyBorder="1" applyAlignment="1">
      <alignment horizontal="left" vertical="center"/>
    </xf>
    <xf numFmtId="0" fontId="21" fillId="2" borderId="3" xfId="4" applyFont="1" applyFill="1" applyBorder="1" applyAlignment="1">
      <alignment horizontal="left" vertical="center"/>
    </xf>
    <xf numFmtId="0" fontId="21" fillId="2" borderId="7" xfId="4" applyFont="1" applyFill="1" applyBorder="1" applyAlignment="1">
      <alignment horizontal="left" vertical="center"/>
    </xf>
    <xf numFmtId="0" fontId="23" fillId="2" borderId="0" xfId="4" applyFont="1" applyFill="1" applyBorder="1" applyAlignment="1">
      <alignment horizontal="left" vertical="center"/>
    </xf>
    <xf numFmtId="0" fontId="23" fillId="2" borderId="0" xfId="4" applyFont="1" applyFill="1" applyBorder="1" applyAlignment="1">
      <alignment horizontal="center" vertical="center" wrapText="1"/>
    </xf>
    <xf numFmtId="0" fontId="23" fillId="2" borderId="0" xfId="4" applyFont="1" applyFill="1" applyBorder="1" applyAlignment="1">
      <alignment horizontal="center" vertical="center"/>
    </xf>
    <xf numFmtId="0" fontId="21" fillId="2" borderId="4" xfId="6" applyFont="1" applyFill="1" applyBorder="1" applyAlignment="1">
      <alignment horizontal="center" vertical="center" wrapText="1"/>
    </xf>
    <xf numFmtId="0" fontId="21" fillId="2" borderId="35" xfId="6" applyFont="1" applyFill="1" applyBorder="1" applyAlignment="1">
      <alignment horizontal="center" vertical="center" wrapText="1"/>
    </xf>
    <xf numFmtId="0" fontId="21" fillId="2" borderId="8" xfId="6" applyFont="1" applyFill="1" applyBorder="1" applyAlignment="1">
      <alignment horizontal="center" vertical="center" wrapText="1"/>
    </xf>
    <xf numFmtId="0" fontId="21" fillId="2" borderId="37" xfId="6" applyFont="1" applyFill="1" applyBorder="1" applyAlignment="1">
      <alignment horizontal="center" vertical="center" wrapText="1"/>
    </xf>
    <xf numFmtId="0" fontId="21" fillId="2" borderId="0" xfId="6" applyFont="1" applyFill="1" applyBorder="1" applyAlignment="1">
      <alignment horizontal="center" vertical="center" wrapText="1"/>
    </xf>
    <xf numFmtId="0" fontId="21" fillId="2" borderId="38" xfId="6" applyFont="1" applyFill="1" applyBorder="1" applyAlignment="1">
      <alignment horizontal="center" vertical="center" wrapText="1"/>
    </xf>
    <xf numFmtId="0" fontId="21" fillId="2" borderId="5" xfId="6" applyFont="1" applyFill="1" applyBorder="1" applyAlignment="1">
      <alignment horizontal="center" vertical="center" wrapText="1"/>
    </xf>
    <xf numFmtId="0" fontId="21" fillId="2" borderId="36" xfId="6" applyFont="1" applyFill="1" applyBorder="1" applyAlignment="1">
      <alignment horizontal="center" vertical="center" wrapText="1"/>
    </xf>
    <xf numFmtId="0" fontId="21" fillId="2" borderId="9" xfId="6" applyFont="1" applyFill="1" applyBorder="1" applyAlignment="1">
      <alignment horizontal="center" vertical="center" wrapText="1"/>
    </xf>
    <xf numFmtId="0" fontId="21" fillId="2" borderId="52" xfId="4" applyFont="1" applyFill="1" applyBorder="1" applyAlignment="1">
      <alignment horizontal="center" vertical="center"/>
    </xf>
    <xf numFmtId="0" fontId="21" fillId="2" borderId="53" xfId="4" applyFont="1" applyFill="1" applyBorder="1" applyAlignment="1">
      <alignment horizontal="center" vertical="center"/>
    </xf>
    <xf numFmtId="0" fontId="21" fillId="2" borderId="54" xfId="4" applyFont="1" applyFill="1" applyBorder="1" applyAlignment="1">
      <alignment horizontal="center" vertical="center"/>
    </xf>
    <xf numFmtId="0" fontId="21" fillId="2" borderId="55" xfId="4" applyFont="1" applyFill="1" applyBorder="1" applyAlignment="1">
      <alignment horizontal="center" vertical="center"/>
    </xf>
    <xf numFmtId="0" fontId="21" fillId="2" borderId="56" xfId="4" applyFont="1" applyFill="1" applyBorder="1" applyAlignment="1">
      <alignment horizontal="center" vertical="center"/>
    </xf>
    <xf numFmtId="0" fontId="21" fillId="2" borderId="57" xfId="4" applyFont="1" applyFill="1" applyBorder="1" applyAlignment="1">
      <alignment horizontal="center" vertical="center"/>
    </xf>
    <xf numFmtId="0" fontId="21" fillId="2" borderId="58" xfId="4" applyFont="1" applyFill="1" applyBorder="1" applyAlignment="1">
      <alignment horizontal="center" vertical="center"/>
    </xf>
    <xf numFmtId="0" fontId="21" fillId="2" borderId="59" xfId="4" applyFont="1" applyFill="1" applyBorder="1" applyAlignment="1">
      <alignment horizontal="center" vertical="center"/>
    </xf>
    <xf numFmtId="0" fontId="21" fillId="2" borderId="60" xfId="4" applyFont="1" applyFill="1" applyBorder="1" applyAlignment="1">
      <alignment horizontal="center" vertical="center"/>
    </xf>
    <xf numFmtId="0" fontId="24" fillId="2" borderId="6" xfId="4" applyFont="1" applyFill="1" applyBorder="1" applyAlignment="1">
      <alignment vertical="center" shrinkToFit="1"/>
    </xf>
    <xf numFmtId="0" fontId="24" fillId="2" borderId="3" xfId="4" applyFont="1" applyFill="1" applyBorder="1" applyAlignment="1">
      <alignment vertical="center" shrinkToFit="1"/>
    </xf>
    <xf numFmtId="0" fontId="24" fillId="2" borderId="7" xfId="4" applyFont="1" applyFill="1" applyBorder="1" applyAlignment="1">
      <alignment vertical="center" shrinkToFit="1"/>
    </xf>
    <xf numFmtId="0" fontId="21" fillId="2" borderId="6" xfId="4" applyFont="1" applyFill="1" applyBorder="1" applyAlignment="1">
      <alignment horizontal="left" vertical="center" indent="1"/>
    </xf>
    <xf numFmtId="0" fontId="21" fillId="2" borderId="3" xfId="4" applyFont="1" applyFill="1" applyBorder="1" applyAlignment="1">
      <alignment horizontal="left" vertical="center" indent="1"/>
    </xf>
    <xf numFmtId="0" fontId="21" fillId="2" borderId="7" xfId="4" applyFont="1" applyFill="1" applyBorder="1" applyAlignment="1">
      <alignment horizontal="left" vertical="center" indent="1"/>
    </xf>
    <xf numFmtId="176" fontId="21" fillId="2" borderId="6" xfId="4" applyNumberFormat="1" applyFont="1" applyFill="1" applyBorder="1" applyAlignment="1">
      <alignment horizontal="center" vertical="center"/>
    </xf>
    <xf numFmtId="176" fontId="21" fillId="2" borderId="3" xfId="4" applyNumberFormat="1" applyFont="1" applyFill="1" applyBorder="1" applyAlignment="1">
      <alignment horizontal="center" vertical="center"/>
    </xf>
    <xf numFmtId="176" fontId="21" fillId="2" borderId="7" xfId="4" applyNumberFormat="1" applyFont="1" applyFill="1" applyBorder="1" applyAlignment="1">
      <alignment horizontal="center" vertical="center"/>
    </xf>
    <xf numFmtId="0" fontId="24" fillId="2" borderId="4" xfId="4" applyFont="1" applyFill="1" applyBorder="1" applyAlignment="1">
      <alignment horizontal="center" vertical="center"/>
    </xf>
    <xf numFmtId="0" fontId="24" fillId="2" borderId="8" xfId="6" applyFont="1" applyFill="1" applyBorder="1" applyAlignment="1">
      <alignment horizontal="center" vertical="center"/>
    </xf>
    <xf numFmtId="0" fontId="24" fillId="2" borderId="37" xfId="4" applyFont="1" applyFill="1" applyBorder="1" applyAlignment="1">
      <alignment horizontal="center" vertical="center"/>
    </xf>
    <xf numFmtId="0" fontId="24" fillId="2" borderId="38" xfId="6" applyFont="1" applyFill="1" applyBorder="1" applyAlignment="1">
      <alignment horizontal="center" vertical="center"/>
    </xf>
    <xf numFmtId="0" fontId="24" fillId="2" borderId="5" xfId="6" applyFont="1" applyFill="1" applyBorder="1" applyAlignment="1">
      <alignment horizontal="center" vertical="center"/>
    </xf>
    <xf numFmtId="0" fontId="24" fillId="2" borderId="9" xfId="6" applyFont="1" applyFill="1" applyBorder="1" applyAlignment="1">
      <alignment horizontal="center" vertical="center"/>
    </xf>
    <xf numFmtId="0" fontId="25" fillId="0" borderId="4" xfId="4" applyFont="1" applyBorder="1" applyAlignment="1">
      <alignment vertical="center" wrapText="1"/>
    </xf>
    <xf numFmtId="0" fontId="23" fillId="0" borderId="8" xfId="12" applyFont="1" applyBorder="1" applyAlignment="1">
      <alignment vertical="center"/>
    </xf>
    <xf numFmtId="0" fontId="25" fillId="0" borderId="37" xfId="4" applyFont="1" applyBorder="1" applyAlignment="1">
      <alignment vertical="center"/>
    </xf>
    <xf numFmtId="0" fontId="23" fillId="0" borderId="38" xfId="12" applyFont="1" applyBorder="1" applyAlignment="1">
      <alignment vertical="center"/>
    </xf>
    <xf numFmtId="0" fontId="23" fillId="0" borderId="5" xfId="12" applyFont="1" applyBorder="1" applyAlignment="1">
      <alignment vertical="center"/>
    </xf>
    <xf numFmtId="0" fontId="23" fillId="0" borderId="9" xfId="12" applyFont="1" applyBorder="1" applyAlignment="1">
      <alignment vertical="center"/>
    </xf>
    <xf numFmtId="0" fontId="23" fillId="2" borderId="0" xfId="4" applyFont="1" applyFill="1" applyBorder="1" applyAlignment="1">
      <alignment horizontal="center" vertical="center" textRotation="255"/>
    </xf>
    <xf numFmtId="0" fontId="21" fillId="2" borderId="0" xfId="5" applyFont="1" applyFill="1" applyAlignment="1">
      <alignment horizontal="left" vertical="center" wrapText="1"/>
    </xf>
    <xf numFmtId="0" fontId="21" fillId="2" borderId="38" xfId="5" applyFont="1" applyFill="1" applyBorder="1" applyAlignment="1">
      <alignment horizontal="left" vertical="center" wrapText="1"/>
    </xf>
    <xf numFmtId="0" fontId="21" fillId="2" borderId="37" xfId="5" applyFont="1" applyFill="1" applyBorder="1" applyAlignment="1">
      <alignment horizontal="left" vertical="top" wrapText="1"/>
    </xf>
    <xf numFmtId="0" fontId="21" fillId="2" borderId="0" xfId="5" applyFont="1" applyFill="1" applyAlignment="1">
      <alignment horizontal="left" vertical="top" wrapText="1"/>
    </xf>
    <xf numFmtId="0" fontId="21" fillId="2" borderId="38" xfId="5" applyFont="1" applyFill="1" applyBorder="1" applyAlignment="1">
      <alignment horizontal="left" vertical="top" wrapText="1"/>
    </xf>
    <xf numFmtId="0" fontId="21" fillId="2" borderId="10" xfId="6" applyFont="1" applyFill="1" applyBorder="1" applyAlignment="1">
      <alignment horizontal="center" vertical="center" textRotation="255" wrapText="1"/>
    </xf>
    <xf numFmtId="0" fontId="21" fillId="2" borderId="51" xfId="6" applyFont="1" applyFill="1" applyBorder="1" applyAlignment="1">
      <alignment horizontal="center" vertical="center" textRotation="255" wrapText="1"/>
    </xf>
    <xf numFmtId="0" fontId="21" fillId="0" borderId="51" xfId="12" applyFont="1" applyBorder="1" applyAlignment="1">
      <alignment horizontal="center" vertical="center" textRotation="255" wrapText="1"/>
    </xf>
    <xf numFmtId="0" fontId="21" fillId="0" borderId="2" xfId="12" applyFont="1" applyBorder="1" applyAlignment="1">
      <alignment horizontal="center" vertical="center" textRotation="255" wrapText="1"/>
    </xf>
    <xf numFmtId="0" fontId="21" fillId="2" borderId="4" xfId="4" applyFont="1" applyFill="1" applyBorder="1" applyAlignment="1">
      <alignment horizontal="center" vertical="center"/>
    </xf>
    <xf numFmtId="0" fontId="21" fillId="2" borderId="35" xfId="4" applyFont="1" applyFill="1" applyBorder="1" applyAlignment="1">
      <alignment horizontal="center" vertical="center"/>
    </xf>
    <xf numFmtId="0" fontId="21" fillId="2" borderId="8" xfId="4" applyFont="1" applyFill="1" applyBorder="1" applyAlignment="1">
      <alignment horizontal="center" vertical="center"/>
    </xf>
    <xf numFmtId="0" fontId="21" fillId="2" borderId="37" xfId="4" applyFont="1" applyFill="1" applyBorder="1" applyAlignment="1">
      <alignment horizontal="center" vertical="center"/>
    </xf>
    <xf numFmtId="0" fontId="21" fillId="2" borderId="0" xfId="4" applyFont="1" applyFill="1" applyBorder="1" applyAlignment="1">
      <alignment horizontal="center" vertical="center"/>
    </xf>
    <xf numFmtId="0" fontId="21" fillId="2" borderId="38" xfId="4" applyFont="1" applyFill="1" applyBorder="1" applyAlignment="1">
      <alignment horizontal="center" vertical="center"/>
    </xf>
    <xf numFmtId="0" fontId="21" fillId="2" borderId="5" xfId="4" applyFont="1" applyFill="1" applyBorder="1" applyAlignment="1">
      <alignment horizontal="center" vertical="center"/>
    </xf>
    <xf numFmtId="0" fontId="21" fillId="2" borderId="36" xfId="4" applyFont="1" applyFill="1" applyBorder="1" applyAlignment="1">
      <alignment horizontal="center" vertical="center"/>
    </xf>
    <xf numFmtId="0" fontId="21" fillId="2" borderId="9" xfId="4" applyFont="1" applyFill="1" applyBorder="1" applyAlignment="1">
      <alignment horizontal="center" vertical="center"/>
    </xf>
    <xf numFmtId="0" fontId="24" fillId="2" borderId="4" xfId="4" applyFont="1" applyFill="1" applyBorder="1" applyAlignment="1">
      <alignment horizontal="center" vertical="center" wrapText="1"/>
    </xf>
    <xf numFmtId="0" fontId="24" fillId="2" borderId="35" xfId="4" applyFont="1" applyFill="1" applyBorder="1" applyAlignment="1">
      <alignment horizontal="center" vertical="center" wrapText="1"/>
    </xf>
    <xf numFmtId="0" fontId="24" fillId="2" borderId="8" xfId="4" applyFont="1" applyFill="1" applyBorder="1" applyAlignment="1">
      <alignment horizontal="center" vertical="center" wrapText="1"/>
    </xf>
    <xf numFmtId="0" fontId="24" fillId="2" borderId="37" xfId="4" applyFont="1" applyFill="1" applyBorder="1" applyAlignment="1">
      <alignment horizontal="center" vertical="center" wrapText="1"/>
    </xf>
    <xf numFmtId="0" fontId="24" fillId="2" borderId="0" xfId="4" applyFont="1" applyFill="1" applyBorder="1" applyAlignment="1">
      <alignment horizontal="center" vertical="center" wrapText="1"/>
    </xf>
    <xf numFmtId="0" fontId="24" fillId="2" borderId="38" xfId="4" applyFont="1" applyFill="1" applyBorder="1" applyAlignment="1">
      <alignment horizontal="center" vertical="center" wrapText="1"/>
    </xf>
    <xf numFmtId="0" fontId="24" fillId="2" borderId="5" xfId="4" applyFont="1" applyFill="1" applyBorder="1" applyAlignment="1">
      <alignment horizontal="center" vertical="center" wrapText="1"/>
    </xf>
    <xf numFmtId="0" fontId="24" fillId="2" borderId="36" xfId="4" applyFont="1" applyFill="1" applyBorder="1" applyAlignment="1">
      <alignment horizontal="center" vertical="center" wrapText="1"/>
    </xf>
    <xf numFmtId="0" fontId="24" fillId="2" borderId="9" xfId="4" applyFont="1" applyFill="1" applyBorder="1" applyAlignment="1">
      <alignment horizontal="center" vertical="center" wrapText="1"/>
    </xf>
    <xf numFmtId="0" fontId="24" fillId="2" borderId="4" xfId="6" applyFont="1" applyFill="1" applyBorder="1" applyAlignment="1">
      <alignment horizontal="center" vertical="center" wrapText="1"/>
    </xf>
    <xf numFmtId="0" fontId="24" fillId="2" borderId="35" xfId="6" applyFont="1" applyFill="1" applyBorder="1" applyAlignment="1">
      <alignment horizontal="center" vertical="center" wrapText="1"/>
    </xf>
    <xf numFmtId="0" fontId="24" fillId="2" borderId="8" xfId="6" applyFont="1" applyFill="1" applyBorder="1" applyAlignment="1">
      <alignment horizontal="center" vertical="center" wrapText="1"/>
    </xf>
    <xf numFmtId="0" fontId="24" fillId="2" borderId="37" xfId="6" applyFont="1" applyFill="1" applyBorder="1" applyAlignment="1">
      <alignment horizontal="center" vertical="center" wrapText="1"/>
    </xf>
    <xf numFmtId="0" fontId="24" fillId="2" borderId="0" xfId="6" applyFont="1" applyFill="1" applyBorder="1" applyAlignment="1">
      <alignment horizontal="center" vertical="center" wrapText="1"/>
    </xf>
    <xf numFmtId="0" fontId="24" fillId="2" borderId="38" xfId="6" applyFont="1" applyFill="1" applyBorder="1" applyAlignment="1">
      <alignment horizontal="center" vertical="center" wrapText="1"/>
    </xf>
    <xf numFmtId="0" fontId="24" fillId="2" borderId="5" xfId="6" applyFont="1" applyFill="1" applyBorder="1" applyAlignment="1">
      <alignment horizontal="center" vertical="center" wrapText="1"/>
    </xf>
    <xf numFmtId="0" fontId="24" fillId="2" borderId="36" xfId="6" applyFont="1" applyFill="1" applyBorder="1" applyAlignment="1">
      <alignment horizontal="center" vertical="center" wrapText="1"/>
    </xf>
    <xf numFmtId="0" fontId="24" fillId="2" borderId="9" xfId="6" applyFont="1" applyFill="1" applyBorder="1" applyAlignment="1">
      <alignment horizontal="center" vertical="center" wrapText="1"/>
    </xf>
    <xf numFmtId="0" fontId="21" fillId="2" borderId="48" xfId="4" applyFont="1" applyFill="1" applyBorder="1" applyAlignment="1">
      <alignment horizontal="left" vertical="center"/>
    </xf>
    <xf numFmtId="0" fontId="21" fillId="2" borderId="49" xfId="4" applyFont="1" applyFill="1" applyBorder="1" applyAlignment="1">
      <alignment horizontal="left" vertical="center"/>
    </xf>
    <xf numFmtId="0" fontId="21" fillId="2" borderId="50" xfId="4" applyFont="1" applyFill="1" applyBorder="1" applyAlignment="1">
      <alignment horizontal="left" vertical="center"/>
    </xf>
    <xf numFmtId="0" fontId="21" fillId="2" borderId="48" xfId="4" applyFont="1" applyFill="1" applyBorder="1" applyAlignment="1">
      <alignment horizontal="left" vertical="center" indent="1"/>
    </xf>
    <xf numFmtId="0" fontId="21" fillId="2" borderId="49" xfId="4" applyFont="1" applyFill="1" applyBorder="1" applyAlignment="1">
      <alignment horizontal="left" vertical="center" indent="1"/>
    </xf>
    <xf numFmtId="0" fontId="21" fillId="2" borderId="50" xfId="4" applyFont="1" applyFill="1" applyBorder="1" applyAlignment="1">
      <alignment horizontal="left" vertical="center" indent="1"/>
    </xf>
    <xf numFmtId="0" fontId="21" fillId="2" borderId="4" xfId="4" applyFont="1" applyFill="1" applyBorder="1" applyAlignment="1">
      <alignment horizontal="left" vertical="center"/>
    </xf>
    <xf numFmtId="0" fontId="21" fillId="2" borderId="35" xfId="4" applyFont="1" applyFill="1" applyBorder="1" applyAlignment="1">
      <alignment horizontal="left" vertical="center"/>
    </xf>
    <xf numFmtId="0" fontId="21" fillId="2" borderId="8" xfId="4" applyFont="1" applyFill="1" applyBorder="1" applyAlignment="1">
      <alignment horizontal="left" vertical="center"/>
    </xf>
    <xf numFmtId="0" fontId="21" fillId="2" borderId="37" xfId="4" applyFont="1" applyFill="1" applyBorder="1" applyAlignment="1">
      <alignment horizontal="left" vertical="center"/>
    </xf>
    <xf numFmtId="0" fontId="21" fillId="2" borderId="0" xfId="4" applyFont="1" applyFill="1" applyBorder="1" applyAlignment="1">
      <alignment horizontal="left" vertical="center"/>
    </xf>
    <xf numFmtId="0" fontId="21" fillId="2" borderId="38" xfId="4" applyFont="1" applyFill="1" applyBorder="1" applyAlignment="1">
      <alignment horizontal="left" vertical="center"/>
    </xf>
    <xf numFmtId="0" fontId="21" fillId="2" borderId="4" xfId="5" applyFont="1" applyFill="1" applyBorder="1" applyAlignment="1">
      <alignment horizontal="center" vertical="center" wrapText="1"/>
    </xf>
    <xf numFmtId="0" fontId="21" fillId="2" borderId="35" xfId="5" applyFont="1" applyFill="1" applyBorder="1" applyAlignment="1">
      <alignment horizontal="center" vertical="center" wrapText="1"/>
    </xf>
    <xf numFmtId="49" fontId="21" fillId="2" borderId="35" xfId="5" applyNumberFormat="1" applyFont="1" applyFill="1" applyBorder="1" applyAlignment="1">
      <alignment horizontal="center" vertical="center" wrapText="1"/>
    </xf>
    <xf numFmtId="0" fontId="21" fillId="2" borderId="8" xfId="5" applyFont="1" applyFill="1" applyBorder="1" applyAlignment="1">
      <alignment horizontal="center" vertical="center" wrapText="1"/>
    </xf>
    <xf numFmtId="0" fontId="21" fillId="2" borderId="37" xfId="5" applyFont="1" applyFill="1" applyBorder="1" applyAlignment="1">
      <alignment horizontal="left" vertical="center" wrapText="1"/>
    </xf>
    <xf numFmtId="0" fontId="23" fillId="2" borderId="0" xfId="6" applyFont="1" applyFill="1" applyBorder="1" applyAlignment="1">
      <alignment horizontal="center" vertical="center" textRotation="255"/>
    </xf>
    <xf numFmtId="0" fontId="21" fillId="2" borderId="45" xfId="4" applyFont="1" applyFill="1" applyBorder="1" applyAlignment="1">
      <alignment horizontal="left" vertical="center"/>
    </xf>
    <xf numFmtId="0" fontId="21" fillId="2" borderId="46" xfId="4" applyFont="1" applyFill="1" applyBorder="1" applyAlignment="1">
      <alignment horizontal="left" vertical="center"/>
    </xf>
    <xf numFmtId="0" fontId="21" fillId="2" borderId="47" xfId="4" applyFont="1" applyFill="1" applyBorder="1" applyAlignment="1">
      <alignment horizontal="left" vertical="center"/>
    </xf>
    <xf numFmtId="0" fontId="23" fillId="0" borderId="5" xfId="12" applyFont="1" applyBorder="1" applyAlignment="1">
      <alignment horizontal="left" vertical="center"/>
    </xf>
    <xf numFmtId="0" fontId="23" fillId="0" borderId="36" xfId="12" applyFont="1" applyBorder="1" applyAlignment="1">
      <alignment horizontal="left" vertical="center"/>
    </xf>
    <xf numFmtId="0" fontId="23" fillId="0" borderId="9" xfId="12" applyFont="1" applyBorder="1" applyAlignment="1">
      <alignment horizontal="left" vertical="center"/>
    </xf>
    <xf numFmtId="0" fontId="23" fillId="2" borderId="45" xfId="4" applyFont="1" applyFill="1" applyBorder="1" applyAlignment="1">
      <alignment horizontal="left" vertical="center" wrapText="1" indent="1"/>
    </xf>
    <xf numFmtId="0" fontId="23" fillId="2" borderId="46" xfId="4" applyFont="1" applyFill="1" applyBorder="1" applyAlignment="1">
      <alignment horizontal="left" vertical="center" wrapText="1" indent="1"/>
    </xf>
    <xf numFmtId="0" fontId="23" fillId="2" borderId="47" xfId="4" applyFont="1" applyFill="1" applyBorder="1" applyAlignment="1">
      <alignment horizontal="left" vertical="center" wrapText="1" indent="1"/>
    </xf>
    <xf numFmtId="0" fontId="23" fillId="0" borderId="5" xfId="12" applyFont="1" applyBorder="1" applyAlignment="1">
      <alignment horizontal="left" vertical="center" wrapText="1" indent="1"/>
    </xf>
    <xf numFmtId="0" fontId="23" fillId="0" borderId="36" xfId="12" applyFont="1" applyBorder="1" applyAlignment="1">
      <alignment horizontal="left" vertical="center" wrapText="1" indent="1"/>
    </xf>
    <xf numFmtId="0" fontId="23" fillId="0" borderId="9" xfId="12" applyFont="1" applyBorder="1" applyAlignment="1">
      <alignment horizontal="left" vertical="center" wrapText="1" indent="1"/>
    </xf>
    <xf numFmtId="0" fontId="21" fillId="2" borderId="4" xfId="4" applyFont="1" applyFill="1" applyBorder="1" applyAlignment="1">
      <alignment horizontal="left" vertical="center" wrapText="1"/>
    </xf>
    <xf numFmtId="0" fontId="21" fillId="2" borderId="37" xfId="4" applyFont="1" applyFill="1" applyBorder="1" applyAlignment="1">
      <alignment horizontal="left" vertical="center" wrapText="1"/>
    </xf>
    <xf numFmtId="0" fontId="21" fillId="2" borderId="4" xfId="4" applyFont="1" applyFill="1" applyBorder="1" applyAlignment="1">
      <alignment vertical="center"/>
    </xf>
    <xf numFmtId="0" fontId="21" fillId="2" borderId="35" xfId="4" applyFont="1" applyFill="1" applyBorder="1" applyAlignment="1">
      <alignment vertical="center"/>
    </xf>
    <xf numFmtId="0" fontId="21" fillId="2" borderId="8" xfId="4" applyFont="1" applyFill="1" applyBorder="1" applyAlignment="1">
      <alignment vertical="center"/>
    </xf>
    <xf numFmtId="0" fontId="23" fillId="0" borderId="6" xfId="12" applyFont="1" applyBorder="1" applyAlignment="1">
      <alignment horizontal="left" vertical="center"/>
    </xf>
    <xf numFmtId="0" fontId="23" fillId="0" borderId="3" xfId="12" applyFont="1" applyBorder="1" applyAlignment="1">
      <alignment horizontal="left" vertical="center"/>
    </xf>
    <xf numFmtId="0" fontId="23" fillId="0" borderId="7" xfId="12" applyFont="1" applyBorder="1" applyAlignment="1">
      <alignment horizontal="left" vertical="center"/>
    </xf>
    <xf numFmtId="0" fontId="21" fillId="2" borderId="35" xfId="4" applyFont="1" applyFill="1" applyBorder="1" applyAlignment="1">
      <alignment horizontal="left" vertical="center" wrapText="1"/>
    </xf>
    <xf numFmtId="0" fontId="21" fillId="2" borderId="8" xfId="4" applyFont="1" applyFill="1" applyBorder="1" applyAlignment="1">
      <alignment horizontal="left" vertical="center" wrapText="1"/>
    </xf>
    <xf numFmtId="0" fontId="21" fillId="2" borderId="5" xfId="4" applyFont="1" applyFill="1" applyBorder="1" applyAlignment="1">
      <alignment horizontal="left" vertical="center" wrapText="1"/>
    </xf>
    <xf numFmtId="0" fontId="21" fillId="2" borderId="36" xfId="4" applyFont="1" applyFill="1" applyBorder="1" applyAlignment="1">
      <alignment horizontal="left" vertical="center" wrapText="1"/>
    </xf>
    <xf numFmtId="0" fontId="21" fillId="2" borderId="9" xfId="4" applyFont="1" applyFill="1" applyBorder="1" applyAlignment="1">
      <alignment horizontal="left" vertical="center" wrapText="1"/>
    </xf>
    <xf numFmtId="0" fontId="21" fillId="2" borderId="5" xfId="4" applyFont="1" applyFill="1" applyBorder="1" applyAlignment="1">
      <alignment horizontal="left" vertical="center"/>
    </xf>
    <xf numFmtId="0" fontId="21" fillId="2" borderId="36" xfId="4" applyFont="1" applyFill="1" applyBorder="1" applyAlignment="1">
      <alignment horizontal="left" vertical="center"/>
    </xf>
    <xf numFmtId="0" fontId="21" fillId="2" borderId="9" xfId="4" applyFont="1" applyFill="1" applyBorder="1" applyAlignment="1">
      <alignment horizontal="left" vertical="center"/>
    </xf>
    <xf numFmtId="0" fontId="21" fillId="2" borderId="42" xfId="4" applyFont="1" applyFill="1" applyBorder="1" applyAlignment="1">
      <alignment horizontal="left" vertical="center"/>
    </xf>
    <xf numFmtId="0" fontId="21" fillId="2" borderId="43" xfId="4" applyFont="1" applyFill="1" applyBorder="1" applyAlignment="1">
      <alignment horizontal="left" vertical="center"/>
    </xf>
    <xf numFmtId="0" fontId="21" fillId="2" borderId="44" xfId="4" applyFont="1" applyFill="1" applyBorder="1" applyAlignment="1">
      <alignment horizontal="left" vertical="center"/>
    </xf>
    <xf numFmtId="0" fontId="21" fillId="2" borderId="42" xfId="4" applyFont="1" applyFill="1" applyBorder="1" applyAlignment="1">
      <alignment horizontal="left" vertical="center" indent="1"/>
    </xf>
    <xf numFmtId="0" fontId="21" fillId="2" borderId="43" xfId="4" applyFont="1" applyFill="1" applyBorder="1" applyAlignment="1">
      <alignment horizontal="left" vertical="center" indent="1"/>
    </xf>
    <xf numFmtId="0" fontId="21" fillId="2" borderId="44" xfId="4" applyFont="1" applyFill="1" applyBorder="1" applyAlignment="1">
      <alignment horizontal="left" vertical="center" indent="1"/>
    </xf>
    <xf numFmtId="0" fontId="21" fillId="2" borderId="4" xfId="4" applyFont="1" applyFill="1" applyBorder="1" applyAlignment="1">
      <alignment horizontal="center" vertical="center" wrapText="1"/>
    </xf>
    <xf numFmtId="0" fontId="21" fillId="2" borderId="8" xfId="4" applyFont="1" applyFill="1" applyBorder="1" applyAlignment="1">
      <alignment horizontal="center" vertical="center" wrapText="1"/>
    </xf>
    <xf numFmtId="0" fontId="21" fillId="2" borderId="5" xfId="4" applyFont="1" applyFill="1" applyBorder="1" applyAlignment="1">
      <alignment horizontal="center" vertical="center" wrapText="1"/>
    </xf>
    <xf numFmtId="0" fontId="21" fillId="2" borderId="9" xfId="4" applyFont="1" applyFill="1" applyBorder="1" applyAlignment="1">
      <alignment horizontal="center" vertical="center" wrapText="1"/>
    </xf>
    <xf numFmtId="31" fontId="21" fillId="2" borderId="35" xfId="4" applyNumberFormat="1" applyFont="1" applyFill="1" applyBorder="1" applyAlignment="1">
      <alignment horizontal="center" vertical="center"/>
    </xf>
    <xf numFmtId="0" fontId="21" fillId="2" borderId="0" xfId="4" applyFont="1" applyFill="1" applyAlignment="1">
      <alignment horizontal="left" vertical="top"/>
    </xf>
    <xf numFmtId="0" fontId="21" fillId="2" borderId="0" xfId="4" applyFont="1" applyFill="1" applyAlignment="1">
      <alignment horizontal="left" vertical="top" wrapText="1"/>
    </xf>
    <xf numFmtId="49" fontId="21" fillId="0" borderId="6" xfId="5" applyNumberFormat="1" applyFont="1" applyBorder="1" applyAlignment="1">
      <alignment horizontal="left" vertical="center"/>
    </xf>
    <xf numFmtId="49" fontId="21" fillId="0" borderId="3" xfId="5" applyNumberFormat="1" applyFont="1" applyBorder="1" applyAlignment="1">
      <alignment horizontal="left" vertical="center"/>
    </xf>
    <xf numFmtId="49" fontId="21" fillId="0" borderId="7" xfId="5" applyNumberFormat="1" applyFont="1" applyBorder="1" applyAlignment="1">
      <alignment horizontal="left" vertical="center"/>
    </xf>
    <xf numFmtId="0" fontId="21" fillId="2" borderId="4" xfId="4" applyFont="1" applyFill="1" applyBorder="1" applyAlignment="1">
      <alignment horizontal="center" vertical="center" textRotation="255"/>
    </xf>
    <xf numFmtId="0" fontId="21" fillId="2" borderId="37" xfId="4" applyFont="1" applyFill="1" applyBorder="1" applyAlignment="1">
      <alignment horizontal="center" vertical="center" textRotation="255"/>
    </xf>
    <xf numFmtId="0" fontId="21" fillId="2" borderId="5" xfId="5" applyFont="1" applyFill="1" applyBorder="1" applyAlignment="1">
      <alignment horizontal="left" vertical="top" wrapText="1"/>
    </xf>
    <xf numFmtId="0" fontId="21" fillId="2" borderId="36" xfId="5" applyFont="1" applyFill="1" applyBorder="1" applyAlignment="1">
      <alignment horizontal="left" vertical="top" wrapText="1"/>
    </xf>
    <xf numFmtId="0" fontId="21" fillId="2" borderId="9" xfId="5" applyFont="1" applyFill="1" applyBorder="1" applyAlignment="1">
      <alignment horizontal="left" vertical="top" wrapText="1"/>
    </xf>
    <xf numFmtId="49" fontId="21" fillId="2" borderId="6" xfId="4" applyNumberFormat="1" applyFont="1" applyFill="1" applyBorder="1" applyAlignment="1">
      <alignment horizontal="left" vertical="center"/>
    </xf>
    <xf numFmtId="49" fontId="21" fillId="2" borderId="3" xfId="4" applyNumberFormat="1" applyFont="1" applyFill="1" applyBorder="1" applyAlignment="1">
      <alignment horizontal="left" vertical="center"/>
    </xf>
    <xf numFmtId="49" fontId="21" fillId="2" borderId="3" xfId="4" applyNumberFormat="1" applyFont="1" applyFill="1" applyBorder="1" applyAlignment="1">
      <alignment horizontal="center" vertical="center"/>
    </xf>
    <xf numFmtId="49" fontId="21" fillId="2" borderId="7" xfId="4" applyNumberFormat="1" applyFont="1" applyFill="1" applyBorder="1" applyAlignment="1">
      <alignment horizontal="center" vertical="center"/>
    </xf>
    <xf numFmtId="49" fontId="21" fillId="2" borderId="7" xfId="4" applyNumberFormat="1" applyFont="1" applyFill="1" applyBorder="1" applyAlignment="1">
      <alignment horizontal="left" vertical="center"/>
    </xf>
    <xf numFmtId="0" fontId="21" fillId="2" borderId="1" xfId="5" applyFont="1" applyFill="1" applyBorder="1" applyAlignment="1">
      <alignment horizontal="center" vertical="center"/>
    </xf>
    <xf numFmtId="0" fontId="21" fillId="2" borderId="0" xfId="4" applyFont="1" applyFill="1" applyAlignment="1">
      <alignment horizontal="center" vertical="center"/>
    </xf>
    <xf numFmtId="0" fontId="23" fillId="2" borderId="0" xfId="4" applyFont="1" applyFill="1" applyAlignment="1">
      <alignment horizontal="center" vertical="center"/>
    </xf>
    <xf numFmtId="0" fontId="21" fillId="2" borderId="28" xfId="5" applyFont="1" applyFill="1" applyBorder="1" applyAlignment="1">
      <alignment horizontal="center" vertical="center" wrapText="1"/>
    </xf>
    <xf numFmtId="0" fontId="21" fillId="2" borderId="65" xfId="4" applyFont="1" applyFill="1" applyBorder="1" applyAlignment="1">
      <alignment horizontal="center" vertical="center" textRotation="255"/>
    </xf>
    <xf numFmtId="0" fontId="21" fillId="2" borderId="71" xfId="6" applyFont="1" applyFill="1" applyBorder="1" applyAlignment="1">
      <alignment horizontal="center" vertical="center" textRotation="255"/>
    </xf>
    <xf numFmtId="0" fontId="21" fillId="2" borderId="73" xfId="6" applyFont="1" applyFill="1" applyBorder="1" applyAlignment="1">
      <alignment horizontal="center" vertical="center" textRotation="255"/>
    </xf>
    <xf numFmtId="0" fontId="21" fillId="2" borderId="66" xfId="4" applyFont="1" applyFill="1" applyBorder="1" applyAlignment="1">
      <alignment horizontal="left" vertical="center"/>
    </xf>
    <xf numFmtId="0" fontId="21" fillId="2" borderId="12" xfId="4" applyFont="1" applyFill="1" applyBorder="1" applyAlignment="1">
      <alignment horizontal="left" vertical="center"/>
    </xf>
    <xf numFmtId="0" fontId="21" fillId="2" borderId="67" xfId="4" applyFont="1" applyFill="1" applyBorder="1" applyAlignment="1">
      <alignment horizontal="left" vertical="center"/>
    </xf>
    <xf numFmtId="0" fontId="21" fillId="2" borderId="68" xfId="4" applyFont="1" applyFill="1" applyBorder="1" applyAlignment="1">
      <alignment horizontal="left" vertical="center" indent="1"/>
    </xf>
    <xf numFmtId="0" fontId="21" fillId="2" borderId="69" xfId="4" applyFont="1" applyFill="1" applyBorder="1" applyAlignment="1">
      <alignment horizontal="left" vertical="center" indent="1"/>
    </xf>
    <xf numFmtId="0" fontId="21" fillId="2" borderId="70" xfId="4" applyFont="1" applyFill="1" applyBorder="1" applyAlignment="1">
      <alignment horizontal="left" vertical="center" indent="1"/>
    </xf>
    <xf numFmtId="0" fontId="21" fillId="2" borderId="15" xfId="5" applyFont="1" applyFill="1" applyBorder="1" applyAlignment="1">
      <alignment horizontal="left" vertical="center" wrapText="1"/>
    </xf>
    <xf numFmtId="0" fontId="21" fillId="2" borderId="5" xfId="5" applyFont="1" applyFill="1" applyBorder="1" applyAlignment="1">
      <alignment horizontal="left" vertical="center" wrapText="1" indent="1"/>
    </xf>
    <xf numFmtId="0" fontId="21" fillId="2" borderId="36" xfId="5" applyFont="1" applyFill="1" applyBorder="1" applyAlignment="1">
      <alignment horizontal="left" vertical="center" wrapText="1" indent="1"/>
    </xf>
    <xf numFmtId="0" fontId="21" fillId="2" borderId="25" xfId="5" applyFont="1" applyFill="1" applyBorder="1" applyAlignment="1">
      <alignment horizontal="left" vertical="center" wrapText="1" indent="1"/>
    </xf>
    <xf numFmtId="49" fontId="21" fillId="2" borderId="31" xfId="4" applyNumberFormat="1" applyFont="1" applyFill="1" applyBorder="1" applyAlignment="1">
      <alignment horizontal="left" vertical="center"/>
    </xf>
    <xf numFmtId="49" fontId="21" fillId="2" borderId="6" xfId="4" applyNumberFormat="1" applyFont="1" applyFill="1" applyBorder="1" applyAlignment="1">
      <alignment horizontal="left" vertical="center" indent="1"/>
    </xf>
    <xf numFmtId="49" fontId="21" fillId="2" borderId="3" xfId="4" applyNumberFormat="1" applyFont="1" applyFill="1" applyBorder="1" applyAlignment="1">
      <alignment horizontal="left" vertical="center" indent="1"/>
    </xf>
    <xf numFmtId="49" fontId="21" fillId="2" borderId="31" xfId="4" applyNumberFormat="1" applyFont="1" applyFill="1" applyBorder="1" applyAlignment="1">
      <alignment horizontal="left" vertical="center" indent="1"/>
    </xf>
    <xf numFmtId="176" fontId="21" fillId="2" borderId="5" xfId="4" applyNumberFormat="1" applyFont="1" applyFill="1" applyBorder="1" applyAlignment="1">
      <alignment horizontal="center" vertical="center"/>
    </xf>
    <xf numFmtId="176" fontId="21" fillId="2" borderId="36" xfId="4" applyNumberFormat="1" applyFont="1" applyFill="1" applyBorder="1" applyAlignment="1">
      <alignment horizontal="center" vertical="center"/>
    </xf>
    <xf numFmtId="176" fontId="21" fillId="2" borderId="25" xfId="4" applyNumberFormat="1" applyFont="1" applyFill="1" applyBorder="1" applyAlignment="1">
      <alignment horizontal="center" vertical="center"/>
    </xf>
    <xf numFmtId="0" fontId="21" fillId="2" borderId="74" xfId="4" applyFont="1" applyFill="1" applyBorder="1" applyAlignment="1">
      <alignment horizontal="left" vertical="center"/>
    </xf>
    <xf numFmtId="0" fontId="21" fillId="2" borderId="17" xfId="4" applyFont="1" applyFill="1" applyBorder="1" applyAlignment="1">
      <alignment horizontal="left" vertical="center"/>
    </xf>
    <xf numFmtId="0" fontId="21" fillId="2" borderId="75" xfId="4" applyFont="1" applyFill="1" applyBorder="1" applyAlignment="1">
      <alignment horizontal="left" vertical="center"/>
    </xf>
    <xf numFmtId="0" fontId="21" fillId="2" borderId="4" xfId="4" applyFont="1" applyFill="1" applyBorder="1" applyAlignment="1">
      <alignment horizontal="left" vertical="top" wrapText="1"/>
    </xf>
    <xf numFmtId="0" fontId="21" fillId="2" borderId="35" xfId="4" applyFont="1" applyFill="1" applyBorder="1" applyAlignment="1">
      <alignment horizontal="left" vertical="top" wrapText="1"/>
    </xf>
    <xf numFmtId="0" fontId="21" fillId="2" borderId="8" xfId="4" applyFont="1" applyFill="1" applyBorder="1" applyAlignment="1">
      <alignment horizontal="left" vertical="top" wrapText="1"/>
    </xf>
    <xf numFmtId="0" fontId="21" fillId="2" borderId="5" xfId="4" applyFont="1" applyFill="1" applyBorder="1" applyAlignment="1">
      <alignment horizontal="left" vertical="top" wrapText="1"/>
    </xf>
    <xf numFmtId="0" fontId="21" fillId="2" borderId="36" xfId="4" applyFont="1" applyFill="1" applyBorder="1" applyAlignment="1">
      <alignment horizontal="left" vertical="top" wrapText="1"/>
    </xf>
    <xf numFmtId="0" fontId="21" fillId="2" borderId="9" xfId="4" applyFont="1" applyFill="1" applyBorder="1" applyAlignment="1">
      <alignment horizontal="left" vertical="top" wrapText="1"/>
    </xf>
    <xf numFmtId="0" fontId="21" fillId="2" borderId="35" xfId="4" applyFont="1" applyFill="1" applyBorder="1" applyAlignment="1">
      <alignment horizontal="center" vertical="center" wrapText="1"/>
    </xf>
    <xf numFmtId="0" fontId="21" fillId="2" borderId="36" xfId="4" applyFont="1" applyFill="1" applyBorder="1" applyAlignment="1">
      <alignment horizontal="center" vertical="center" wrapText="1"/>
    </xf>
    <xf numFmtId="0" fontId="21" fillId="2" borderId="4" xfId="4" applyFont="1" applyFill="1" applyBorder="1" applyAlignment="1">
      <alignment horizontal="left" vertical="top"/>
    </xf>
    <xf numFmtId="0" fontId="21" fillId="2" borderId="35" xfId="4" applyFont="1" applyFill="1" applyBorder="1" applyAlignment="1">
      <alignment horizontal="left" vertical="top"/>
    </xf>
    <xf numFmtId="0" fontId="21" fillId="2" borderId="28" xfId="4" applyFont="1" applyFill="1" applyBorder="1" applyAlignment="1">
      <alignment horizontal="left" vertical="top"/>
    </xf>
    <xf numFmtId="0" fontId="21" fillId="2" borderId="5" xfId="5" applyFont="1" applyFill="1" applyBorder="1" applyAlignment="1">
      <alignment horizontal="left" vertical="center" wrapText="1"/>
    </xf>
    <xf numFmtId="0" fontId="21" fillId="2" borderId="36" xfId="5" applyFont="1" applyFill="1" applyBorder="1" applyAlignment="1">
      <alignment horizontal="left" vertical="center" wrapText="1"/>
    </xf>
    <xf numFmtId="0" fontId="21" fillId="2" borderId="25" xfId="5" applyFont="1" applyFill="1" applyBorder="1" applyAlignment="1">
      <alignment horizontal="left" vertical="center" wrapText="1"/>
    </xf>
    <xf numFmtId="0" fontId="21" fillId="2" borderId="48" xfId="4" applyFont="1" applyFill="1" applyBorder="1" applyAlignment="1">
      <alignment horizontal="left" vertical="center" wrapText="1" indent="1"/>
    </xf>
    <xf numFmtId="0" fontId="21" fillId="2" borderId="49" xfId="4" applyFont="1" applyFill="1" applyBorder="1" applyAlignment="1">
      <alignment horizontal="left" vertical="center" wrapText="1" indent="1"/>
    </xf>
    <xf numFmtId="0" fontId="21" fillId="2" borderId="72" xfId="4" applyFont="1" applyFill="1" applyBorder="1" applyAlignment="1">
      <alignment horizontal="left" vertical="center" wrapText="1" indent="1"/>
    </xf>
    <xf numFmtId="0" fontId="21" fillId="2" borderId="71" xfId="4" applyFont="1" applyFill="1" applyBorder="1" applyAlignment="1">
      <alignment horizontal="center" vertical="center" textRotation="255"/>
    </xf>
    <xf numFmtId="0" fontId="21" fillId="2" borderId="73" xfId="4" applyFont="1" applyFill="1" applyBorder="1" applyAlignment="1">
      <alignment horizontal="center" vertical="center" textRotation="255"/>
    </xf>
    <xf numFmtId="0" fontId="21" fillId="2" borderId="76" xfId="4" applyFont="1" applyFill="1" applyBorder="1" applyAlignment="1">
      <alignment horizontal="left" vertical="center"/>
    </xf>
    <xf numFmtId="0" fontId="21" fillId="2" borderId="77" xfId="4" applyFont="1" applyFill="1" applyBorder="1" applyAlignment="1">
      <alignment horizontal="left" vertical="center"/>
    </xf>
    <xf numFmtId="0" fontId="21" fillId="2" borderId="78" xfId="4" applyFont="1" applyFill="1" applyBorder="1" applyAlignment="1">
      <alignment horizontal="left" vertical="center"/>
    </xf>
    <xf numFmtId="0" fontId="21" fillId="2" borderId="76" xfId="5" applyFont="1" applyFill="1" applyBorder="1" applyAlignment="1">
      <alignment horizontal="center" vertical="top" wrapText="1"/>
    </xf>
    <xf numFmtId="0" fontId="21" fillId="2" borderId="77" xfId="5" applyFont="1" applyFill="1" applyBorder="1" applyAlignment="1">
      <alignment horizontal="center" vertical="top" wrapText="1"/>
    </xf>
    <xf numFmtId="0" fontId="21" fillId="2" borderId="78" xfId="5" applyFont="1" applyFill="1" applyBorder="1" applyAlignment="1">
      <alignment horizontal="center" vertical="top" wrapText="1"/>
    </xf>
    <xf numFmtId="176" fontId="21" fillId="2" borderId="6" xfId="5" applyNumberFormat="1" applyFont="1" applyFill="1" applyBorder="1" applyAlignment="1">
      <alignment horizontal="left" vertical="center" wrapText="1" indent="1"/>
    </xf>
    <xf numFmtId="176" fontId="21" fillId="2" borderId="3" xfId="5" applyNumberFormat="1" applyFont="1" applyFill="1" applyBorder="1" applyAlignment="1">
      <alignment horizontal="left" vertical="center" wrapText="1" indent="1"/>
    </xf>
    <xf numFmtId="176" fontId="21" fillId="2" borderId="31" xfId="5" applyNumberFormat="1" applyFont="1" applyFill="1" applyBorder="1" applyAlignment="1">
      <alignment horizontal="left" vertical="center" wrapText="1" indent="1"/>
    </xf>
    <xf numFmtId="0" fontId="21" fillId="2" borderId="25" xfId="4" applyFont="1" applyFill="1" applyBorder="1" applyAlignment="1">
      <alignment horizontal="center" vertical="center"/>
    </xf>
    <xf numFmtId="0" fontId="21" fillId="2" borderId="82" xfId="4" applyFont="1" applyFill="1" applyBorder="1" applyAlignment="1">
      <alignment horizontal="left" vertical="center" indent="1"/>
    </xf>
    <xf numFmtId="0" fontId="23" fillId="2" borderId="12" xfId="4" applyFont="1" applyFill="1" applyBorder="1" applyAlignment="1">
      <alignment horizontal="center" vertical="top" wrapText="1"/>
    </xf>
    <xf numFmtId="0" fontId="23" fillId="2" borderId="0" xfId="4" applyFont="1" applyFill="1" applyBorder="1" applyAlignment="1">
      <alignment horizontal="center" vertical="top" wrapText="1"/>
    </xf>
    <xf numFmtId="0" fontId="23" fillId="2" borderId="12" xfId="4" applyFont="1" applyFill="1" applyBorder="1" applyAlignment="1">
      <alignment horizontal="left" vertical="top" wrapText="1"/>
    </xf>
    <xf numFmtId="0" fontId="23" fillId="2" borderId="0" xfId="4" applyFont="1" applyFill="1" applyBorder="1" applyAlignment="1">
      <alignment horizontal="left" vertical="top" wrapText="1"/>
    </xf>
    <xf numFmtId="0" fontId="21" fillId="2" borderId="83" xfId="4" applyFont="1" applyFill="1" applyBorder="1" applyAlignment="1">
      <alignment horizontal="left" vertical="center" indent="1"/>
    </xf>
    <xf numFmtId="0" fontId="21" fillId="2" borderId="66" xfId="4" applyFont="1" applyFill="1" applyBorder="1" applyAlignment="1">
      <alignment horizontal="center" vertical="center"/>
    </xf>
    <xf numFmtId="0" fontId="21" fillId="2" borderId="12" xfId="4" applyFont="1" applyFill="1" applyBorder="1" applyAlignment="1">
      <alignment horizontal="center" vertical="center"/>
    </xf>
    <xf numFmtId="0" fontId="21" fillId="2" borderId="67" xfId="4" applyFont="1" applyFill="1" applyBorder="1" applyAlignment="1">
      <alignment horizontal="center" vertical="center"/>
    </xf>
    <xf numFmtId="176" fontId="21" fillId="2" borderId="66" xfId="4" applyNumberFormat="1" applyFont="1" applyFill="1" applyBorder="1" applyAlignment="1">
      <alignment horizontal="center" vertical="center"/>
    </xf>
    <xf numFmtId="176" fontId="21" fillId="2" borderId="12" xfId="4" applyNumberFormat="1" applyFont="1" applyFill="1" applyBorder="1" applyAlignment="1">
      <alignment horizontal="center" vertical="center"/>
    </xf>
    <xf numFmtId="176" fontId="21" fillId="2" borderId="13" xfId="4" applyNumberFormat="1" applyFont="1" applyFill="1" applyBorder="1" applyAlignment="1">
      <alignment horizontal="center" vertical="center"/>
    </xf>
    <xf numFmtId="0" fontId="21" fillId="2" borderId="74" xfId="5" applyFont="1" applyFill="1" applyBorder="1" applyAlignment="1">
      <alignment horizontal="left" vertical="center" wrapText="1"/>
    </xf>
    <xf numFmtId="0" fontId="21" fillId="2" borderId="17" xfId="5" applyFont="1" applyFill="1" applyBorder="1" applyAlignment="1">
      <alignment horizontal="left" vertical="center" wrapText="1"/>
    </xf>
    <xf numFmtId="0" fontId="21" fillId="2" borderId="18" xfId="5" applyFont="1" applyFill="1" applyBorder="1" applyAlignment="1">
      <alignment horizontal="left" vertical="center" wrapText="1"/>
    </xf>
    <xf numFmtId="0" fontId="29" fillId="2" borderId="0" xfId="8" applyFont="1" applyFill="1" applyAlignment="1">
      <alignment horizontal="left" vertical="top"/>
    </xf>
    <xf numFmtId="0" fontId="11" fillId="0" borderId="0" xfId="8" applyFont="1" applyAlignment="1">
      <alignment horizontal="center" vertical="top" wrapText="1"/>
    </xf>
    <xf numFmtId="0" fontId="11" fillId="0" borderId="0" xfId="8" applyFont="1" applyAlignment="1">
      <alignment horizontal="justify" vertical="top" wrapText="1"/>
    </xf>
    <xf numFmtId="0" fontId="30" fillId="2" borderId="22" xfId="8" applyFont="1" applyFill="1" applyBorder="1" applyAlignment="1">
      <alignment horizontal="center" vertical="center" wrapText="1"/>
    </xf>
    <xf numFmtId="0" fontId="30" fillId="2" borderId="17" xfId="8" applyFont="1" applyFill="1" applyBorder="1" applyAlignment="1">
      <alignment horizontal="center" vertical="center" wrapText="1"/>
    </xf>
    <xf numFmtId="49" fontId="30" fillId="2" borderId="90" xfId="8" applyNumberFormat="1" applyFont="1" applyFill="1" applyBorder="1" applyAlignment="1">
      <alignment horizontal="right" vertical="center" wrapText="1"/>
    </xf>
    <xf numFmtId="49" fontId="30" fillId="2" borderId="88" xfId="8" applyNumberFormat="1" applyFont="1" applyFill="1" applyBorder="1" applyAlignment="1">
      <alignment horizontal="right" vertical="center" wrapText="1"/>
    </xf>
    <xf numFmtId="178" fontId="30" fillId="2" borderId="88" xfId="8" applyNumberFormat="1" applyFont="1" applyFill="1" applyBorder="1" applyAlignment="1">
      <alignment horizontal="center" vertical="center" wrapText="1"/>
    </xf>
    <xf numFmtId="178" fontId="30" fillId="2" borderId="89" xfId="8" applyNumberFormat="1" applyFont="1" applyFill="1" applyBorder="1" applyAlignment="1">
      <alignment horizontal="center" vertical="center" wrapText="1"/>
    </xf>
    <xf numFmtId="0" fontId="30" fillId="2" borderId="88" xfId="8" applyFont="1" applyFill="1" applyBorder="1" applyAlignment="1">
      <alignment horizontal="center" vertical="center" wrapText="1"/>
    </xf>
    <xf numFmtId="0" fontId="30" fillId="2" borderId="34" xfId="8" applyFont="1" applyFill="1" applyBorder="1" applyAlignment="1">
      <alignment horizontal="center" vertical="center" wrapText="1"/>
    </xf>
    <xf numFmtId="0" fontId="29" fillId="2" borderId="73" xfId="8" applyFont="1" applyFill="1" applyBorder="1" applyAlignment="1">
      <alignment horizontal="center" vertical="center"/>
    </xf>
    <xf numFmtId="0" fontId="29" fillId="2" borderId="94" xfId="8" applyFont="1" applyFill="1" applyBorder="1" applyAlignment="1">
      <alignment horizontal="center" vertical="center"/>
    </xf>
    <xf numFmtId="0" fontId="29" fillId="2" borderId="90" xfId="8" applyFont="1" applyFill="1" applyBorder="1" applyAlignment="1">
      <alignment horizontal="left" vertical="center"/>
    </xf>
    <xf numFmtId="0" fontId="29" fillId="2" borderId="88" xfId="8" applyFont="1" applyFill="1" applyBorder="1" applyAlignment="1">
      <alignment horizontal="left" vertical="center"/>
    </xf>
    <xf numFmtId="0" fontId="29" fillId="2" borderId="34" xfId="8" applyFont="1" applyFill="1" applyBorder="1" applyAlignment="1">
      <alignment horizontal="left" vertical="center"/>
    </xf>
    <xf numFmtId="0" fontId="30" fillId="2" borderId="30" xfId="8" applyFont="1" applyFill="1" applyBorder="1" applyAlignment="1">
      <alignment horizontal="center" vertical="center" wrapText="1"/>
    </xf>
    <xf numFmtId="0" fontId="30" fillId="2" borderId="3" xfId="8" applyFont="1" applyFill="1" applyBorder="1" applyAlignment="1">
      <alignment horizontal="center" vertical="center" wrapText="1"/>
    </xf>
    <xf numFmtId="49" fontId="30" fillId="2" borderId="6" xfId="8" applyNumberFormat="1" applyFont="1" applyFill="1" applyBorder="1" applyAlignment="1">
      <alignment horizontal="right" vertical="center" wrapText="1"/>
    </xf>
    <xf numFmtId="49" fontId="30" fillId="2" borderId="3" xfId="8" applyNumberFormat="1" applyFont="1" applyFill="1" applyBorder="1" applyAlignment="1">
      <alignment horizontal="right" vertical="center" wrapText="1"/>
    </xf>
    <xf numFmtId="49" fontId="30" fillId="2" borderId="3" xfId="8" applyNumberFormat="1" applyFont="1" applyFill="1" applyBorder="1" applyAlignment="1">
      <alignment horizontal="center" vertical="center" wrapText="1"/>
    </xf>
    <xf numFmtId="49" fontId="30" fillId="2" borderId="3" xfId="8" applyNumberFormat="1" applyFont="1" applyFill="1" applyBorder="1" applyAlignment="1">
      <alignment horizontal="left" vertical="center" wrapText="1"/>
    </xf>
    <xf numFmtId="49" fontId="30" fillId="2" borderId="31" xfId="8" applyNumberFormat="1" applyFont="1" applyFill="1" applyBorder="1" applyAlignment="1">
      <alignment horizontal="left" vertical="center" wrapText="1"/>
    </xf>
    <xf numFmtId="0" fontId="29" fillId="2" borderId="6" xfId="8" applyFont="1" applyFill="1" applyBorder="1" applyAlignment="1">
      <alignment horizontal="center" vertical="center" wrapText="1"/>
    </xf>
    <xf numFmtId="0" fontId="29" fillId="2" borderId="3" xfId="8" applyFont="1" applyFill="1" applyBorder="1" applyAlignment="1">
      <alignment horizontal="center" vertical="center" wrapText="1"/>
    </xf>
    <xf numFmtId="0" fontId="29" fillId="2" borderId="7" xfId="8" applyFont="1" applyFill="1" applyBorder="1" applyAlignment="1">
      <alignment horizontal="center" vertical="center" wrapText="1"/>
    </xf>
    <xf numFmtId="0" fontId="32" fillId="2" borderId="35" xfId="8" applyFont="1" applyFill="1" applyBorder="1" applyAlignment="1">
      <alignment horizontal="center" vertical="center" wrapText="1"/>
    </xf>
    <xf numFmtId="0" fontId="32" fillId="2" borderId="8" xfId="8" applyFont="1" applyFill="1" applyBorder="1" applyAlignment="1">
      <alignment horizontal="center" vertical="center" wrapText="1"/>
    </xf>
    <xf numFmtId="0" fontId="32" fillId="2" borderId="0" xfId="8" applyFont="1" applyFill="1" applyAlignment="1">
      <alignment horizontal="center" vertical="center" wrapText="1"/>
    </xf>
    <xf numFmtId="0" fontId="32" fillId="2" borderId="38" xfId="8" applyFont="1" applyFill="1" applyBorder="1" applyAlignment="1">
      <alignment horizontal="center" vertical="center" wrapText="1"/>
    </xf>
    <xf numFmtId="0" fontId="32" fillId="2" borderId="36" xfId="8" applyFont="1" applyFill="1" applyBorder="1" applyAlignment="1">
      <alignment horizontal="center" vertical="center" wrapText="1"/>
    </xf>
    <xf numFmtId="0" fontId="32" fillId="2" borderId="9" xfId="8" applyFont="1" applyFill="1" applyBorder="1" applyAlignment="1">
      <alignment horizontal="center" vertical="center" wrapText="1"/>
    </xf>
    <xf numFmtId="49" fontId="30" fillId="2" borderId="6" xfId="8" applyNumberFormat="1" applyFont="1" applyFill="1" applyBorder="1" applyAlignment="1">
      <alignment horizontal="left" vertical="center" wrapText="1" indent="1"/>
    </xf>
    <xf numFmtId="49" fontId="30" fillId="2" borderId="3" xfId="8" applyNumberFormat="1" applyFont="1" applyFill="1" applyBorder="1" applyAlignment="1">
      <alignment horizontal="left" vertical="center" wrapText="1" indent="1"/>
    </xf>
    <xf numFmtId="49" fontId="30" fillId="2" borderId="31" xfId="8" applyNumberFormat="1" applyFont="1" applyFill="1" applyBorder="1" applyAlignment="1">
      <alignment horizontal="left" vertical="center" wrapText="1" indent="1"/>
    </xf>
    <xf numFmtId="0" fontId="30" fillId="2" borderId="27" xfId="8" applyFont="1" applyFill="1" applyBorder="1" applyAlignment="1">
      <alignment horizontal="center" vertical="center" wrapText="1"/>
    </xf>
    <xf numFmtId="0" fontId="30" fillId="2" borderId="35" xfId="8" applyFont="1" applyFill="1" applyBorder="1" applyAlignment="1">
      <alignment horizontal="center" vertical="center" wrapText="1"/>
    </xf>
    <xf numFmtId="0" fontId="32" fillId="3" borderId="11" xfId="8" applyFont="1" applyFill="1" applyBorder="1" applyAlignment="1">
      <alignment horizontal="center" vertical="center" textRotation="255"/>
    </xf>
    <xf numFmtId="0" fontId="32" fillId="3" borderId="14" xfId="8" applyFont="1" applyFill="1" applyBorder="1" applyAlignment="1">
      <alignment horizontal="center" vertical="center" textRotation="255"/>
    </xf>
    <xf numFmtId="0" fontId="32" fillId="3" borderId="16" xfId="8" applyFont="1" applyFill="1" applyBorder="1" applyAlignment="1">
      <alignment horizontal="center" vertical="center" textRotation="255"/>
    </xf>
    <xf numFmtId="0" fontId="29" fillId="3" borderId="19" xfId="8" applyFont="1" applyFill="1" applyBorder="1" applyAlignment="1">
      <alignment horizontal="left" vertical="center"/>
    </xf>
    <xf numFmtId="0" fontId="29" fillId="3" borderId="77" xfId="8" applyFont="1" applyFill="1" applyBorder="1" applyAlignment="1">
      <alignment horizontal="left" vertical="center"/>
    </xf>
    <xf numFmtId="0" fontId="29" fillId="3" borderId="20" xfId="8" applyFont="1" applyFill="1" applyBorder="1" applyAlignment="1">
      <alignment horizontal="left" vertical="center"/>
    </xf>
    <xf numFmtId="0" fontId="29" fillId="2" borderId="27" xfId="8" applyFont="1" applyFill="1" applyBorder="1" applyAlignment="1">
      <alignment horizontal="center" vertical="center"/>
    </xf>
    <xf numFmtId="0" fontId="29" fillId="2" borderId="35" xfId="8" applyFont="1" applyFill="1" applyBorder="1" applyAlignment="1">
      <alignment horizontal="center" vertical="center"/>
    </xf>
    <xf numFmtId="0" fontId="29" fillId="2" borderId="8" xfId="8" applyFont="1" applyFill="1" applyBorder="1" applyAlignment="1">
      <alignment horizontal="center" vertical="center"/>
    </xf>
    <xf numFmtId="0" fontId="29" fillId="2" borderId="26" xfId="8" applyFont="1" applyFill="1" applyBorder="1" applyAlignment="1">
      <alignment horizontal="center" vertical="center"/>
    </xf>
    <xf numFmtId="0" fontId="29" fillId="2" borderId="0" xfId="8" applyFont="1" applyFill="1" applyAlignment="1">
      <alignment horizontal="center" vertical="center"/>
    </xf>
    <xf numFmtId="0" fontId="29" fillId="2" borderId="38" xfId="8" applyFont="1" applyFill="1" applyBorder="1" applyAlignment="1">
      <alignment horizontal="center" vertical="center"/>
    </xf>
    <xf numFmtId="0" fontId="29" fillId="2" borderId="24" xfId="8" applyFont="1" applyFill="1" applyBorder="1" applyAlignment="1">
      <alignment horizontal="center" vertical="center"/>
    </xf>
    <xf numFmtId="0" fontId="29" fillId="2" borderId="36" xfId="8" applyFont="1" applyFill="1" applyBorder="1" applyAlignment="1">
      <alignment horizontal="center" vertical="center"/>
    </xf>
    <xf numFmtId="0" fontId="29" fillId="2" borderId="9" xfId="8" applyFont="1" applyFill="1" applyBorder="1" applyAlignment="1">
      <alignment horizontal="center" vertical="center"/>
    </xf>
    <xf numFmtId="0" fontId="31" fillId="2" borderId="1" xfId="8" applyFont="1" applyFill="1" applyBorder="1" applyAlignment="1">
      <alignment horizontal="center" vertical="center"/>
    </xf>
    <xf numFmtId="0" fontId="31" fillId="2" borderId="91" xfId="8" applyFont="1" applyFill="1" applyBorder="1" applyAlignment="1">
      <alignment horizontal="center" vertical="center"/>
    </xf>
    <xf numFmtId="49" fontId="29" fillId="2" borderId="6" xfId="8" applyNumberFormat="1" applyFont="1" applyFill="1" applyBorder="1" applyAlignment="1">
      <alignment horizontal="center" vertical="center" wrapText="1"/>
    </xf>
    <xf numFmtId="49" fontId="29" fillId="2" borderId="3" xfId="8" applyNumberFormat="1" applyFont="1" applyFill="1" applyBorder="1" applyAlignment="1">
      <alignment horizontal="center" vertical="center" wrapText="1"/>
    </xf>
    <xf numFmtId="49" fontId="29" fillId="2" borderId="7" xfId="8" applyNumberFormat="1" applyFont="1" applyFill="1" applyBorder="1" applyAlignment="1">
      <alignment horizontal="center" vertical="center" wrapText="1"/>
    </xf>
    <xf numFmtId="0" fontId="29" fillId="3" borderId="36" xfId="8" applyFont="1" applyFill="1" applyBorder="1" applyAlignment="1">
      <alignment horizontal="left" vertical="center"/>
    </xf>
    <xf numFmtId="0" fontId="29" fillId="3" borderId="25" xfId="8" applyFont="1" applyFill="1" applyBorder="1" applyAlignment="1">
      <alignment horizontal="left" vertical="center"/>
    </xf>
    <xf numFmtId="49" fontId="29" fillId="0" borderId="90" xfId="4" applyNumberFormat="1" applyFont="1" applyBorder="1" applyAlignment="1">
      <alignment horizontal="left" vertical="center"/>
    </xf>
    <xf numFmtId="49" fontId="29" fillId="0" borderId="88" xfId="4" applyNumberFormat="1" applyFont="1" applyBorder="1" applyAlignment="1">
      <alignment horizontal="left" vertical="center"/>
    </xf>
    <xf numFmtId="49" fontId="29" fillId="0" borderId="34" xfId="4" applyNumberFormat="1" applyFont="1" applyBorder="1" applyAlignment="1">
      <alignment horizontal="left" vertical="center"/>
    </xf>
    <xf numFmtId="0" fontId="29" fillId="3" borderId="92" xfId="8" applyFont="1" applyFill="1" applyBorder="1" applyAlignment="1">
      <alignment horizontal="left" vertical="center"/>
    </xf>
    <xf numFmtId="0" fontId="29" fillId="3" borderId="1" xfId="8" applyFont="1" applyFill="1" applyBorder="1" applyAlignment="1">
      <alignment horizontal="left" vertical="center"/>
    </xf>
    <xf numFmtId="0" fontId="29" fillId="3" borderId="91" xfId="8" applyFont="1" applyFill="1" applyBorder="1" applyAlignment="1">
      <alignment horizontal="left" vertical="center"/>
    </xf>
    <xf numFmtId="0" fontId="29" fillId="2" borderId="33" xfId="8" applyFont="1" applyFill="1" applyBorder="1" applyAlignment="1">
      <alignment horizontal="center" vertical="center" wrapText="1"/>
    </xf>
    <xf numFmtId="0" fontId="29" fillId="2" borderId="88" xfId="8" applyFont="1" applyFill="1" applyBorder="1" applyAlignment="1">
      <alignment horizontal="center" vertical="center" wrapText="1"/>
    </xf>
    <xf numFmtId="0" fontId="29" fillId="2" borderId="89" xfId="8" applyFont="1" applyFill="1" applyBorder="1" applyAlignment="1">
      <alignment horizontal="center" vertical="center" wrapText="1"/>
    </xf>
    <xf numFmtId="0" fontId="29" fillId="2" borderId="90" xfId="8" applyFont="1" applyFill="1" applyBorder="1" applyAlignment="1">
      <alignment horizontal="center" vertical="center"/>
    </xf>
    <xf numFmtId="0" fontId="29" fillId="2" borderId="88" xfId="8" applyFont="1" applyFill="1" applyBorder="1" applyAlignment="1">
      <alignment horizontal="center" vertical="center"/>
    </xf>
    <xf numFmtId="49" fontId="29" fillId="0" borderId="35" xfId="5" applyNumberFormat="1" applyFont="1" applyBorder="1" applyAlignment="1">
      <alignment horizontal="center" vertical="center" wrapText="1"/>
    </xf>
    <xf numFmtId="0" fontId="29" fillId="2" borderId="35" xfId="5" applyFont="1" applyFill="1" applyBorder="1" applyAlignment="1">
      <alignment horizontal="center" vertical="center" wrapText="1"/>
    </xf>
    <xf numFmtId="0" fontId="29" fillId="2" borderId="28" xfId="5" applyFont="1" applyFill="1" applyBorder="1" applyAlignment="1">
      <alignment horizontal="center" vertical="center" wrapText="1"/>
    </xf>
    <xf numFmtId="0" fontId="29" fillId="2" borderId="37" xfId="5" applyFont="1" applyFill="1" applyBorder="1" applyAlignment="1">
      <alignment horizontal="left" vertical="center" wrapText="1"/>
    </xf>
    <xf numFmtId="0" fontId="29" fillId="2" borderId="0" xfId="5" applyFont="1" applyFill="1" applyAlignment="1">
      <alignment horizontal="left" vertical="center" wrapText="1"/>
    </xf>
    <xf numFmtId="0" fontId="29" fillId="2" borderId="15" xfId="5" applyFont="1" applyFill="1" applyBorder="1" applyAlignment="1">
      <alignment horizontal="left" vertical="center" wrapText="1"/>
    </xf>
    <xf numFmtId="0" fontId="29" fillId="2" borderId="33" xfId="8" applyFont="1" applyFill="1" applyBorder="1" applyAlignment="1">
      <alignment horizontal="center" vertical="center"/>
    </xf>
    <xf numFmtId="0" fontId="29" fillId="2" borderId="89" xfId="8" applyFont="1" applyFill="1" applyBorder="1" applyAlignment="1">
      <alignment horizontal="center" vertical="center"/>
    </xf>
    <xf numFmtId="0" fontId="28" fillId="2" borderId="17" xfId="8" applyFont="1" applyFill="1" applyBorder="1" applyAlignment="1">
      <alignment horizontal="left" wrapText="1"/>
    </xf>
    <xf numFmtId="0" fontId="29" fillId="2" borderId="87" xfId="8" applyFont="1" applyFill="1" applyBorder="1" applyAlignment="1">
      <alignment horizontal="center" vertical="center" textRotation="255"/>
    </xf>
    <xf numFmtId="0" fontId="29" fillId="2" borderId="85" xfId="8" applyFont="1" applyFill="1" applyBorder="1" applyAlignment="1">
      <alignment horizontal="center" vertical="center" textRotation="255"/>
    </xf>
    <xf numFmtId="0" fontId="29" fillId="2" borderId="92" xfId="8" applyFont="1" applyFill="1" applyBorder="1" applyAlignment="1">
      <alignment horizontal="center" vertical="center" textRotation="255"/>
    </xf>
    <xf numFmtId="0" fontId="29" fillId="2" borderId="1" xfId="8" applyFont="1" applyFill="1" applyBorder="1" applyAlignment="1">
      <alignment horizontal="center" vertical="center" textRotation="255"/>
    </xf>
    <xf numFmtId="0" fontId="29" fillId="2" borderId="93" xfId="8" applyFont="1" applyFill="1" applyBorder="1" applyAlignment="1">
      <alignment horizontal="center" vertical="center" textRotation="255"/>
    </xf>
    <xf numFmtId="0" fontId="29" fillId="2" borderId="94" xfId="8" applyFont="1" applyFill="1" applyBorder="1" applyAlignment="1">
      <alignment horizontal="center" vertical="center" textRotation="255"/>
    </xf>
    <xf numFmtId="0" fontId="29" fillId="2" borderId="76" xfId="8" applyFont="1" applyFill="1" applyBorder="1" applyAlignment="1">
      <alignment horizontal="center" vertical="center"/>
    </xf>
    <xf numFmtId="0" fontId="29" fillId="2" borderId="77" xfId="8" applyFont="1" applyFill="1" applyBorder="1" applyAlignment="1">
      <alignment horizontal="center" vertical="center"/>
    </xf>
    <xf numFmtId="0" fontId="29" fillId="2" borderId="78" xfId="8" applyFont="1" applyFill="1" applyBorder="1" applyAlignment="1">
      <alignment horizontal="center" vertical="center"/>
    </xf>
    <xf numFmtId="0" fontId="29" fillId="2" borderId="76" xfId="8" applyFont="1" applyFill="1" applyBorder="1" applyAlignment="1">
      <alignment horizontal="left" vertical="center" indent="1"/>
    </xf>
    <xf numFmtId="0" fontId="29" fillId="2" borderId="77" xfId="8" applyFont="1" applyFill="1" applyBorder="1" applyAlignment="1">
      <alignment horizontal="left" vertical="center" indent="1"/>
    </xf>
    <xf numFmtId="0" fontId="29" fillId="2" borderId="20" xfId="8" applyFont="1" applyFill="1" applyBorder="1" applyAlignment="1">
      <alignment horizontal="left" vertical="center" indent="1"/>
    </xf>
    <xf numFmtId="0" fontId="29" fillId="2" borderId="6" xfId="8" applyFont="1" applyFill="1" applyBorder="1" applyAlignment="1">
      <alignment horizontal="center" vertical="center"/>
    </xf>
    <xf numFmtId="0" fontId="29" fillId="2" borderId="3" xfId="8" applyFont="1" applyFill="1" applyBorder="1" applyAlignment="1">
      <alignment horizontal="center" vertical="center"/>
    </xf>
    <xf numFmtId="0" fontId="29" fillId="2" borderId="7" xfId="8" applyFont="1" applyFill="1" applyBorder="1" applyAlignment="1">
      <alignment horizontal="center" vertical="center"/>
    </xf>
    <xf numFmtId="0" fontId="29" fillId="2" borderId="3" xfId="8" applyFont="1" applyFill="1" applyBorder="1" applyAlignment="1">
      <alignment horizontal="left" vertical="center" wrapText="1" indent="1"/>
    </xf>
    <xf numFmtId="0" fontId="29" fillId="2" borderId="31" xfId="8" applyFont="1" applyFill="1" applyBorder="1" applyAlignment="1">
      <alignment horizontal="left" vertical="center" wrapText="1" indent="1"/>
    </xf>
    <xf numFmtId="0" fontId="29" fillId="2" borderId="1" xfId="8" applyFont="1" applyFill="1" applyBorder="1" applyAlignment="1">
      <alignment horizontal="center" vertical="center"/>
    </xf>
    <xf numFmtId="0" fontId="29" fillId="2" borderId="4" xfId="5" applyFont="1" applyFill="1" applyBorder="1" applyAlignment="1">
      <alignment horizontal="center" vertical="center" wrapText="1"/>
    </xf>
    <xf numFmtId="0" fontId="29" fillId="2" borderId="5" xfId="5" applyFont="1" applyFill="1" applyBorder="1" applyAlignment="1">
      <alignment horizontal="left" vertical="center" wrapText="1"/>
    </xf>
    <xf numFmtId="0" fontId="29" fillId="2" borderId="36" xfId="5" applyFont="1" applyFill="1" applyBorder="1" applyAlignment="1">
      <alignment horizontal="left" vertical="center" wrapText="1"/>
    </xf>
    <xf numFmtId="0" fontId="29" fillId="2" borderId="25" xfId="5" applyFont="1" applyFill="1" applyBorder="1" applyAlignment="1">
      <alignment horizontal="left" vertical="center" wrapText="1"/>
    </xf>
    <xf numFmtId="0" fontId="29" fillId="2" borderId="6" xfId="4" applyFont="1" applyFill="1" applyBorder="1" applyAlignment="1">
      <alignment horizontal="center" vertical="center" shrinkToFit="1"/>
    </xf>
    <xf numFmtId="0" fontId="29" fillId="2" borderId="3" xfId="4" applyFont="1" applyFill="1" applyBorder="1" applyAlignment="1">
      <alignment horizontal="center" vertical="center" shrinkToFit="1"/>
    </xf>
    <xf numFmtId="0" fontId="29" fillId="2" borderId="7" xfId="4" applyFont="1" applyFill="1" applyBorder="1" applyAlignment="1">
      <alignment horizontal="center" vertical="center" shrinkToFit="1"/>
    </xf>
    <xf numFmtId="49" fontId="29" fillId="2" borderId="6" xfId="4" applyNumberFormat="1" applyFont="1" applyFill="1" applyBorder="1" applyAlignment="1">
      <alignment horizontal="left" vertical="center"/>
    </xf>
    <xf numFmtId="49" fontId="29" fillId="2" borderId="3" xfId="4" applyNumberFormat="1" applyFont="1" applyFill="1" applyBorder="1" applyAlignment="1">
      <alignment horizontal="left" vertical="center"/>
    </xf>
    <xf numFmtId="49" fontId="29" fillId="2" borderId="3" xfId="4" applyNumberFormat="1" applyFont="1" applyFill="1" applyBorder="1" applyAlignment="1">
      <alignment horizontal="center" vertical="center"/>
    </xf>
    <xf numFmtId="49" fontId="29" fillId="2" borderId="7" xfId="4" applyNumberFormat="1" applyFont="1" applyFill="1" applyBorder="1" applyAlignment="1">
      <alignment horizontal="center" vertical="center"/>
    </xf>
    <xf numFmtId="49" fontId="29" fillId="0" borderId="6" xfId="4" applyNumberFormat="1" applyFont="1" applyBorder="1" applyAlignment="1">
      <alignment horizontal="left" vertical="center"/>
    </xf>
    <xf numFmtId="49" fontId="29" fillId="0" borderId="3" xfId="4" applyNumberFormat="1" applyFont="1" applyBorder="1" applyAlignment="1">
      <alignment horizontal="left" vertical="center"/>
    </xf>
    <xf numFmtId="49" fontId="29" fillId="0" borderId="31" xfId="4" applyNumberFormat="1" applyFont="1" applyBorder="1" applyAlignment="1">
      <alignment horizontal="left" vertical="center"/>
    </xf>
    <xf numFmtId="0" fontId="29" fillId="2" borderId="94" xfId="5" applyFont="1" applyFill="1" applyBorder="1" applyAlignment="1">
      <alignment horizontal="center" vertical="center"/>
    </xf>
    <xf numFmtId="0" fontId="29" fillId="3" borderId="30" xfId="8" applyFont="1" applyFill="1" applyBorder="1" applyAlignment="1">
      <alignment horizontal="left" vertical="center"/>
    </xf>
    <xf numFmtId="0" fontId="29" fillId="3" borderId="3" xfId="8" applyFont="1" applyFill="1" applyBorder="1" applyAlignment="1">
      <alignment horizontal="left" vertical="center"/>
    </xf>
    <xf numFmtId="0" fontId="29" fillId="3" borderId="31" xfId="8" applyFont="1" applyFill="1" applyBorder="1" applyAlignment="1">
      <alignment horizontal="left" vertical="center"/>
    </xf>
    <xf numFmtId="0" fontId="29" fillId="2" borderId="30" xfId="8" applyFont="1" applyFill="1" applyBorder="1" applyAlignment="1">
      <alignment horizontal="center" vertical="center"/>
    </xf>
    <xf numFmtId="0" fontId="29" fillId="2" borderId="31" xfId="8" applyFont="1" applyFill="1" applyBorder="1" applyAlignment="1">
      <alignment horizontal="center" vertical="center"/>
    </xf>
    <xf numFmtId="0" fontId="29" fillId="3" borderId="11" xfId="8" applyFont="1" applyFill="1" applyBorder="1" applyAlignment="1">
      <alignment horizontal="center" vertical="center" textRotation="255"/>
    </xf>
    <xf numFmtId="0" fontId="29" fillId="3" borderId="14" xfId="8" applyFont="1" applyFill="1" applyBorder="1" applyAlignment="1">
      <alignment horizontal="center" vertical="center" textRotation="255"/>
    </xf>
    <xf numFmtId="0" fontId="29" fillId="3" borderId="16" xfId="8" applyFont="1" applyFill="1" applyBorder="1" applyAlignment="1">
      <alignment horizontal="center" vertical="center" textRotation="255"/>
    </xf>
    <xf numFmtId="0" fontId="29" fillId="2" borderId="31" xfId="8" applyFont="1" applyFill="1" applyBorder="1" applyAlignment="1">
      <alignment horizontal="center" vertical="center" wrapText="1"/>
    </xf>
    <xf numFmtId="0" fontId="29" fillId="3" borderId="26" xfId="8" applyFont="1" applyFill="1" applyBorder="1" applyAlignment="1">
      <alignment horizontal="center" vertical="center" textRotation="255"/>
    </xf>
    <xf numFmtId="0" fontId="29" fillId="3" borderId="87" xfId="8" applyFont="1" applyFill="1" applyBorder="1" applyAlignment="1">
      <alignment horizontal="left" vertical="center"/>
    </xf>
    <xf numFmtId="0" fontId="29" fillId="3" borderId="85" xfId="8" applyFont="1" applyFill="1" applyBorder="1" applyAlignment="1">
      <alignment horizontal="left" vertical="center"/>
    </xf>
    <xf numFmtId="0" fontId="29" fillId="3" borderId="86" xfId="8" applyFont="1" applyFill="1" applyBorder="1" applyAlignment="1">
      <alignment horizontal="left" vertical="center"/>
    </xf>
    <xf numFmtId="0" fontId="29" fillId="2" borderId="28" xfId="8" applyFont="1" applyFill="1" applyBorder="1" applyAlignment="1">
      <alignment horizontal="center" vertical="center"/>
    </xf>
    <xf numFmtId="0" fontId="29" fillId="2" borderId="1" xfId="8" applyFont="1" applyFill="1" applyBorder="1" applyAlignment="1">
      <alignment horizontal="left" vertical="center" indent="1"/>
    </xf>
    <xf numFmtId="0" fontId="29" fillId="2" borderId="37" xfId="8" applyFont="1" applyFill="1" applyBorder="1" applyAlignment="1">
      <alignment horizontal="left" vertical="center" wrapText="1" indent="1"/>
    </xf>
    <xf numFmtId="0" fontId="29" fillId="2" borderId="0" xfId="8" applyFont="1" applyFill="1" applyAlignment="1">
      <alignment horizontal="left" vertical="center" wrapText="1" indent="1"/>
    </xf>
    <xf numFmtId="0" fontId="29" fillId="2" borderId="15" xfId="8" applyFont="1" applyFill="1" applyBorder="1" applyAlignment="1">
      <alignment horizontal="left" vertical="center" wrapText="1" indent="1"/>
    </xf>
    <xf numFmtId="0" fontId="29" fillId="2" borderId="5" xfId="8" applyFont="1" applyFill="1" applyBorder="1" applyAlignment="1">
      <alignment horizontal="left" vertical="center" wrapText="1" indent="1"/>
    </xf>
    <xf numFmtId="0" fontId="29" fillId="2" borderId="36" xfId="8" applyFont="1" applyFill="1" applyBorder="1" applyAlignment="1">
      <alignment horizontal="left" vertical="center" wrapText="1" indent="1"/>
    </xf>
    <xf numFmtId="0" fontId="29" fillId="2" borderId="25" xfId="8" applyFont="1" applyFill="1" applyBorder="1" applyAlignment="1">
      <alignment horizontal="left" vertical="center" wrapText="1" indent="1"/>
    </xf>
    <xf numFmtId="176" fontId="29" fillId="2" borderId="1" xfId="8" applyNumberFormat="1" applyFont="1" applyFill="1" applyBorder="1" applyAlignment="1">
      <alignment horizontal="left" vertical="center" indent="1"/>
    </xf>
    <xf numFmtId="0" fontId="29" fillId="2" borderId="27" xfId="8" applyFont="1" applyFill="1" applyBorder="1" applyAlignment="1">
      <alignment horizontal="center" vertical="center" textRotation="255"/>
    </xf>
    <xf numFmtId="0" fontId="29" fillId="2" borderId="8" xfId="8" applyFont="1" applyFill="1" applyBorder="1" applyAlignment="1">
      <alignment horizontal="center" vertical="center" textRotation="255"/>
    </xf>
    <xf numFmtId="0" fontId="29" fillId="2" borderId="26" xfId="8" applyFont="1" applyFill="1" applyBorder="1" applyAlignment="1">
      <alignment horizontal="center" vertical="center" textRotation="255"/>
    </xf>
    <xf numFmtId="0" fontId="29" fillId="2" borderId="38" xfId="8" applyFont="1" applyFill="1" applyBorder="1" applyAlignment="1">
      <alignment horizontal="center" vertical="center" textRotation="255"/>
    </xf>
    <xf numFmtId="0" fontId="11" fillId="0" borderId="1" xfId="8" applyFont="1" applyBorder="1" applyAlignment="1">
      <alignment horizontal="center" vertical="center" wrapText="1"/>
    </xf>
    <xf numFmtId="0" fontId="11" fillId="0" borderId="91" xfId="8" applyFont="1" applyBorder="1" applyAlignment="1">
      <alignment horizontal="center" vertical="center" wrapText="1"/>
    </xf>
    <xf numFmtId="0" fontId="12" fillId="0" borderId="1" xfId="8" applyFont="1" applyBorder="1" applyAlignment="1">
      <alignment horizontal="center" vertical="center" wrapText="1"/>
    </xf>
    <xf numFmtId="0" fontId="12" fillId="0" borderId="94" xfId="8" applyFont="1" applyBorder="1" applyAlignment="1">
      <alignment horizontal="center" vertical="center" wrapText="1"/>
    </xf>
    <xf numFmtId="0" fontId="11" fillId="0" borderId="1" xfId="8" applyFont="1" applyBorder="1" applyAlignment="1">
      <alignment horizontal="center" vertical="center"/>
    </xf>
    <xf numFmtId="0" fontId="11" fillId="0" borderId="91" xfId="8" applyFont="1" applyBorder="1" applyAlignment="1">
      <alignment horizontal="center" vertical="center"/>
    </xf>
    <xf numFmtId="0" fontId="12" fillId="0" borderId="91" xfId="8" applyFont="1" applyBorder="1" applyAlignment="1">
      <alignment horizontal="center" vertical="center" wrapText="1"/>
    </xf>
    <xf numFmtId="0" fontId="11" fillId="0" borderId="94" xfId="8" applyFont="1" applyBorder="1" applyAlignment="1">
      <alignment horizontal="center" vertical="center" wrapText="1"/>
    </xf>
    <xf numFmtId="0" fontId="11" fillId="0" borderId="97" xfId="8" applyFont="1" applyBorder="1" applyAlignment="1">
      <alignment horizontal="center" vertical="center" wrapText="1"/>
    </xf>
    <xf numFmtId="49" fontId="29" fillId="2" borderId="6" xfId="4" applyNumberFormat="1" applyFont="1" applyFill="1" applyBorder="1" applyAlignment="1">
      <alignment horizontal="center" vertical="center"/>
    </xf>
    <xf numFmtId="49" fontId="29" fillId="0" borderId="6" xfId="4" applyNumberFormat="1" applyFont="1" applyBorder="1" applyAlignment="1">
      <alignment horizontal="center" vertical="center"/>
    </xf>
    <xf numFmtId="49" fontId="29" fillId="0" borderId="3" xfId="4" applyNumberFormat="1" applyFont="1" applyBorder="1" applyAlignment="1">
      <alignment horizontal="center" vertical="center"/>
    </xf>
    <xf numFmtId="49" fontId="29" fillId="0" borderId="31" xfId="4" applyNumberFormat="1" applyFont="1" applyBorder="1" applyAlignment="1">
      <alignment horizontal="center" vertical="center"/>
    </xf>
    <xf numFmtId="0" fontId="29" fillId="2" borderId="1" xfId="5" applyFont="1" applyFill="1" applyBorder="1" applyAlignment="1">
      <alignment horizontal="center" vertical="center"/>
    </xf>
    <xf numFmtId="49" fontId="29" fillId="0" borderId="6" xfId="4" applyNumberFormat="1" applyFont="1" applyBorder="1" applyAlignment="1">
      <alignment horizontal="left" vertical="center" indent="1"/>
    </xf>
    <xf numFmtId="49" fontId="29" fillId="0" borderId="3" xfId="4" applyNumberFormat="1" applyFont="1" applyBorder="1" applyAlignment="1">
      <alignment horizontal="left" vertical="center" indent="1"/>
    </xf>
    <xf numFmtId="49" fontId="29" fillId="0" borderId="31" xfId="4" applyNumberFormat="1" applyFont="1" applyBorder="1" applyAlignment="1">
      <alignment horizontal="left" vertical="center" indent="1"/>
    </xf>
    <xf numFmtId="0" fontId="29" fillId="2" borderId="37" xfId="5" applyFont="1" applyFill="1" applyBorder="1" applyAlignment="1">
      <alignment horizontal="center" vertical="center" wrapText="1"/>
    </xf>
    <xf numFmtId="0" fontId="29" fillId="2" borderId="0" xfId="5" applyFont="1" applyFill="1" applyAlignment="1">
      <alignment horizontal="center" vertical="center" wrapText="1"/>
    </xf>
    <xf numFmtId="0" fontId="29" fillId="2" borderId="5" xfId="5" applyFont="1" applyFill="1" applyBorder="1" applyAlignment="1">
      <alignment horizontal="left" vertical="center" wrapText="1" indent="1"/>
    </xf>
    <xf numFmtId="0" fontId="29" fillId="2" borderId="36" xfId="5" applyFont="1" applyFill="1" applyBorder="1" applyAlignment="1">
      <alignment horizontal="left" vertical="center" wrapText="1" indent="1"/>
    </xf>
    <xf numFmtId="0" fontId="29" fillId="2" borderId="25" xfId="5" applyFont="1" applyFill="1" applyBorder="1" applyAlignment="1">
      <alignment horizontal="left" vertical="center" wrapText="1" indent="1"/>
    </xf>
    <xf numFmtId="0" fontId="28" fillId="2" borderId="17" xfId="8" applyFont="1" applyFill="1" applyBorder="1" applyAlignment="1">
      <alignment horizontal="left" vertical="top"/>
    </xf>
    <xf numFmtId="177" fontId="29" fillId="2" borderId="90" xfId="8" applyNumberFormat="1" applyFont="1" applyFill="1" applyBorder="1" applyAlignment="1">
      <alignment horizontal="center" vertical="center" wrapText="1"/>
    </xf>
    <xf numFmtId="177" fontId="29" fillId="2" borderId="88" xfId="8" applyNumberFormat="1" applyFont="1" applyFill="1" applyBorder="1" applyAlignment="1">
      <alignment horizontal="center" vertical="center" wrapText="1"/>
    </xf>
    <xf numFmtId="0" fontId="29" fillId="2" borderId="34" xfId="8" applyFont="1" applyFill="1" applyBorder="1" applyAlignment="1">
      <alignment horizontal="center" vertical="center" wrapText="1"/>
    </xf>
    <xf numFmtId="0" fontId="29" fillId="2" borderId="84" xfId="8" applyFont="1" applyFill="1" applyBorder="1" applyAlignment="1">
      <alignment horizontal="center" vertical="center" wrapText="1"/>
    </xf>
    <xf numFmtId="0" fontId="29" fillId="2" borderId="12" xfId="8" applyFont="1" applyFill="1" applyBorder="1" applyAlignment="1">
      <alignment horizontal="center" vertical="center" wrapText="1"/>
    </xf>
    <xf numFmtId="0" fontId="29" fillId="2" borderId="26" xfId="8" applyFont="1" applyFill="1" applyBorder="1" applyAlignment="1">
      <alignment horizontal="center" vertical="center" wrapText="1"/>
    </xf>
    <xf numFmtId="0" fontId="29" fillId="2" borderId="0" xfId="8" applyFont="1" applyFill="1" applyAlignment="1">
      <alignment horizontal="center" vertical="center" wrapText="1"/>
    </xf>
    <xf numFmtId="0" fontId="29" fillId="2" borderId="66" xfId="8" applyFont="1" applyFill="1" applyBorder="1" applyAlignment="1">
      <alignment horizontal="center" vertical="center"/>
    </xf>
    <xf numFmtId="0" fontId="29" fillId="2" borderId="12" xfId="8" applyFont="1" applyFill="1" applyBorder="1" applyAlignment="1">
      <alignment horizontal="center" vertical="center"/>
    </xf>
    <xf numFmtId="0" fontId="29" fillId="2" borderId="67" xfId="8" applyFont="1" applyFill="1" applyBorder="1" applyAlignment="1">
      <alignment horizontal="center" vertical="center"/>
    </xf>
    <xf numFmtId="0" fontId="29" fillId="2" borderId="37" xfId="8" applyFont="1" applyFill="1" applyBorder="1" applyAlignment="1">
      <alignment horizontal="center" vertical="center"/>
    </xf>
    <xf numFmtId="0" fontId="29" fillId="2" borderId="13" xfId="8" applyFont="1" applyFill="1" applyBorder="1" applyAlignment="1">
      <alignment horizontal="center" vertical="center"/>
    </xf>
    <xf numFmtId="0" fontId="29" fillId="2" borderId="4" xfId="8" applyFont="1" applyFill="1" applyBorder="1" applyAlignment="1">
      <alignment horizontal="center" vertical="center"/>
    </xf>
    <xf numFmtId="0" fontId="29" fillId="2" borderId="84" xfId="8" applyFont="1" applyFill="1" applyBorder="1" applyAlignment="1">
      <alignment horizontal="center" vertical="center" textRotation="255"/>
    </xf>
    <xf numFmtId="0" fontId="29" fillId="2" borderId="67" xfId="8" applyFont="1" applyFill="1" applyBorder="1" applyAlignment="1">
      <alignment horizontal="center" vertical="center" textRotation="255"/>
    </xf>
    <xf numFmtId="0" fontId="29" fillId="2" borderId="24" xfId="8" applyFont="1" applyFill="1" applyBorder="1" applyAlignment="1">
      <alignment horizontal="center" vertical="center" textRotation="255"/>
    </xf>
    <xf numFmtId="0" fontId="29" fillId="2" borderId="9" xfId="8" applyFont="1" applyFill="1" applyBorder="1" applyAlignment="1">
      <alignment horizontal="center" vertical="center" textRotation="255"/>
    </xf>
    <xf numFmtId="0" fontId="30" fillId="2" borderId="85" xfId="8" applyFont="1" applyFill="1" applyBorder="1" applyAlignment="1">
      <alignment horizontal="center" vertical="center"/>
    </xf>
    <xf numFmtId="49" fontId="30" fillId="2" borderId="85" xfId="8" applyNumberFormat="1" applyFont="1" applyFill="1" applyBorder="1" applyAlignment="1">
      <alignment horizontal="left" vertical="center" indent="1"/>
    </xf>
    <xf numFmtId="49" fontId="30" fillId="2" borderId="86" xfId="8" applyNumberFormat="1" applyFont="1" applyFill="1" applyBorder="1" applyAlignment="1">
      <alignment horizontal="left" vertical="center" indent="1"/>
    </xf>
    <xf numFmtId="0" fontId="29" fillId="2" borderId="6" xfId="8" applyFont="1" applyFill="1" applyBorder="1" applyAlignment="1">
      <alignment horizontal="left" vertical="center" indent="1"/>
    </xf>
    <xf numFmtId="0" fontId="29" fillId="2" borderId="3" xfId="8" applyFont="1" applyFill="1" applyBorder="1" applyAlignment="1">
      <alignment horizontal="left" vertical="center" indent="1"/>
    </xf>
    <xf numFmtId="0" fontId="29" fillId="2" borderId="31" xfId="8" applyFont="1" applyFill="1" applyBorder="1" applyAlignment="1">
      <alignment horizontal="left" vertical="center" indent="1"/>
    </xf>
    <xf numFmtId="0" fontId="29" fillId="2" borderId="6" xfId="8" applyFont="1" applyFill="1" applyBorder="1" applyAlignment="1">
      <alignment horizontal="left" vertical="center" wrapText="1" indent="1"/>
    </xf>
    <xf numFmtId="0" fontId="35" fillId="2" borderId="22" xfId="8" applyFont="1" applyFill="1" applyBorder="1" applyAlignment="1">
      <alignment horizontal="center" vertical="center" wrapText="1"/>
    </xf>
    <xf numFmtId="0" fontId="35" fillId="2" borderId="17" xfId="8" applyFont="1" applyFill="1" applyBorder="1" applyAlignment="1">
      <alignment horizontal="center" vertical="center" wrapText="1"/>
    </xf>
    <xf numFmtId="49" fontId="35" fillId="2" borderId="90" xfId="8" applyNumberFormat="1" applyFont="1" applyFill="1" applyBorder="1" applyAlignment="1">
      <alignment horizontal="right" vertical="center" wrapText="1"/>
    </xf>
    <xf numFmtId="49" fontId="35" fillId="2" borderId="88" xfId="8" applyNumberFormat="1" applyFont="1" applyFill="1" applyBorder="1" applyAlignment="1">
      <alignment horizontal="right" vertical="center" wrapText="1"/>
    </xf>
    <xf numFmtId="178" fontId="35" fillId="2" borderId="88" xfId="8" applyNumberFormat="1" applyFont="1" applyFill="1" applyBorder="1" applyAlignment="1">
      <alignment horizontal="center" vertical="center" wrapText="1"/>
    </xf>
    <xf numFmtId="178" fontId="35" fillId="2" borderId="89" xfId="8" applyNumberFormat="1" applyFont="1" applyFill="1" applyBorder="1" applyAlignment="1">
      <alignment horizontal="center" vertical="center" wrapText="1"/>
    </xf>
    <xf numFmtId="0" fontId="35" fillId="2" borderId="88" xfId="8" applyFont="1" applyFill="1" applyBorder="1" applyAlignment="1">
      <alignment horizontal="center" vertical="center" wrapText="1"/>
    </xf>
    <xf numFmtId="0" fontId="35" fillId="2" borderId="34" xfId="8" applyFont="1" applyFill="1" applyBorder="1" applyAlignment="1">
      <alignment horizontal="center" vertical="center" wrapText="1"/>
    </xf>
    <xf numFmtId="49" fontId="35" fillId="2" borderId="3" xfId="8" applyNumberFormat="1" applyFont="1" applyFill="1" applyBorder="1" applyAlignment="1">
      <alignment horizontal="center" vertical="center" wrapText="1"/>
    </xf>
    <xf numFmtId="49" fontId="35" fillId="2" borderId="3" xfId="8" applyNumberFormat="1" applyFont="1" applyFill="1" applyBorder="1" applyAlignment="1">
      <alignment horizontal="left" vertical="center" wrapText="1"/>
    </xf>
    <xf numFmtId="49" fontId="35" fillId="2" borderId="31" xfId="8" applyNumberFormat="1" applyFont="1" applyFill="1" applyBorder="1" applyAlignment="1">
      <alignment horizontal="left" vertical="center" wrapText="1"/>
    </xf>
    <xf numFmtId="0" fontId="35" fillId="2" borderId="30" xfId="8" applyFont="1" applyFill="1" applyBorder="1" applyAlignment="1">
      <alignment horizontal="center" vertical="center" wrapText="1"/>
    </xf>
    <xf numFmtId="0" fontId="35" fillId="2" borderId="3" xfId="8" applyFont="1" applyFill="1" applyBorder="1" applyAlignment="1">
      <alignment horizontal="center" vertical="center" wrapText="1"/>
    </xf>
    <xf numFmtId="49" fontId="35" fillId="2" borderId="6" xfId="8" applyNumberFormat="1" applyFont="1" applyFill="1" applyBorder="1" applyAlignment="1">
      <alignment horizontal="right" vertical="center" wrapText="1"/>
    </xf>
    <xf numFmtId="49" fontId="35" fillId="2" borderId="3" xfId="8" applyNumberFormat="1" applyFont="1" applyFill="1" applyBorder="1" applyAlignment="1">
      <alignment horizontal="right" vertical="center" wrapText="1"/>
    </xf>
    <xf numFmtId="0" fontId="11" fillId="2" borderId="6" xfId="8" applyFont="1" applyFill="1" applyBorder="1" applyAlignment="1">
      <alignment horizontal="center" vertical="center" wrapText="1"/>
    </xf>
    <xf numFmtId="0" fontId="11" fillId="2" borderId="3" xfId="8" applyFont="1" applyFill="1" applyBorder="1" applyAlignment="1">
      <alignment horizontal="center" vertical="center" wrapText="1"/>
    </xf>
    <xf numFmtId="0" fontId="11" fillId="2" borderId="7" xfId="8" applyFont="1" applyFill="1" applyBorder="1" applyAlignment="1">
      <alignment horizontal="center" vertical="center" wrapText="1"/>
    </xf>
    <xf numFmtId="0" fontId="12" fillId="2" borderId="35" xfId="8" applyFont="1" applyFill="1" applyBorder="1" applyAlignment="1">
      <alignment horizontal="center" vertical="center" wrapText="1"/>
    </xf>
    <xf numFmtId="0" fontId="12" fillId="2" borderId="8" xfId="8" applyFont="1" applyFill="1" applyBorder="1" applyAlignment="1">
      <alignment horizontal="center" vertical="center" wrapText="1"/>
    </xf>
    <xf numFmtId="0" fontId="12" fillId="2" borderId="0" xfId="8" applyFont="1" applyFill="1" applyAlignment="1">
      <alignment horizontal="center" vertical="center" wrapText="1"/>
    </xf>
    <xf numFmtId="0" fontId="12" fillId="2" borderId="38" xfId="8" applyFont="1" applyFill="1" applyBorder="1" applyAlignment="1">
      <alignment horizontal="center" vertical="center" wrapText="1"/>
    </xf>
    <xf numFmtId="0" fontId="12" fillId="2" borderId="36" xfId="8" applyFont="1" applyFill="1" applyBorder="1" applyAlignment="1">
      <alignment horizontal="center" vertical="center" wrapText="1"/>
    </xf>
    <xf numFmtId="0" fontId="12" fillId="2" borderId="9" xfId="8" applyFont="1" applyFill="1" applyBorder="1" applyAlignment="1">
      <alignment horizontal="center" vertical="center" wrapText="1"/>
    </xf>
    <xf numFmtId="49" fontId="35" fillId="2" borderId="6" xfId="8" applyNumberFormat="1" applyFont="1" applyFill="1" applyBorder="1" applyAlignment="1">
      <alignment horizontal="left" vertical="center" wrapText="1" indent="1"/>
    </xf>
    <xf numFmtId="49" fontId="35" fillId="2" borderId="3" xfId="8" applyNumberFormat="1" applyFont="1" applyFill="1" applyBorder="1" applyAlignment="1">
      <alignment horizontal="left" vertical="center" wrapText="1" indent="1"/>
    </xf>
    <xf numFmtId="49" fontId="35" fillId="2" borderId="31" xfId="8" applyNumberFormat="1" applyFont="1" applyFill="1" applyBorder="1" applyAlignment="1">
      <alignment horizontal="left" vertical="center" wrapText="1" indent="1"/>
    </xf>
    <xf numFmtId="0" fontId="35" fillId="2" borderId="27" xfId="8" applyFont="1" applyFill="1" applyBorder="1" applyAlignment="1">
      <alignment horizontal="center" vertical="center" wrapText="1"/>
    </xf>
    <xf numFmtId="0" fontId="35" fillId="2" borderId="35" xfId="8" applyFont="1" applyFill="1" applyBorder="1" applyAlignment="1">
      <alignment horizontal="center" vertical="center" wrapText="1"/>
    </xf>
    <xf numFmtId="0" fontId="12" fillId="3" borderId="11" xfId="8" applyFont="1" applyFill="1" applyBorder="1" applyAlignment="1">
      <alignment horizontal="center" vertical="center" textRotation="255"/>
    </xf>
    <xf numFmtId="0" fontId="12" fillId="3" borderId="14" xfId="8" applyFont="1" applyFill="1" applyBorder="1" applyAlignment="1">
      <alignment horizontal="center" vertical="center" textRotation="255"/>
    </xf>
    <xf numFmtId="0" fontId="12" fillId="3" borderId="16" xfId="8" applyFont="1" applyFill="1" applyBorder="1" applyAlignment="1">
      <alignment horizontal="center" vertical="center" textRotation="255"/>
    </xf>
    <xf numFmtId="0" fontId="37" fillId="3" borderId="3" xfId="8" applyFont="1" applyFill="1" applyBorder="1" applyAlignment="1">
      <alignment horizontal="left" vertical="center"/>
    </xf>
    <xf numFmtId="0" fontId="37" fillId="3" borderId="31" xfId="8" applyFont="1" applyFill="1" applyBorder="1" applyAlignment="1">
      <alignment horizontal="left" vertical="center"/>
    </xf>
    <xf numFmtId="0" fontId="11" fillId="2" borderId="27" xfId="8" applyFont="1" applyFill="1" applyBorder="1" applyAlignment="1">
      <alignment horizontal="center" vertical="center"/>
    </xf>
    <xf numFmtId="0" fontId="11" fillId="2" borderId="35" xfId="8" applyFont="1" applyFill="1" applyBorder="1" applyAlignment="1">
      <alignment horizontal="center" vertical="center"/>
    </xf>
    <xf numFmtId="0" fontId="11" fillId="2" borderId="8" xfId="8" applyFont="1" applyFill="1" applyBorder="1" applyAlignment="1">
      <alignment horizontal="center" vertical="center"/>
    </xf>
    <xf numFmtId="0" fontId="11" fillId="2" borderId="26" xfId="8" applyFont="1" applyFill="1" applyBorder="1" applyAlignment="1">
      <alignment horizontal="center" vertical="center"/>
    </xf>
    <xf numFmtId="0" fontId="11" fillId="2" borderId="0" xfId="8" applyFont="1" applyFill="1" applyAlignment="1">
      <alignment horizontal="center" vertical="center"/>
    </xf>
    <xf numFmtId="0" fontId="11" fillId="2" borderId="38" xfId="8" applyFont="1" applyFill="1" applyBorder="1" applyAlignment="1">
      <alignment horizontal="center" vertical="center"/>
    </xf>
    <xf numFmtId="0" fontId="11" fillId="2" borderId="24" xfId="8" applyFont="1" applyFill="1" applyBorder="1" applyAlignment="1">
      <alignment horizontal="center" vertical="center"/>
    </xf>
    <xf numFmtId="0" fontId="11" fillId="2" borderId="36" xfId="8" applyFont="1" applyFill="1" applyBorder="1" applyAlignment="1">
      <alignment horizontal="center" vertical="center"/>
    </xf>
    <xf numFmtId="0" fontId="11" fillId="2" borderId="9" xfId="8" applyFont="1" applyFill="1" applyBorder="1" applyAlignment="1">
      <alignment horizontal="center" vertical="center"/>
    </xf>
    <xf numFmtId="0" fontId="38" fillId="2" borderId="1" xfId="8" applyFont="1" applyFill="1" applyBorder="1" applyAlignment="1">
      <alignment horizontal="center" vertical="center"/>
    </xf>
    <xf numFmtId="0" fontId="38" fillId="2" borderId="91" xfId="8" applyFont="1" applyFill="1" applyBorder="1" applyAlignment="1">
      <alignment horizontal="center" vertical="center"/>
    </xf>
    <xf numFmtId="49" fontId="11" fillId="2" borderId="6" xfId="8" applyNumberFormat="1" applyFont="1" applyFill="1" applyBorder="1" applyAlignment="1">
      <alignment horizontal="center" vertical="center" wrapText="1"/>
    </xf>
    <xf numFmtId="49" fontId="11" fillId="2" borderId="3" xfId="8" applyNumberFormat="1" applyFont="1" applyFill="1" applyBorder="1" applyAlignment="1">
      <alignment horizontal="center" vertical="center" wrapText="1"/>
    </xf>
    <xf numFmtId="49" fontId="11" fillId="2" borderId="7" xfId="8" applyNumberFormat="1" applyFont="1" applyFill="1" applyBorder="1" applyAlignment="1">
      <alignment horizontal="center" vertical="center" wrapText="1"/>
    </xf>
    <xf numFmtId="0" fontId="37" fillId="3" borderId="19" xfId="8" applyFont="1" applyFill="1" applyBorder="1" applyAlignment="1">
      <alignment horizontal="left" vertical="center"/>
    </xf>
    <xf numFmtId="0" fontId="37" fillId="3" borderId="77" xfId="8" applyFont="1" applyFill="1" applyBorder="1" applyAlignment="1">
      <alignment horizontal="left" vertical="center"/>
    </xf>
    <xf numFmtId="0" fontId="37" fillId="3" borderId="20" xfId="8" applyFont="1" applyFill="1" applyBorder="1" applyAlignment="1">
      <alignment horizontal="left" vertical="center"/>
    </xf>
    <xf numFmtId="0" fontId="33" fillId="2" borderId="0" xfId="8" applyFont="1" applyFill="1" applyAlignment="1">
      <alignment horizontal="left" wrapText="1"/>
    </xf>
    <xf numFmtId="0" fontId="33" fillId="2" borderId="17" xfId="8" applyFont="1" applyFill="1" applyBorder="1" applyAlignment="1">
      <alignment horizontal="left" wrapText="1"/>
    </xf>
    <xf numFmtId="0" fontId="37" fillId="2" borderId="87" xfId="8" applyFont="1" applyFill="1" applyBorder="1" applyAlignment="1">
      <alignment horizontal="center" vertical="center" textRotation="255"/>
    </xf>
    <xf numFmtId="0" fontId="37" fillId="2" borderId="85" xfId="8" applyFont="1" applyFill="1" applyBorder="1" applyAlignment="1">
      <alignment horizontal="center" vertical="center" textRotation="255"/>
    </xf>
    <xf numFmtId="0" fontId="37" fillId="2" borderId="92" xfId="8" applyFont="1" applyFill="1" applyBorder="1" applyAlignment="1">
      <alignment horizontal="center" vertical="center" textRotation="255"/>
    </xf>
    <xf numFmtId="0" fontId="37" fillId="2" borderId="1" xfId="8" applyFont="1" applyFill="1" applyBorder="1" applyAlignment="1">
      <alignment horizontal="center" vertical="center" textRotation="255"/>
    </xf>
    <xf numFmtId="0" fontId="37" fillId="2" borderId="93" xfId="8" applyFont="1" applyFill="1" applyBorder="1" applyAlignment="1">
      <alignment horizontal="center" vertical="center" textRotation="255"/>
    </xf>
    <xf numFmtId="0" fontId="37" fillId="2" borderId="94" xfId="8" applyFont="1" applyFill="1" applyBorder="1" applyAlignment="1">
      <alignment horizontal="center" vertical="center" textRotation="255"/>
    </xf>
    <xf numFmtId="0" fontId="37" fillId="2" borderId="76" xfId="8" applyFont="1" applyFill="1" applyBorder="1" applyAlignment="1">
      <alignment horizontal="center" vertical="center"/>
    </xf>
    <xf numFmtId="0" fontId="37" fillId="2" borderId="77" xfId="8" applyFont="1" applyFill="1" applyBorder="1" applyAlignment="1">
      <alignment horizontal="center" vertical="center"/>
    </xf>
    <xf numFmtId="0" fontId="37" fillId="2" borderId="78" xfId="8" applyFont="1" applyFill="1" applyBorder="1" applyAlignment="1">
      <alignment horizontal="center" vertical="center"/>
    </xf>
    <xf numFmtId="0" fontId="37" fillId="2" borderId="76" xfId="8" applyFont="1" applyFill="1" applyBorder="1" applyAlignment="1">
      <alignment horizontal="left" vertical="center" indent="1"/>
    </xf>
    <xf numFmtId="0" fontId="37" fillId="2" borderId="77" xfId="8" applyFont="1" applyFill="1" applyBorder="1" applyAlignment="1">
      <alignment horizontal="left" vertical="center" indent="1"/>
    </xf>
    <xf numFmtId="0" fontId="37" fillId="2" borderId="20" xfId="8" applyFont="1" applyFill="1" applyBorder="1" applyAlignment="1">
      <alignment horizontal="left" vertical="center" indent="1"/>
    </xf>
    <xf numFmtId="0" fontId="37" fillId="2" borderId="1" xfId="8" applyFont="1" applyFill="1" applyBorder="1" applyAlignment="1">
      <alignment horizontal="center" vertical="center"/>
    </xf>
    <xf numFmtId="0" fontId="37" fillId="2" borderId="3" xfId="8" applyFont="1" applyFill="1" applyBorder="1" applyAlignment="1">
      <alignment horizontal="left" vertical="center" indent="1"/>
    </xf>
    <xf numFmtId="0" fontId="37" fillId="2" borderId="31" xfId="8" applyFont="1" applyFill="1" applyBorder="1" applyAlignment="1">
      <alignment horizontal="left" vertical="center" indent="1"/>
    </xf>
    <xf numFmtId="0" fontId="18" fillId="2" borderId="4" xfId="5" applyFont="1" applyFill="1" applyBorder="1" applyAlignment="1">
      <alignment horizontal="center" vertical="center" wrapText="1"/>
    </xf>
    <xf numFmtId="0" fontId="18" fillId="2" borderId="35" xfId="5" applyFont="1" applyFill="1" applyBorder="1" applyAlignment="1">
      <alignment horizontal="center" vertical="center" wrapText="1"/>
    </xf>
    <xf numFmtId="49" fontId="18" fillId="0" borderId="35" xfId="5" applyNumberFormat="1" applyFont="1" applyBorder="1" applyAlignment="1">
      <alignment horizontal="center" vertical="center" wrapText="1"/>
    </xf>
    <xf numFmtId="0" fontId="37" fillId="2" borderId="94" xfId="8" applyFont="1" applyFill="1" applyBorder="1" applyAlignment="1">
      <alignment horizontal="center" vertical="center"/>
    </xf>
    <xf numFmtId="0" fontId="18" fillId="2" borderId="6" xfId="4" applyFont="1" applyFill="1" applyBorder="1" applyAlignment="1">
      <alignment horizontal="center" vertical="center" shrinkToFit="1"/>
    </xf>
    <xf numFmtId="0" fontId="18" fillId="2" borderId="3" xfId="4" applyFont="1" applyFill="1" applyBorder="1" applyAlignment="1">
      <alignment horizontal="center" vertical="center" shrinkToFit="1"/>
    </xf>
    <xf numFmtId="0" fontId="18" fillId="2" borderId="7" xfId="4" applyFont="1" applyFill="1" applyBorder="1" applyAlignment="1">
      <alignment horizontal="center" vertical="center" shrinkToFit="1"/>
    </xf>
    <xf numFmtId="49" fontId="18" fillId="2" borderId="6" xfId="4" applyNumberFormat="1" applyFont="1" applyFill="1" applyBorder="1" applyAlignment="1">
      <alignment horizontal="left" vertical="center"/>
    </xf>
    <xf numFmtId="49" fontId="18" fillId="2" borderId="3" xfId="4" applyNumberFormat="1" applyFont="1" applyFill="1" applyBorder="1" applyAlignment="1">
      <alignment horizontal="left" vertical="center"/>
    </xf>
    <xf numFmtId="49" fontId="18" fillId="2" borderId="3" xfId="4" applyNumberFormat="1" applyFont="1" applyFill="1" applyBorder="1" applyAlignment="1">
      <alignment horizontal="center" vertical="center"/>
    </xf>
    <xf numFmtId="49" fontId="18" fillId="2" borderId="7" xfId="4" applyNumberFormat="1" applyFont="1" applyFill="1" applyBorder="1" applyAlignment="1">
      <alignment horizontal="center" vertical="center"/>
    </xf>
    <xf numFmtId="49" fontId="18" fillId="0" borderId="6" xfId="4" applyNumberFormat="1" applyFont="1" applyBorder="1" applyAlignment="1">
      <alignment horizontal="left" vertical="center"/>
    </xf>
    <xf numFmtId="49" fontId="18" fillId="0" borderId="3" xfId="4" applyNumberFormat="1" applyFont="1" applyBorder="1" applyAlignment="1">
      <alignment horizontal="left" vertical="center"/>
    </xf>
    <xf numFmtId="49" fontId="18" fillId="0" borderId="31" xfId="4" applyNumberFormat="1" applyFont="1" applyBorder="1" applyAlignment="1">
      <alignment horizontal="left" vertical="center"/>
    </xf>
    <xf numFmtId="0" fontId="18" fillId="2" borderId="94" xfId="5" applyFont="1" applyFill="1" applyBorder="1" applyAlignment="1">
      <alignment horizontal="center" vertical="center"/>
    </xf>
    <xf numFmtId="49" fontId="18" fillId="0" borderId="90" xfId="4" applyNumberFormat="1" applyFont="1" applyBorder="1" applyAlignment="1">
      <alignment horizontal="left" vertical="center"/>
    </xf>
    <xf numFmtId="49" fontId="18" fillId="0" borderId="88" xfId="4" applyNumberFormat="1" applyFont="1" applyBorder="1" applyAlignment="1">
      <alignment horizontal="left" vertical="center"/>
    </xf>
    <xf numFmtId="49" fontId="18" fillId="0" borderId="34" xfId="4" applyNumberFormat="1" applyFont="1" applyBorder="1" applyAlignment="1">
      <alignment horizontal="left" vertical="center"/>
    </xf>
    <xf numFmtId="0" fontId="18" fillId="2" borderId="28" xfId="5" applyFont="1" applyFill="1" applyBorder="1" applyAlignment="1">
      <alignment horizontal="center" vertical="center" wrapText="1"/>
    </xf>
    <xf numFmtId="0" fontId="18" fillId="2" borderId="37" xfId="5" applyFont="1" applyFill="1" applyBorder="1" applyAlignment="1">
      <alignment horizontal="left" vertical="center" wrapText="1"/>
    </xf>
    <xf numFmtId="0" fontId="18" fillId="2" borderId="0" xfId="5" applyFont="1" applyFill="1" applyAlignment="1">
      <alignment horizontal="left" vertical="center" wrapText="1"/>
    </xf>
    <xf numFmtId="0" fontId="18" fillId="2" borderId="15" xfId="5" applyFont="1" applyFill="1" applyBorder="1" applyAlignment="1">
      <alignment horizontal="left" vertical="center" wrapText="1"/>
    </xf>
    <xf numFmtId="0" fontId="18" fillId="2" borderId="5" xfId="5" applyFont="1" applyFill="1" applyBorder="1" applyAlignment="1">
      <alignment horizontal="left" vertical="center" wrapText="1"/>
    </xf>
    <xf numFmtId="0" fontId="18" fillId="2" borderId="36" xfId="5" applyFont="1" applyFill="1" applyBorder="1" applyAlignment="1">
      <alignment horizontal="left" vertical="center" wrapText="1"/>
    </xf>
    <xf numFmtId="0" fontId="18" fillId="2" borderId="25" xfId="5" applyFont="1" applyFill="1" applyBorder="1" applyAlignment="1">
      <alignment horizontal="left" vertical="center" wrapText="1"/>
    </xf>
    <xf numFmtId="0" fontId="37" fillId="2" borderId="6" xfId="8" applyFont="1" applyFill="1" applyBorder="1" applyAlignment="1">
      <alignment horizontal="center" vertical="center"/>
    </xf>
    <xf numFmtId="0" fontId="37" fillId="2" borderId="3" xfId="8" applyFont="1" applyFill="1" applyBorder="1" applyAlignment="1">
      <alignment horizontal="center" vertical="center"/>
    </xf>
    <xf numFmtId="0" fontId="37" fillId="2" borderId="7" xfId="8" applyFont="1" applyFill="1" applyBorder="1" applyAlignment="1">
      <alignment horizontal="center" vertical="center"/>
    </xf>
    <xf numFmtId="0" fontId="37" fillId="2" borderId="31" xfId="8" applyFont="1" applyFill="1" applyBorder="1" applyAlignment="1">
      <alignment horizontal="center" vertical="center"/>
    </xf>
    <xf numFmtId="0" fontId="37" fillId="2" borderId="30" xfId="8" applyFont="1" applyFill="1" applyBorder="1" applyAlignment="1">
      <alignment horizontal="center" vertical="center"/>
    </xf>
    <xf numFmtId="0" fontId="11" fillId="3" borderId="11" xfId="8" applyFont="1" applyFill="1" applyBorder="1" applyAlignment="1">
      <alignment horizontal="center" vertical="center" textRotation="255"/>
    </xf>
    <xf numFmtId="0" fontId="11" fillId="3" borderId="14" xfId="8" applyFont="1" applyFill="1" applyBorder="1" applyAlignment="1">
      <alignment horizontal="center" vertical="center" textRotation="255"/>
    </xf>
    <xf numFmtId="0" fontId="11" fillId="3" borderId="16" xfId="8" applyFont="1" applyFill="1" applyBorder="1" applyAlignment="1">
      <alignment horizontal="center" vertical="center" textRotation="255"/>
    </xf>
    <xf numFmtId="0" fontId="37" fillId="2" borderId="27" xfId="8" applyFont="1" applyFill="1" applyBorder="1" applyAlignment="1">
      <alignment horizontal="center" vertical="center"/>
    </xf>
    <xf numFmtId="0" fontId="37" fillId="2" borderId="35" xfId="8" applyFont="1" applyFill="1" applyBorder="1" applyAlignment="1">
      <alignment horizontal="center" vertical="center"/>
    </xf>
    <xf numFmtId="0" fontId="37" fillId="2" borderId="8" xfId="8" applyFont="1" applyFill="1" applyBorder="1" applyAlignment="1">
      <alignment horizontal="center" vertical="center"/>
    </xf>
    <xf numFmtId="0" fontId="37" fillId="2" borderId="24" xfId="8" applyFont="1" applyFill="1" applyBorder="1" applyAlignment="1">
      <alignment horizontal="center" vertical="center"/>
    </xf>
    <xf numFmtId="0" fontId="37" fillId="2" borderId="36" xfId="8" applyFont="1" applyFill="1" applyBorder="1" applyAlignment="1">
      <alignment horizontal="center" vertical="center"/>
    </xf>
    <xf numFmtId="0" fontId="37" fillId="2" borderId="9" xfId="8" applyFont="1" applyFill="1" applyBorder="1" applyAlignment="1">
      <alignment horizontal="center" vertical="center"/>
    </xf>
    <xf numFmtId="0" fontId="37" fillId="2" borderId="6" xfId="8" applyFont="1" applyFill="1" applyBorder="1" applyAlignment="1">
      <alignment horizontal="center" vertical="center" wrapText="1"/>
    </xf>
    <xf numFmtId="0" fontId="33" fillId="2" borderId="0" xfId="8" applyFont="1" applyFill="1" applyAlignment="1">
      <alignment horizontal="left" vertical="top"/>
    </xf>
    <xf numFmtId="0" fontId="35" fillId="2" borderId="17" xfId="8" applyFont="1" applyFill="1" applyBorder="1" applyAlignment="1">
      <alignment horizontal="left" vertical="center" wrapText="1"/>
    </xf>
    <xf numFmtId="0" fontId="11" fillId="3" borderId="26" xfId="8" applyFont="1" applyFill="1" applyBorder="1" applyAlignment="1">
      <alignment horizontal="center" vertical="center" textRotation="255"/>
    </xf>
    <xf numFmtId="0" fontId="39" fillId="4" borderId="6" xfId="15" applyFont="1" applyFill="1" applyBorder="1" applyAlignment="1" applyProtection="1">
      <alignment horizontal="center" vertical="center"/>
      <protection locked="0"/>
    </xf>
    <xf numFmtId="0" fontId="39" fillId="5" borderId="3" xfId="15" applyFont="1" applyFill="1" applyBorder="1" applyAlignment="1" applyProtection="1">
      <alignment horizontal="center" vertical="center"/>
      <protection locked="0"/>
    </xf>
    <xf numFmtId="0" fontId="39" fillId="5" borderId="7" xfId="15" applyFont="1" applyFill="1" applyBorder="1" applyAlignment="1" applyProtection="1">
      <alignment horizontal="center" vertical="center"/>
      <protection locked="0"/>
    </xf>
    <xf numFmtId="0" fontId="39" fillId="6" borderId="6" xfId="15" applyFont="1" applyFill="1" applyBorder="1" applyAlignment="1" applyProtection="1">
      <alignment horizontal="center" vertical="center"/>
      <protection locked="0"/>
    </xf>
    <xf numFmtId="0" fontId="39" fillId="6" borderId="7" xfId="15" applyFont="1" applyFill="1" applyBorder="1" applyAlignment="1" applyProtection="1">
      <alignment horizontal="center" vertical="center"/>
      <protection locked="0"/>
    </xf>
    <xf numFmtId="0" fontId="39" fillId="2" borderId="6" xfId="15" applyFont="1" applyFill="1" applyBorder="1" applyAlignment="1">
      <alignment horizontal="center" vertical="center"/>
    </xf>
    <xf numFmtId="0" fontId="39" fillId="2" borderId="7" xfId="15" applyFont="1" applyFill="1" applyBorder="1" applyAlignment="1">
      <alignment horizontal="center" vertical="center"/>
    </xf>
    <xf numFmtId="0" fontId="39" fillId="6" borderId="3" xfId="15" applyFont="1" applyFill="1" applyBorder="1" applyAlignment="1" applyProtection="1">
      <alignment horizontal="center" vertical="center"/>
      <protection locked="0"/>
    </xf>
    <xf numFmtId="38" fontId="39" fillId="2" borderId="0" xfId="16" applyFont="1" applyFill="1" applyBorder="1" applyAlignment="1" applyProtection="1">
      <alignment horizontal="center" vertical="center"/>
    </xf>
    <xf numFmtId="0" fontId="40" fillId="4" borderId="0" xfId="15" applyFont="1" applyFill="1" applyAlignment="1" applyProtection="1">
      <alignment horizontal="center" vertical="center"/>
      <protection locked="0"/>
    </xf>
    <xf numFmtId="0" fontId="40" fillId="5" borderId="0" xfId="15" applyFont="1" applyFill="1" applyAlignment="1" applyProtection="1">
      <alignment horizontal="center" vertical="center"/>
      <protection locked="0"/>
    </xf>
    <xf numFmtId="0" fontId="40" fillId="6" borderId="0" xfId="15" applyFont="1" applyFill="1" applyAlignment="1" applyProtection="1">
      <alignment horizontal="center" vertical="center"/>
      <protection locked="0"/>
    </xf>
    <xf numFmtId="0" fontId="40" fillId="0" borderId="0" xfId="15" applyFont="1" applyAlignment="1">
      <alignment horizontal="center" vertical="center"/>
    </xf>
    <xf numFmtId="20" fontId="39" fillId="6" borderId="6" xfId="15" applyNumberFormat="1" applyFont="1" applyFill="1" applyBorder="1" applyAlignment="1" applyProtection="1">
      <alignment horizontal="center" vertical="center"/>
      <protection locked="0"/>
    </xf>
    <xf numFmtId="20" fontId="39" fillId="6" borderId="3" xfId="15" applyNumberFormat="1" applyFont="1" applyFill="1" applyBorder="1" applyAlignment="1" applyProtection="1">
      <alignment horizontal="center" vertical="center"/>
      <protection locked="0"/>
    </xf>
    <xf numFmtId="20" fontId="39" fillId="6" borderId="7" xfId="15" applyNumberFormat="1" applyFont="1" applyFill="1" applyBorder="1" applyAlignment="1" applyProtection="1">
      <alignment horizontal="center" vertical="center"/>
      <protection locked="0"/>
    </xf>
    <xf numFmtId="4" fontId="39" fillId="0" borderId="6" xfId="15" applyNumberFormat="1" applyFont="1" applyBorder="1" applyAlignment="1">
      <alignment horizontal="center" vertical="center"/>
    </xf>
    <xf numFmtId="4" fontId="39" fillId="0" borderId="7" xfId="15" applyNumberFormat="1" applyFont="1" applyBorder="1" applyAlignment="1">
      <alignment horizontal="center" vertical="center"/>
    </xf>
    <xf numFmtId="0" fontId="39" fillId="0" borderId="11" xfId="15" applyFont="1" applyBorder="1" applyAlignment="1">
      <alignment horizontal="center" vertical="center"/>
    </xf>
    <xf numFmtId="0" fontId="39" fillId="0" borderId="14" xfId="15" applyFont="1" applyBorder="1" applyAlignment="1">
      <alignment horizontal="center" vertical="center"/>
    </xf>
    <xf numFmtId="0" fontId="39" fillId="0" borderId="16" xfId="15" applyFont="1" applyBorder="1" applyAlignment="1">
      <alignment horizontal="center" vertical="center"/>
    </xf>
    <xf numFmtId="0" fontId="39" fillId="0" borderId="84" xfId="15" applyFont="1" applyBorder="1" applyAlignment="1">
      <alignment horizontal="center" vertical="center" wrapText="1"/>
    </xf>
    <xf numFmtId="0" fontId="39" fillId="0" borderId="12" xfId="15" applyFont="1" applyBorder="1" applyAlignment="1">
      <alignment horizontal="center" vertical="center" wrapText="1"/>
    </xf>
    <xf numFmtId="0" fontId="39" fillId="0" borderId="67" xfId="15" applyFont="1" applyBorder="1" applyAlignment="1">
      <alignment horizontal="center" vertical="center" wrapText="1"/>
    </xf>
    <xf numFmtId="0" fontId="39" fillId="0" borderId="26" xfId="15" applyFont="1" applyBorder="1" applyAlignment="1">
      <alignment horizontal="center" vertical="center" wrapText="1"/>
    </xf>
    <xf numFmtId="0" fontId="39" fillId="0" borderId="0" xfId="15" applyFont="1" applyAlignment="1">
      <alignment horizontal="center" vertical="center" wrapText="1"/>
    </xf>
    <xf numFmtId="0" fontId="39" fillId="0" borderId="38" xfId="15" applyFont="1" applyBorder="1" applyAlignment="1">
      <alignment horizontal="center" vertical="center" wrapText="1"/>
    </xf>
    <xf numFmtId="0" fontId="39" fillId="0" borderId="22" xfId="15" applyFont="1" applyBorder="1" applyAlignment="1">
      <alignment horizontal="center" vertical="center" wrapText="1"/>
    </xf>
    <xf numFmtId="0" fontId="39" fillId="0" borderId="17" xfId="15" applyFont="1" applyBorder="1" applyAlignment="1">
      <alignment horizontal="center" vertical="center" wrapText="1"/>
    </xf>
    <xf numFmtId="0" fontId="39" fillId="0" borderId="75" xfId="15" applyFont="1" applyBorder="1" applyAlignment="1">
      <alignment horizontal="center" vertical="center" wrapText="1"/>
    </xf>
    <xf numFmtId="0" fontId="43" fillId="0" borderId="95" xfId="15" applyFont="1" applyBorder="1" applyAlignment="1">
      <alignment horizontal="center" vertical="center" wrapText="1"/>
    </xf>
    <xf numFmtId="0" fontId="43" fillId="0" borderId="51" xfId="15" applyFont="1" applyBorder="1" applyAlignment="1">
      <alignment horizontal="center" vertical="center" wrapText="1"/>
    </xf>
    <xf numFmtId="0" fontId="43" fillId="0" borderId="96" xfId="15" applyFont="1" applyBorder="1" applyAlignment="1">
      <alignment horizontal="center" vertical="center" wrapText="1"/>
    </xf>
    <xf numFmtId="0" fontId="39" fillId="0" borderId="66" xfId="15" applyFont="1" applyBorder="1" applyAlignment="1">
      <alignment horizontal="center" vertical="center" wrapText="1"/>
    </xf>
    <xf numFmtId="0" fontId="39" fillId="0" borderId="37" xfId="15" applyFont="1" applyBorder="1" applyAlignment="1">
      <alignment horizontal="center" vertical="center" wrapText="1"/>
    </xf>
    <xf numFmtId="0" fontId="39" fillId="0" borderId="74" xfId="15" applyFont="1" applyBorder="1" applyAlignment="1">
      <alignment horizontal="center" vertical="center" wrapText="1"/>
    </xf>
    <xf numFmtId="0" fontId="39" fillId="0" borderId="13" xfId="15" applyFont="1" applyBorder="1" applyAlignment="1">
      <alignment horizontal="center" vertical="center" wrapText="1"/>
    </xf>
    <xf numFmtId="0" fontId="39" fillId="0" borderId="15" xfId="15" applyFont="1" applyBorder="1" applyAlignment="1">
      <alignment horizontal="center" vertical="center" wrapText="1"/>
    </xf>
    <xf numFmtId="0" fontId="39" fillId="0" borderId="18" xfId="15" applyFont="1" applyBorder="1" applyAlignment="1">
      <alignment horizontal="center" vertical="center" wrapText="1"/>
    </xf>
    <xf numFmtId="0" fontId="43" fillId="0" borderId="84" xfId="15" applyFont="1" applyBorder="1" applyAlignment="1">
      <alignment horizontal="center" vertical="center" wrapText="1"/>
    </xf>
    <xf numFmtId="0" fontId="43" fillId="0" borderId="12" xfId="15" applyFont="1" applyBorder="1" applyAlignment="1">
      <alignment horizontal="center" vertical="center" wrapText="1"/>
    </xf>
    <xf numFmtId="0" fontId="43" fillId="0" borderId="13" xfId="15" applyFont="1" applyBorder="1" applyAlignment="1">
      <alignment horizontal="center" vertical="center" wrapText="1"/>
    </xf>
    <xf numFmtId="0" fontId="43" fillId="0" borderId="26" xfId="15" applyFont="1" applyBorder="1" applyAlignment="1">
      <alignment horizontal="center" vertical="center" wrapText="1"/>
    </xf>
    <xf numFmtId="0" fontId="43" fillId="0" borderId="0" xfId="15" applyFont="1" applyAlignment="1">
      <alignment horizontal="center" vertical="center" wrapText="1"/>
    </xf>
    <xf numFmtId="0" fontId="43" fillId="0" borderId="15" xfId="15" applyFont="1" applyBorder="1" applyAlignment="1">
      <alignment horizontal="center" vertical="center" wrapText="1"/>
    </xf>
    <xf numFmtId="0" fontId="43" fillId="0" borderId="22" xfId="15" applyFont="1" applyBorder="1" applyAlignment="1">
      <alignment horizontal="center" vertical="center" wrapText="1"/>
    </xf>
    <xf numFmtId="0" fontId="43" fillId="0" borderId="17" xfId="15" applyFont="1" applyBorder="1" applyAlignment="1">
      <alignment horizontal="center" vertical="center" wrapText="1"/>
    </xf>
    <xf numFmtId="0" fontId="43" fillId="0" borderId="18" xfId="15" applyFont="1" applyBorder="1" applyAlignment="1">
      <alignment horizontal="center" vertical="center" wrapText="1"/>
    </xf>
    <xf numFmtId="0" fontId="39" fillId="0" borderId="84" xfId="15" quotePrefix="1" applyFont="1" applyBorder="1" applyAlignment="1">
      <alignment horizontal="center" vertical="center"/>
    </xf>
    <xf numFmtId="0" fontId="39" fillId="0" borderId="12" xfId="15" applyFont="1" applyBorder="1" applyAlignment="1">
      <alignment horizontal="center" vertical="center"/>
    </xf>
    <xf numFmtId="0" fontId="39" fillId="0" borderId="13" xfId="15" applyFont="1" applyBorder="1" applyAlignment="1">
      <alignment horizontal="center" vertical="center"/>
    </xf>
    <xf numFmtId="0" fontId="39" fillId="0" borderId="21" xfId="15" applyFont="1" applyBorder="1" applyAlignment="1">
      <alignment horizontal="center" vertical="center" shrinkToFit="1"/>
    </xf>
    <xf numFmtId="0" fontId="39" fillId="0" borderId="29" xfId="15" applyFont="1" applyBorder="1" applyAlignment="1">
      <alignment horizontal="center" vertical="center" shrinkToFit="1"/>
    </xf>
    <xf numFmtId="0" fontId="39" fillId="4" borderId="84" xfId="15" applyFont="1" applyFill="1" applyBorder="1" applyAlignment="1" applyProtection="1">
      <alignment horizontal="center" vertical="center"/>
      <protection locked="0"/>
    </xf>
    <xf numFmtId="0" fontId="39" fillId="4" borderId="12" xfId="15" applyFont="1" applyFill="1" applyBorder="1" applyAlignment="1" applyProtection="1">
      <alignment horizontal="center" vertical="center"/>
      <protection locked="0"/>
    </xf>
    <xf numFmtId="0" fontId="39" fillId="4" borderId="67" xfId="15" applyFont="1" applyFill="1" applyBorder="1" applyAlignment="1" applyProtection="1">
      <alignment horizontal="center" vertical="center"/>
      <protection locked="0"/>
    </xf>
    <xf numFmtId="0" fontId="39" fillId="4" borderId="26" xfId="15" applyFont="1" applyFill="1" applyBorder="1" applyAlignment="1" applyProtection="1">
      <alignment horizontal="center" vertical="center"/>
      <protection locked="0"/>
    </xf>
    <xf numFmtId="0" fontId="39" fillId="4" borderId="0" xfId="15" applyFont="1" applyFill="1" applyAlignment="1" applyProtection="1">
      <alignment horizontal="center" vertical="center"/>
      <protection locked="0"/>
    </xf>
    <xf numFmtId="0" fontId="39" fillId="4" borderId="38" xfId="15" applyFont="1" applyFill="1" applyBorder="1" applyAlignment="1" applyProtection="1">
      <alignment horizontal="center" vertical="center"/>
      <protection locked="0"/>
    </xf>
    <xf numFmtId="0" fontId="39" fillId="4" borderId="24" xfId="15" applyFont="1" applyFill="1" applyBorder="1" applyAlignment="1" applyProtection="1">
      <alignment horizontal="center" vertical="center"/>
      <protection locked="0"/>
    </xf>
    <xf numFmtId="0" fontId="39" fillId="4" borderId="36" xfId="15" applyFont="1" applyFill="1" applyBorder="1" applyAlignment="1" applyProtection="1">
      <alignment horizontal="center" vertical="center"/>
      <protection locked="0"/>
    </xf>
    <xf numFmtId="0" fontId="39" fillId="4" borderId="9" xfId="15" applyFont="1" applyFill="1" applyBorder="1" applyAlignment="1" applyProtection="1">
      <alignment horizontal="center" vertical="center"/>
      <protection locked="0"/>
    </xf>
    <xf numFmtId="0" fontId="39" fillId="4" borderId="95" xfId="15" applyFont="1" applyFill="1" applyBorder="1" applyAlignment="1" applyProtection="1">
      <alignment horizontal="center" vertical="center" wrapText="1"/>
      <protection locked="0"/>
    </xf>
    <xf numFmtId="0" fontId="39" fillId="5" borderId="51" xfId="15" applyFont="1" applyFill="1" applyBorder="1" applyAlignment="1" applyProtection="1">
      <alignment horizontal="center" vertical="center" wrapText="1"/>
      <protection locked="0"/>
    </xf>
    <xf numFmtId="0" fontId="39" fillId="4" borderId="76" xfId="15" applyFont="1" applyFill="1" applyBorder="1" applyAlignment="1" applyProtection="1">
      <alignment horizontal="center" vertical="center" shrinkToFit="1"/>
      <protection locked="0"/>
    </xf>
    <xf numFmtId="0" fontId="39" fillId="5" borderId="77" xfId="15" applyFont="1" applyFill="1" applyBorder="1" applyAlignment="1" applyProtection="1">
      <alignment horizontal="center" vertical="center" shrinkToFit="1"/>
      <protection locked="0"/>
    </xf>
    <xf numFmtId="0" fontId="39" fillId="5" borderId="78" xfId="15" applyFont="1" applyFill="1" applyBorder="1" applyAlignment="1" applyProtection="1">
      <alignment horizontal="center" vertical="center" shrinkToFit="1"/>
      <protection locked="0"/>
    </xf>
    <xf numFmtId="0" fontId="39" fillId="5" borderId="6" xfId="15" applyFont="1" applyFill="1" applyBorder="1" applyAlignment="1" applyProtection="1">
      <alignment horizontal="center" vertical="center" shrinkToFit="1"/>
      <protection locked="0"/>
    </xf>
    <xf numFmtId="0" fontId="39" fillId="5" borderId="3" xfId="15" applyFont="1" applyFill="1" applyBorder="1" applyAlignment="1" applyProtection="1">
      <alignment horizontal="center" vertical="center" shrinkToFit="1"/>
      <protection locked="0"/>
    </xf>
    <xf numFmtId="0" fontId="39" fillId="5" borderId="7" xfId="15" applyFont="1" applyFill="1" applyBorder="1" applyAlignment="1" applyProtection="1">
      <alignment horizontal="center" vertical="center" shrinkToFit="1"/>
      <protection locked="0"/>
    </xf>
    <xf numFmtId="0" fontId="39" fillId="6" borderId="66" xfId="15" applyFont="1" applyFill="1" applyBorder="1" applyAlignment="1" applyProtection="1">
      <alignment horizontal="center" vertical="center" wrapText="1"/>
      <protection locked="0"/>
    </xf>
    <xf numFmtId="0" fontId="39" fillId="6" borderId="12" xfId="15" applyFont="1" applyFill="1" applyBorder="1" applyAlignment="1" applyProtection="1">
      <alignment horizontal="center" vertical="center" wrapText="1"/>
      <protection locked="0"/>
    </xf>
    <xf numFmtId="0" fontId="39" fillId="6" borderId="13" xfId="15" applyFont="1" applyFill="1" applyBorder="1" applyAlignment="1" applyProtection="1">
      <alignment horizontal="center" vertical="center" wrapText="1"/>
      <protection locked="0"/>
    </xf>
    <xf numFmtId="0" fontId="39" fillId="6" borderId="37" xfId="15" applyFont="1" applyFill="1" applyBorder="1" applyAlignment="1" applyProtection="1">
      <alignment horizontal="center" vertical="center" wrapText="1"/>
      <protection locked="0"/>
    </xf>
    <xf numFmtId="0" fontId="39" fillId="6" borderId="0" xfId="15" applyFont="1" applyFill="1" applyAlignment="1" applyProtection="1">
      <alignment horizontal="center" vertical="center" wrapText="1"/>
      <protection locked="0"/>
    </xf>
    <xf numFmtId="0" fontId="39" fillId="6" borderId="15" xfId="15" applyFont="1" applyFill="1" applyBorder="1" applyAlignment="1" applyProtection="1">
      <alignment horizontal="center" vertical="center" wrapText="1"/>
      <protection locked="0"/>
    </xf>
    <xf numFmtId="0" fontId="46" fillId="0" borderId="98" xfId="15" applyFont="1" applyBorder="1" applyAlignment="1">
      <alignment horizontal="center" vertical="center" wrapText="1"/>
    </xf>
    <xf numFmtId="0" fontId="46" fillId="0" borderId="99" xfId="15" applyFont="1" applyBorder="1" applyAlignment="1">
      <alignment horizontal="center" vertical="center" wrapText="1"/>
    </xf>
    <xf numFmtId="0" fontId="46" fillId="0" borderId="100" xfId="15" applyFont="1" applyBorder="1" applyAlignment="1">
      <alignment horizontal="center" vertical="center" wrapText="1"/>
    </xf>
    <xf numFmtId="0" fontId="45" fillId="2" borderId="84" xfId="15" applyFont="1" applyFill="1" applyBorder="1" applyAlignment="1">
      <alignment horizontal="center" vertical="center" wrapText="1"/>
    </xf>
    <xf numFmtId="0" fontId="45" fillId="2" borderId="67" xfId="15" applyFont="1" applyFill="1" applyBorder="1" applyAlignment="1">
      <alignment horizontal="center" vertical="center" wrapText="1"/>
    </xf>
    <xf numFmtId="0" fontId="45" fillId="2" borderId="26" xfId="15" applyFont="1" applyFill="1" applyBorder="1" applyAlignment="1">
      <alignment horizontal="center" vertical="center" wrapText="1"/>
    </xf>
    <xf numFmtId="0" fontId="45" fillId="2" borderId="38" xfId="15" applyFont="1" applyFill="1" applyBorder="1" applyAlignment="1">
      <alignment horizontal="center" vertical="center" wrapText="1"/>
    </xf>
    <xf numFmtId="0" fontId="45" fillId="2" borderId="22" xfId="15" applyFont="1" applyFill="1" applyBorder="1" applyAlignment="1">
      <alignment horizontal="center" vertical="center" wrapText="1"/>
    </xf>
    <xf numFmtId="0" fontId="45" fillId="2" borderId="75" xfId="15" applyFont="1" applyFill="1" applyBorder="1" applyAlignment="1">
      <alignment horizontal="center" vertical="center" wrapText="1"/>
    </xf>
    <xf numFmtId="0" fontId="45" fillId="2" borderId="66" xfId="15" applyFont="1" applyFill="1" applyBorder="1" applyAlignment="1">
      <alignment horizontal="center" vertical="center" wrapText="1"/>
    </xf>
    <xf numFmtId="0" fontId="45" fillId="2" borderId="13" xfId="15" applyFont="1" applyFill="1" applyBorder="1" applyAlignment="1">
      <alignment horizontal="center" vertical="center" wrapText="1"/>
    </xf>
    <xf numFmtId="0" fontId="45" fillId="2" borderId="37" xfId="15" applyFont="1" applyFill="1" applyBorder="1" applyAlignment="1">
      <alignment horizontal="center" vertical="center" wrapText="1"/>
    </xf>
    <xf numFmtId="0" fontId="45" fillId="2" borderId="15" xfId="15" applyFont="1" applyFill="1" applyBorder="1" applyAlignment="1">
      <alignment horizontal="center" vertical="center" wrapText="1"/>
    </xf>
    <xf numFmtId="0" fontId="45" fillId="2" borderId="74" xfId="15" applyFont="1" applyFill="1" applyBorder="1" applyAlignment="1">
      <alignment horizontal="center" vertical="center" wrapText="1"/>
    </xf>
    <xf numFmtId="0" fontId="45" fillId="2" borderId="18" xfId="15" applyFont="1" applyFill="1" applyBorder="1" applyAlignment="1">
      <alignment horizontal="center" vertical="center" wrapText="1"/>
    </xf>
    <xf numFmtId="0" fontId="42" fillId="0" borderId="84" xfId="15" applyFont="1" applyBorder="1" applyAlignment="1">
      <alignment horizontal="center" vertical="center" wrapText="1"/>
    </xf>
    <xf numFmtId="0" fontId="42" fillId="0" borderId="12" xfId="15" applyFont="1" applyBorder="1" applyAlignment="1">
      <alignment horizontal="center" vertical="center" wrapText="1"/>
    </xf>
    <xf numFmtId="0" fontId="42" fillId="0" borderId="13" xfId="15" applyFont="1" applyBorder="1" applyAlignment="1">
      <alignment horizontal="center" vertical="center" wrapText="1"/>
    </xf>
    <xf numFmtId="0" fontId="42" fillId="0" borderId="26" xfId="15" applyFont="1" applyBorder="1" applyAlignment="1">
      <alignment horizontal="center" vertical="center" wrapText="1"/>
    </xf>
    <xf numFmtId="0" fontId="42" fillId="0" borderId="0" xfId="15" applyFont="1" applyAlignment="1">
      <alignment horizontal="center" vertical="center" wrapText="1"/>
    </xf>
    <xf numFmtId="0" fontId="42" fillId="0" borderId="15" xfId="15" applyFont="1" applyBorder="1" applyAlignment="1">
      <alignment horizontal="center" vertical="center" wrapText="1"/>
    </xf>
    <xf numFmtId="0" fontId="42" fillId="0" borderId="22" xfId="15" applyFont="1" applyBorder="1" applyAlignment="1">
      <alignment horizontal="center" vertical="center" wrapText="1"/>
    </xf>
    <xf numFmtId="0" fontId="42" fillId="0" borderId="17" xfId="15" applyFont="1" applyBorder="1" applyAlignment="1">
      <alignment horizontal="center" vertical="center" wrapText="1"/>
    </xf>
    <xf numFmtId="0" fontId="42" fillId="0" borderId="18" xfId="15" applyFont="1" applyBorder="1" applyAlignment="1">
      <alignment horizontal="center" vertical="center" wrapText="1"/>
    </xf>
    <xf numFmtId="0" fontId="39" fillId="0" borderId="30" xfId="15" applyFont="1" applyBorder="1" applyAlignment="1">
      <alignment horizontal="center" vertical="center"/>
    </xf>
    <xf numFmtId="0" fontId="39" fillId="0" borderId="3" xfId="15" applyFont="1" applyBorder="1" applyAlignment="1">
      <alignment horizontal="center" vertical="center"/>
    </xf>
    <xf numFmtId="0" fontId="39" fillId="0" borderId="31" xfId="15" applyFont="1" applyBorder="1" applyAlignment="1">
      <alignment horizontal="center" vertical="center"/>
    </xf>
    <xf numFmtId="0" fontId="39" fillId="2" borderId="30" xfId="15" applyFont="1" applyFill="1" applyBorder="1" applyAlignment="1">
      <alignment horizontal="center" vertical="center"/>
    </xf>
    <xf numFmtId="0" fontId="39" fillId="2" borderId="3" xfId="15" applyFont="1" applyFill="1" applyBorder="1" applyAlignment="1">
      <alignment horizontal="center" vertical="center"/>
    </xf>
    <xf numFmtId="0" fontId="39" fillId="2" borderId="31" xfId="15" applyFont="1" applyFill="1" applyBorder="1" applyAlignment="1">
      <alignment horizontal="center" vertical="center"/>
    </xf>
    <xf numFmtId="1" fontId="39" fillId="2" borderId="104" xfId="15" applyNumberFormat="1" applyFont="1" applyFill="1" applyBorder="1" applyAlignment="1">
      <alignment horizontal="center" vertical="center" wrapText="1"/>
    </xf>
    <xf numFmtId="1" fontId="39" fillId="2" borderId="105" xfId="15" applyNumberFormat="1" applyFont="1" applyFill="1" applyBorder="1" applyAlignment="1">
      <alignment horizontal="center" vertical="center" wrapText="1"/>
    </xf>
    <xf numFmtId="1" fontId="39" fillId="2" borderId="106" xfId="15" applyNumberFormat="1" applyFont="1" applyFill="1" applyBorder="1" applyAlignment="1">
      <alignment horizontal="center" vertical="center" wrapText="1"/>
    </xf>
    <xf numFmtId="1" fontId="39" fillId="2" borderId="107" xfId="15" applyNumberFormat="1" applyFont="1" applyFill="1" applyBorder="1" applyAlignment="1">
      <alignment horizontal="center" vertical="center" wrapText="1"/>
    </xf>
    <xf numFmtId="0" fontId="39" fillId="6" borderId="84" xfId="15" applyFont="1" applyFill="1" applyBorder="1" applyAlignment="1" applyProtection="1">
      <alignment horizontal="left" vertical="center" wrapText="1"/>
      <protection locked="0"/>
    </xf>
    <xf numFmtId="0" fontId="39" fillId="6" borderId="12" xfId="15" applyFont="1" applyFill="1" applyBorder="1" applyAlignment="1" applyProtection="1">
      <alignment horizontal="left" vertical="center" wrapText="1"/>
      <protection locked="0"/>
    </xf>
    <xf numFmtId="0" fontId="39" fillId="6" borderId="13" xfId="15" applyFont="1" applyFill="1" applyBorder="1" applyAlignment="1" applyProtection="1">
      <alignment horizontal="left" vertical="center" wrapText="1"/>
      <protection locked="0"/>
    </xf>
    <xf numFmtId="0" fontId="39" fillId="6" borderId="26" xfId="15" applyFont="1" applyFill="1" applyBorder="1" applyAlignment="1" applyProtection="1">
      <alignment horizontal="left" vertical="center" wrapText="1"/>
      <protection locked="0"/>
    </xf>
    <xf numFmtId="0" fontId="39" fillId="6" borderId="0" xfId="15" applyFont="1" applyFill="1" applyAlignment="1" applyProtection="1">
      <alignment horizontal="left" vertical="center" wrapText="1"/>
      <protection locked="0"/>
    </xf>
    <xf numFmtId="0" fontId="39" fillId="6" borderId="15" xfId="15" applyFont="1" applyFill="1" applyBorder="1" applyAlignment="1" applyProtection="1">
      <alignment horizontal="left" vertical="center" wrapText="1"/>
      <protection locked="0"/>
    </xf>
    <xf numFmtId="0" fontId="39" fillId="6" borderId="24" xfId="15" applyFont="1" applyFill="1" applyBorder="1" applyAlignment="1" applyProtection="1">
      <alignment horizontal="left" vertical="center" wrapText="1"/>
      <protection locked="0"/>
    </xf>
    <xf numFmtId="0" fontId="39" fillId="6" borderId="36" xfId="15" applyFont="1" applyFill="1" applyBorder="1" applyAlignment="1" applyProtection="1">
      <alignment horizontal="left" vertical="center" wrapText="1"/>
      <protection locked="0"/>
    </xf>
    <xf numFmtId="0" fontId="39" fillId="6" borderId="25" xfId="15" applyFont="1" applyFill="1" applyBorder="1" applyAlignment="1" applyProtection="1">
      <alignment horizontal="left" vertical="center" wrapText="1"/>
      <protection locked="0"/>
    </xf>
    <xf numFmtId="0" fontId="46" fillId="0" borderId="108" xfId="15" applyFont="1" applyBorder="1" applyAlignment="1">
      <alignment horizontal="center" vertical="center" wrapText="1"/>
    </xf>
    <xf numFmtId="0" fontId="46" fillId="0" borderId="109" xfId="15" applyFont="1" applyBorder="1" applyAlignment="1">
      <alignment horizontal="center" vertical="center" wrapText="1"/>
    </xf>
    <xf numFmtId="0" fontId="46" fillId="0" borderId="110" xfId="15" applyFont="1" applyBorder="1" applyAlignment="1">
      <alignment horizontal="center" vertical="center" wrapText="1"/>
    </xf>
    <xf numFmtId="180" fontId="39" fillId="2" borderId="108" xfId="15" applyNumberFormat="1" applyFont="1" applyFill="1" applyBorder="1" applyAlignment="1">
      <alignment horizontal="center" vertical="center" wrapText="1"/>
    </xf>
    <xf numFmtId="180" fontId="39" fillId="2" borderId="114" xfId="15" applyNumberFormat="1" applyFont="1" applyFill="1" applyBorder="1" applyAlignment="1">
      <alignment horizontal="center" vertical="center" wrapText="1"/>
    </xf>
    <xf numFmtId="180" fontId="39" fillId="2" borderId="115" xfId="15" applyNumberFormat="1" applyFont="1" applyFill="1" applyBorder="1" applyAlignment="1">
      <alignment horizontal="center" vertical="center" wrapText="1"/>
    </xf>
    <xf numFmtId="180" fontId="39" fillId="2" borderId="110" xfId="15" applyNumberFormat="1" applyFont="1" applyFill="1" applyBorder="1" applyAlignment="1">
      <alignment horizontal="center" vertical="center" wrapText="1"/>
    </xf>
    <xf numFmtId="0" fontId="47" fillId="0" borderId="116" xfId="15" applyFont="1" applyBorder="1" applyAlignment="1">
      <alignment horizontal="center" vertical="center" wrapText="1"/>
    </xf>
    <xf numFmtId="0" fontId="47" fillId="0" borderId="117" xfId="15" applyFont="1" applyBorder="1" applyAlignment="1">
      <alignment horizontal="center" vertical="center" wrapText="1"/>
    </xf>
    <xf numFmtId="0" fontId="47" fillId="0" borderId="118" xfId="15" applyFont="1" applyBorder="1" applyAlignment="1">
      <alignment horizontal="center" vertical="center" wrapText="1"/>
    </xf>
    <xf numFmtId="180" fontId="39" fillId="2" borderId="116" xfId="15" applyNumberFormat="1" applyFont="1" applyFill="1" applyBorder="1" applyAlignment="1">
      <alignment horizontal="center" vertical="center" wrapText="1"/>
    </xf>
    <xf numFmtId="180" fontId="39" fillId="2" borderId="122" xfId="15" applyNumberFormat="1" applyFont="1" applyFill="1" applyBorder="1" applyAlignment="1">
      <alignment horizontal="center" vertical="center" wrapText="1"/>
    </xf>
    <xf numFmtId="180" fontId="39" fillId="2" borderId="123" xfId="15" applyNumberFormat="1" applyFont="1" applyFill="1" applyBorder="1" applyAlignment="1">
      <alignment horizontal="center" vertical="center" wrapText="1"/>
    </xf>
    <xf numFmtId="180" fontId="39" fillId="2" borderId="118" xfId="15" applyNumberFormat="1" applyFont="1" applyFill="1" applyBorder="1" applyAlignment="1">
      <alignment horizontal="center" vertical="center" wrapText="1"/>
    </xf>
    <xf numFmtId="0" fontId="39" fillId="4" borderId="27" xfId="15" applyFont="1" applyFill="1" applyBorder="1" applyAlignment="1" applyProtection="1">
      <alignment horizontal="center" vertical="center"/>
      <protection locked="0"/>
    </xf>
    <xf numFmtId="0" fontId="39" fillId="4" borderId="35" xfId="15" applyFont="1" applyFill="1" applyBorder="1" applyAlignment="1" applyProtection="1">
      <alignment horizontal="center" vertical="center"/>
      <protection locked="0"/>
    </xf>
    <xf numFmtId="0" fontId="39" fillId="4" borderId="8" xfId="15" applyFont="1" applyFill="1" applyBorder="1" applyAlignment="1" applyProtection="1">
      <alignment horizontal="center" vertical="center"/>
      <protection locked="0"/>
    </xf>
    <xf numFmtId="0" fontId="39" fillId="4" borderId="10" xfId="15" applyFont="1" applyFill="1" applyBorder="1" applyAlignment="1" applyProtection="1">
      <alignment horizontal="center" vertical="center" wrapText="1"/>
      <protection locked="0"/>
    </xf>
    <xf numFmtId="0" fontId="39" fillId="5" borderId="2" xfId="15" applyFont="1" applyFill="1" applyBorder="1" applyAlignment="1" applyProtection="1">
      <alignment horizontal="center" vertical="center" wrapText="1"/>
      <protection locked="0"/>
    </xf>
    <xf numFmtId="0" fontId="39" fillId="4" borderId="6" xfId="15" applyFont="1" applyFill="1" applyBorder="1" applyAlignment="1" applyProtection="1">
      <alignment horizontal="center" vertical="center" shrinkToFit="1"/>
      <protection locked="0"/>
    </xf>
    <xf numFmtId="0" fontId="39" fillId="6" borderId="4" xfId="15" applyFont="1" applyFill="1" applyBorder="1" applyAlignment="1" applyProtection="1">
      <alignment horizontal="center" vertical="center" wrapText="1"/>
      <protection locked="0"/>
    </xf>
    <xf numFmtId="0" fontId="39" fillId="6" borderId="35" xfId="15" applyFont="1" applyFill="1" applyBorder="1" applyAlignment="1" applyProtection="1">
      <alignment horizontal="center" vertical="center" wrapText="1"/>
      <protection locked="0"/>
    </xf>
    <xf numFmtId="0" fontId="39" fillId="6" borderId="28" xfId="15" applyFont="1" applyFill="1" applyBorder="1" applyAlignment="1" applyProtection="1">
      <alignment horizontal="center" vertical="center" wrapText="1"/>
      <protection locked="0"/>
    </xf>
    <xf numFmtId="0" fontId="39" fillId="6" borderId="5" xfId="15" applyFont="1" applyFill="1" applyBorder="1" applyAlignment="1" applyProtection="1">
      <alignment horizontal="center" vertical="center" wrapText="1"/>
      <protection locked="0"/>
    </xf>
    <xf numFmtId="0" fontId="39" fillId="6" borderId="36" xfId="15" applyFont="1" applyFill="1" applyBorder="1" applyAlignment="1" applyProtection="1">
      <alignment horizontal="center" vertical="center" wrapText="1"/>
      <protection locked="0"/>
    </xf>
    <xf numFmtId="0" fontId="39" fillId="6" borderId="25" xfId="15" applyFont="1" applyFill="1" applyBorder="1" applyAlignment="1" applyProtection="1">
      <alignment horizontal="center" vertical="center" wrapText="1"/>
      <protection locked="0"/>
    </xf>
    <xf numFmtId="0" fontId="46" fillId="0" borderId="124" xfId="15" applyFont="1" applyBorder="1" applyAlignment="1">
      <alignment horizontal="center" vertical="center" wrapText="1"/>
    </xf>
    <xf numFmtId="0" fontId="46" fillId="0" borderId="125" xfId="15" applyFont="1" applyBorder="1" applyAlignment="1">
      <alignment horizontal="center" vertical="center" wrapText="1"/>
    </xf>
    <xf numFmtId="0" fontId="46" fillId="0" borderId="126" xfId="15" applyFont="1" applyBorder="1" applyAlignment="1">
      <alignment horizontal="center" vertical="center" wrapText="1"/>
    </xf>
    <xf numFmtId="1" fontId="39" fillId="2" borderId="127" xfId="15" applyNumberFormat="1" applyFont="1" applyFill="1" applyBorder="1" applyAlignment="1">
      <alignment horizontal="center" vertical="center" wrapText="1"/>
    </xf>
    <xf numFmtId="1" fontId="39" fillId="2" borderId="128" xfId="15" applyNumberFormat="1" applyFont="1" applyFill="1" applyBorder="1" applyAlignment="1">
      <alignment horizontal="center" vertical="center" wrapText="1"/>
    </xf>
    <xf numFmtId="1" fontId="39" fillId="2" borderId="129" xfId="15" applyNumberFormat="1" applyFont="1" applyFill="1" applyBorder="1" applyAlignment="1">
      <alignment horizontal="center" vertical="center" wrapText="1"/>
    </xf>
    <xf numFmtId="1" fontId="39" fillId="2" borderId="130" xfId="15" applyNumberFormat="1" applyFont="1" applyFill="1" applyBorder="1" applyAlignment="1">
      <alignment horizontal="center" vertical="center" wrapText="1"/>
    </xf>
    <xf numFmtId="0" fontId="39" fillId="6" borderId="27" xfId="15" applyFont="1" applyFill="1" applyBorder="1" applyAlignment="1" applyProtection="1">
      <alignment horizontal="left" vertical="center" wrapText="1"/>
      <protection locked="0"/>
    </xf>
    <xf numFmtId="0" fontId="39" fillId="6" borderId="35" xfId="15" applyFont="1" applyFill="1" applyBorder="1" applyAlignment="1" applyProtection="1">
      <alignment horizontal="left" vertical="center" wrapText="1"/>
      <protection locked="0"/>
    </xf>
    <xf numFmtId="0" fontId="39" fillId="6" borderId="28" xfId="15" applyFont="1" applyFill="1" applyBorder="1" applyAlignment="1" applyProtection="1">
      <alignment horizontal="left" vertical="center" wrapText="1"/>
      <protection locked="0"/>
    </xf>
    <xf numFmtId="0" fontId="39" fillId="4" borderId="27" xfId="15" applyFont="1" applyFill="1" applyBorder="1" applyAlignment="1" applyProtection="1">
      <alignment horizontal="center" vertical="center" shrinkToFit="1"/>
      <protection locked="0"/>
    </xf>
    <xf numFmtId="0" fontId="39" fillId="4" borderId="35" xfId="15" applyFont="1" applyFill="1" applyBorder="1" applyAlignment="1" applyProtection="1">
      <alignment horizontal="center" vertical="center" shrinkToFit="1"/>
      <protection locked="0"/>
    </xf>
    <xf numFmtId="0" fontId="39" fillId="4" borderId="8" xfId="15" applyFont="1" applyFill="1" applyBorder="1" applyAlignment="1" applyProtection="1">
      <alignment horizontal="center" vertical="center" shrinkToFit="1"/>
      <protection locked="0"/>
    </xf>
    <xf numFmtId="0" fontId="39" fillId="4" borderId="26" xfId="15" applyFont="1" applyFill="1" applyBorder="1" applyAlignment="1" applyProtection="1">
      <alignment horizontal="center" vertical="center" shrinkToFit="1"/>
      <protection locked="0"/>
    </xf>
    <xf numFmtId="0" fontId="39" fillId="4" borderId="0" xfId="15" applyFont="1" applyFill="1" applyAlignment="1" applyProtection="1">
      <alignment horizontal="center" vertical="center" shrinkToFit="1"/>
      <protection locked="0"/>
    </xf>
    <xf numFmtId="0" fontId="39" fillId="4" borderId="38" xfId="15" applyFont="1" applyFill="1" applyBorder="1" applyAlignment="1" applyProtection="1">
      <alignment horizontal="center" vertical="center" shrinkToFit="1"/>
      <protection locked="0"/>
    </xf>
    <xf numFmtId="0" fontId="39" fillId="4" borderId="24" xfId="15" applyFont="1" applyFill="1" applyBorder="1" applyAlignment="1" applyProtection="1">
      <alignment horizontal="center" vertical="center" shrinkToFit="1"/>
      <protection locked="0"/>
    </xf>
    <xf numFmtId="0" fontId="39" fillId="4" borderId="36" xfId="15" applyFont="1" applyFill="1" applyBorder="1" applyAlignment="1" applyProtection="1">
      <alignment horizontal="center" vertical="center" shrinkToFit="1"/>
      <protection locked="0"/>
    </xf>
    <xf numFmtId="0" fontId="39" fillId="4" borderId="9" xfId="15" applyFont="1" applyFill="1" applyBorder="1" applyAlignment="1" applyProtection="1">
      <alignment horizontal="center" vertical="center" shrinkToFit="1"/>
      <protection locked="0"/>
    </xf>
    <xf numFmtId="0" fontId="42" fillId="0" borderId="36" xfId="15" applyFont="1" applyBorder="1" applyAlignment="1">
      <alignment horizontal="center" vertical="center"/>
    </xf>
    <xf numFmtId="0" fontId="42" fillId="0" borderId="25" xfId="15" applyFont="1" applyBorder="1" applyAlignment="1">
      <alignment horizontal="center" vertical="center"/>
    </xf>
    <xf numFmtId="0" fontId="42" fillId="0" borderId="3" xfId="15" applyFont="1" applyBorder="1" applyAlignment="1">
      <alignment horizontal="center" vertical="center"/>
    </xf>
    <xf numFmtId="0" fontId="42" fillId="0" borderId="31" xfId="15" applyFont="1" applyBorder="1" applyAlignment="1">
      <alignment horizontal="center" vertical="center"/>
    </xf>
    <xf numFmtId="0" fontId="42" fillId="6" borderId="88" xfId="15" applyFont="1" applyFill="1" applyBorder="1" applyAlignment="1" applyProtection="1">
      <alignment horizontal="center" vertical="center"/>
      <protection locked="0"/>
    </xf>
    <xf numFmtId="0" fontId="42" fillId="6" borderId="34" xfId="15" applyFont="1" applyFill="1" applyBorder="1" applyAlignment="1" applyProtection="1">
      <alignment horizontal="center" vertical="center"/>
      <protection locked="0"/>
    </xf>
    <xf numFmtId="0" fontId="39" fillId="0" borderId="32" xfId="15" applyFont="1" applyBorder="1" applyAlignment="1">
      <alignment horizontal="center" vertical="center" shrinkToFit="1"/>
    </xf>
    <xf numFmtId="0" fontId="39" fillId="5" borderId="96" xfId="15" applyFont="1" applyFill="1" applyBorder="1" applyAlignment="1" applyProtection="1">
      <alignment horizontal="center" vertical="center" wrapText="1"/>
      <protection locked="0"/>
    </xf>
    <xf numFmtId="0" fontId="39" fillId="5" borderId="90" xfId="15" applyFont="1" applyFill="1" applyBorder="1" applyAlignment="1" applyProtection="1">
      <alignment horizontal="center" vertical="center" shrinkToFit="1"/>
      <protection locked="0"/>
    </xf>
    <xf numFmtId="0" fontId="39" fillId="5" borderId="88" xfId="15" applyFont="1" applyFill="1" applyBorder="1" applyAlignment="1" applyProtection="1">
      <alignment horizontal="center" vertical="center" shrinkToFit="1"/>
      <protection locked="0"/>
    </xf>
    <xf numFmtId="0" fontId="39" fillId="5" borderId="89" xfId="15" applyFont="1" applyFill="1" applyBorder="1" applyAlignment="1" applyProtection="1">
      <alignment horizontal="center" vertical="center" shrinkToFit="1"/>
      <protection locked="0"/>
    </xf>
    <xf numFmtId="0" fontId="39" fillId="6" borderId="74" xfId="15" applyFont="1" applyFill="1" applyBorder="1" applyAlignment="1" applyProtection="1">
      <alignment horizontal="center" vertical="center" wrapText="1"/>
      <protection locked="0"/>
    </xf>
    <xf numFmtId="0" fontId="39" fillId="6" borderId="17" xfId="15" applyFont="1" applyFill="1" applyBorder="1" applyAlignment="1" applyProtection="1">
      <alignment horizontal="center" vertical="center" wrapText="1"/>
      <protection locked="0"/>
    </xf>
    <xf numFmtId="0" fontId="39" fillId="6" borderId="18" xfId="15" applyFont="1" applyFill="1" applyBorder="1" applyAlignment="1" applyProtection="1">
      <alignment horizontal="center" vertical="center" wrapText="1"/>
      <protection locked="0"/>
    </xf>
    <xf numFmtId="0" fontId="39" fillId="6" borderId="27" xfId="15" applyFont="1" applyFill="1" applyBorder="1" applyAlignment="1" applyProtection="1">
      <alignment horizontal="center" vertical="center" wrapText="1"/>
      <protection locked="0"/>
    </xf>
    <xf numFmtId="0" fontId="39" fillId="6" borderId="26" xfId="15" applyFont="1" applyFill="1" applyBorder="1" applyAlignment="1" applyProtection="1">
      <alignment horizontal="center" vertical="center" wrapText="1"/>
      <protection locked="0"/>
    </xf>
    <xf numFmtId="0" fontId="39" fillId="6" borderId="24" xfId="15" applyFont="1" applyFill="1" applyBorder="1" applyAlignment="1" applyProtection="1">
      <alignment horizontal="center" vertical="center" wrapText="1"/>
      <protection locked="0"/>
    </xf>
    <xf numFmtId="0" fontId="42" fillId="0" borderId="77" xfId="15" applyFont="1" applyBorder="1" applyAlignment="1">
      <alignment horizontal="left" vertical="center" wrapText="1"/>
    </xf>
    <xf numFmtId="0" fontId="42" fillId="0" borderId="20" xfId="15" applyFont="1" applyBorder="1" applyAlignment="1">
      <alignment horizontal="left" vertical="center" wrapText="1"/>
    </xf>
    <xf numFmtId="180" fontId="42" fillId="2" borderId="19" xfId="15" applyNumberFormat="1" applyFont="1" applyFill="1" applyBorder="1" applyAlignment="1">
      <alignment horizontal="center" vertical="center" wrapText="1"/>
    </xf>
    <xf numFmtId="180" fontId="42" fillId="2" borderId="78" xfId="15" applyNumberFormat="1" applyFont="1" applyFill="1" applyBorder="1" applyAlignment="1">
      <alignment horizontal="center" vertical="center" wrapText="1"/>
    </xf>
    <xf numFmtId="180" fontId="42" fillId="2" borderId="76" xfId="15" applyNumberFormat="1" applyFont="1" applyFill="1" applyBorder="1" applyAlignment="1">
      <alignment horizontal="center" vertical="center" wrapText="1"/>
    </xf>
    <xf numFmtId="180" fontId="42" fillId="2" borderId="20" xfId="15" applyNumberFormat="1" applyFont="1" applyFill="1" applyBorder="1" applyAlignment="1">
      <alignment horizontal="center" vertical="center" wrapText="1"/>
    </xf>
    <xf numFmtId="0" fontId="43" fillId="0" borderId="138" xfId="15" applyFont="1" applyBorder="1" applyAlignment="1">
      <alignment horizontal="center" vertical="center" wrapText="1"/>
    </xf>
    <xf numFmtId="0" fontId="43" fillId="0" borderId="139" xfId="15" applyFont="1" applyBorder="1" applyAlignment="1">
      <alignment horizontal="center" vertical="center" wrapText="1"/>
    </xf>
    <xf numFmtId="0" fontId="43" fillId="0" borderId="140" xfId="15" applyFont="1" applyBorder="1" applyAlignment="1">
      <alignment horizontal="center" vertical="center" wrapText="1"/>
    </xf>
    <xf numFmtId="0" fontId="43" fillId="0" borderId="141" xfId="15" applyFont="1" applyBorder="1" applyAlignment="1">
      <alignment horizontal="center" vertical="center" wrapText="1"/>
    </xf>
    <xf numFmtId="0" fontId="43" fillId="0" borderId="142" xfId="15" applyFont="1" applyBorder="1" applyAlignment="1">
      <alignment horizontal="center" vertical="center" wrapText="1"/>
    </xf>
    <xf numFmtId="0" fontId="43" fillId="0" borderId="143" xfId="15" applyFont="1" applyBorder="1" applyAlignment="1">
      <alignment horizontal="center" vertical="center" wrapText="1"/>
    </xf>
    <xf numFmtId="0" fontId="43" fillId="0" borderId="147" xfId="15" applyFont="1" applyBorder="1" applyAlignment="1">
      <alignment horizontal="center" vertical="center" wrapText="1"/>
    </xf>
    <xf numFmtId="0" fontId="43" fillId="0" borderId="148" xfId="15" applyFont="1" applyBorder="1" applyAlignment="1">
      <alignment horizontal="center" vertical="center" wrapText="1"/>
    </xf>
    <xf numFmtId="0" fontId="43" fillId="0" borderId="149" xfId="15" applyFont="1" applyBorder="1" applyAlignment="1">
      <alignment horizontal="center" vertical="center" wrapText="1"/>
    </xf>
    <xf numFmtId="0" fontId="42" fillId="0" borderId="3" xfId="15" applyFont="1" applyBorder="1" applyAlignment="1">
      <alignment horizontal="left" vertical="center" wrapText="1"/>
    </xf>
    <xf numFmtId="0" fontId="42" fillId="0" borderId="31" xfId="15" applyFont="1" applyBorder="1" applyAlignment="1">
      <alignment horizontal="left" vertical="center" wrapText="1"/>
    </xf>
    <xf numFmtId="180" fontId="42" fillId="2" borderId="27" xfId="15" applyNumberFormat="1" applyFont="1" applyFill="1" applyBorder="1" applyAlignment="1">
      <alignment horizontal="center" vertical="center" wrapText="1"/>
    </xf>
    <xf numFmtId="180" fontId="42" fillId="2" borderId="8" xfId="15" applyNumberFormat="1" applyFont="1" applyFill="1" applyBorder="1" applyAlignment="1">
      <alignment horizontal="center" vertical="center" wrapText="1"/>
    </xf>
    <xf numFmtId="180" fontId="42" fillId="2" borderId="4" xfId="15" applyNumberFormat="1" applyFont="1" applyFill="1" applyBorder="1" applyAlignment="1">
      <alignment horizontal="center" vertical="center" wrapText="1"/>
    </xf>
    <xf numFmtId="180" fontId="42" fillId="2" borderId="28" xfId="15" applyNumberFormat="1" applyFont="1" applyFill="1" applyBorder="1" applyAlignment="1">
      <alignment horizontal="center" vertical="center" wrapText="1"/>
    </xf>
    <xf numFmtId="180" fontId="43" fillId="2" borderId="144" xfId="15" applyNumberFormat="1" applyFont="1" applyFill="1" applyBorder="1" applyAlignment="1">
      <alignment horizontal="center" vertical="center" wrapText="1"/>
    </xf>
    <xf numFmtId="180" fontId="43" fillId="2" borderId="145" xfId="15" applyNumberFormat="1" applyFont="1" applyFill="1" applyBorder="1" applyAlignment="1">
      <alignment horizontal="center" vertical="center" wrapText="1"/>
    </xf>
    <xf numFmtId="180" fontId="43" fillId="2" borderId="146" xfId="15" applyNumberFormat="1" applyFont="1" applyFill="1" applyBorder="1" applyAlignment="1">
      <alignment horizontal="center" vertical="center" wrapText="1"/>
    </xf>
    <xf numFmtId="180" fontId="43" fillId="2" borderId="141" xfId="15" applyNumberFormat="1" applyFont="1" applyFill="1" applyBorder="1" applyAlignment="1">
      <alignment horizontal="center" vertical="center" wrapText="1"/>
    </xf>
    <xf numFmtId="180" fontId="43" fillId="2" borderId="142" xfId="15" applyNumberFormat="1" applyFont="1" applyFill="1" applyBorder="1" applyAlignment="1">
      <alignment horizontal="center" vertical="center" wrapText="1"/>
    </xf>
    <xf numFmtId="180" fontId="43" fillId="2" borderId="143" xfId="15" applyNumberFormat="1" applyFont="1" applyFill="1" applyBorder="1" applyAlignment="1">
      <alignment horizontal="center" vertical="center" wrapText="1"/>
    </xf>
    <xf numFmtId="180" fontId="43" fillId="2" borderId="147" xfId="15" applyNumberFormat="1" applyFont="1" applyFill="1" applyBorder="1" applyAlignment="1">
      <alignment horizontal="center" vertical="center" wrapText="1"/>
    </xf>
    <xf numFmtId="180" fontId="43" fillId="2" borderId="148" xfId="15" applyNumberFormat="1" applyFont="1" applyFill="1" applyBorder="1" applyAlignment="1">
      <alignment horizontal="center" vertical="center" wrapText="1"/>
    </xf>
    <xf numFmtId="180" fontId="43" fillId="2" borderId="149" xfId="15" applyNumberFormat="1" applyFont="1" applyFill="1" applyBorder="1" applyAlignment="1">
      <alignment horizontal="center" vertical="center" wrapText="1"/>
    </xf>
    <xf numFmtId="0" fontId="39" fillId="6" borderId="22" xfId="15" applyFont="1" applyFill="1" applyBorder="1" applyAlignment="1" applyProtection="1">
      <alignment horizontal="center" vertical="center" wrapText="1"/>
      <protection locked="0"/>
    </xf>
    <xf numFmtId="0" fontId="47" fillId="0" borderId="131" xfId="15" applyFont="1" applyBorder="1" applyAlignment="1">
      <alignment horizontal="center" vertical="center" wrapText="1"/>
    </xf>
    <xf numFmtId="0" fontId="47" fillId="0" borderId="132" xfId="15" applyFont="1" applyBorder="1" applyAlignment="1">
      <alignment horizontal="center" vertical="center" wrapText="1"/>
    </xf>
    <xf numFmtId="0" fontId="47" fillId="0" borderId="133" xfId="15" applyFont="1" applyBorder="1" applyAlignment="1">
      <alignment horizontal="center" vertical="center" wrapText="1"/>
    </xf>
    <xf numFmtId="0" fontId="42" fillId="0" borderId="88" xfId="15" applyFont="1" applyBorder="1" applyAlignment="1">
      <alignment horizontal="left" vertical="center" wrapText="1"/>
    </xf>
    <xf numFmtId="0" fontId="42" fillId="0" borderId="34" xfId="15" applyFont="1" applyBorder="1" applyAlignment="1">
      <alignment horizontal="left" vertical="center" wrapText="1"/>
    </xf>
    <xf numFmtId="180" fontId="39" fillId="2" borderId="127" xfId="15" applyNumberFormat="1" applyFont="1" applyFill="1" applyBorder="1" applyAlignment="1">
      <alignment horizontal="center" vertical="center" wrapText="1"/>
    </xf>
    <xf numFmtId="180" fontId="39" fillId="2" borderId="128" xfId="15" applyNumberFormat="1" applyFont="1" applyFill="1" applyBorder="1" applyAlignment="1">
      <alignment horizontal="center" vertical="center" wrapText="1"/>
    </xf>
    <xf numFmtId="180" fontId="39" fillId="2" borderId="129" xfId="15" applyNumberFormat="1" applyFont="1" applyFill="1" applyBorder="1" applyAlignment="1">
      <alignment horizontal="center" vertical="center" wrapText="1"/>
    </xf>
    <xf numFmtId="180" fontId="39" fillId="2" borderId="130" xfId="15" applyNumberFormat="1" applyFont="1" applyFill="1" applyBorder="1" applyAlignment="1">
      <alignment horizontal="center" vertical="center" wrapText="1"/>
    </xf>
    <xf numFmtId="180" fontId="39" fillId="2" borderId="104" xfId="15" applyNumberFormat="1" applyFont="1" applyFill="1" applyBorder="1" applyAlignment="1">
      <alignment horizontal="center" vertical="center" wrapText="1"/>
    </xf>
    <xf numFmtId="180" fontId="39" fillId="2" borderId="105" xfId="15" applyNumberFormat="1" applyFont="1" applyFill="1" applyBorder="1" applyAlignment="1">
      <alignment horizontal="center" vertical="center" wrapText="1"/>
    </xf>
    <xf numFmtId="180" fontId="39" fillId="2" borderId="106" xfId="15" applyNumberFormat="1" applyFont="1" applyFill="1" applyBorder="1" applyAlignment="1">
      <alignment horizontal="center" vertical="center" wrapText="1"/>
    </xf>
    <xf numFmtId="180" fontId="39" fillId="2" borderId="107" xfId="15" applyNumberFormat="1" applyFont="1" applyFill="1" applyBorder="1" applyAlignment="1">
      <alignment horizontal="center" vertical="center" wrapText="1"/>
    </xf>
    <xf numFmtId="180" fontId="39" fillId="2" borderId="153" xfId="15" applyNumberFormat="1" applyFont="1" applyFill="1" applyBorder="1" applyAlignment="1">
      <alignment horizontal="center" vertical="center" wrapText="1"/>
    </xf>
    <xf numFmtId="180" fontId="39" fillId="2" borderId="154" xfId="15" applyNumberFormat="1" applyFont="1" applyFill="1" applyBorder="1" applyAlignment="1">
      <alignment horizontal="center" vertical="center" wrapText="1"/>
    </xf>
    <xf numFmtId="180" fontId="39" fillId="2" borderId="155" xfId="15" applyNumberFormat="1" applyFont="1" applyFill="1" applyBorder="1" applyAlignment="1">
      <alignment horizontal="center" vertical="center" wrapText="1"/>
    </xf>
    <xf numFmtId="180" fontId="39" fillId="2" borderId="156" xfId="15" applyNumberFormat="1" applyFont="1" applyFill="1" applyBorder="1" applyAlignment="1">
      <alignment horizontal="center" vertical="center" wrapText="1"/>
    </xf>
    <xf numFmtId="0" fontId="39" fillId="0" borderId="23" xfId="15" applyFont="1" applyBorder="1" applyAlignment="1">
      <alignment horizontal="center" vertical="center" shrinkToFit="1"/>
    </xf>
    <xf numFmtId="0" fontId="39" fillId="4" borderId="51" xfId="15" applyFont="1" applyFill="1" applyBorder="1" applyAlignment="1" applyProtection="1">
      <alignment horizontal="center" vertical="center" wrapText="1"/>
      <protection locked="0"/>
    </xf>
    <xf numFmtId="0" fontId="39" fillId="4" borderId="5" xfId="15" applyFont="1" applyFill="1" applyBorder="1" applyAlignment="1" applyProtection="1">
      <alignment horizontal="center" vertical="center" shrinkToFit="1"/>
      <protection locked="0"/>
    </xf>
    <xf numFmtId="0" fontId="39" fillId="5" borderId="36" xfId="15" applyFont="1" applyFill="1" applyBorder="1" applyAlignment="1" applyProtection="1">
      <alignment horizontal="center" vertical="center" shrinkToFit="1"/>
      <protection locked="0"/>
    </xf>
    <xf numFmtId="0" fontId="39" fillId="5" borderId="9" xfId="15" applyFont="1" applyFill="1" applyBorder="1" applyAlignment="1" applyProtection="1">
      <alignment horizontal="center" vertical="center" shrinkToFit="1"/>
      <protection locked="0"/>
    </xf>
    <xf numFmtId="0" fontId="46" fillId="0" borderId="150" xfId="15" applyFont="1" applyBorder="1" applyAlignment="1">
      <alignment horizontal="center" vertical="center" wrapText="1"/>
    </xf>
    <xf numFmtId="0" fontId="46" fillId="0" borderId="151" xfId="15" applyFont="1" applyBorder="1" applyAlignment="1">
      <alignment horizontal="center" vertical="center" wrapText="1"/>
    </xf>
    <xf numFmtId="0" fontId="46" fillId="0" borderId="152" xfId="15" applyFont="1" applyBorder="1" applyAlignment="1">
      <alignment horizontal="center" vertical="center" wrapText="1"/>
    </xf>
    <xf numFmtId="0" fontId="50" fillId="2" borderId="1" xfId="15" applyFont="1" applyFill="1" applyBorder="1" applyAlignment="1">
      <alignment horizontal="center" vertical="center"/>
    </xf>
    <xf numFmtId="0" fontId="43" fillId="2" borderId="0" xfId="15" applyFont="1" applyFill="1" applyAlignment="1">
      <alignment horizontal="left" vertical="center" indent="1"/>
    </xf>
    <xf numFmtId="0" fontId="59" fillId="2" borderId="11" xfId="15" applyFont="1" applyFill="1" applyBorder="1" applyAlignment="1">
      <alignment horizontal="center" vertical="center"/>
    </xf>
    <xf numFmtId="0" fontId="59" fillId="2" borderId="14" xfId="15" applyFont="1" applyFill="1" applyBorder="1" applyAlignment="1">
      <alignment horizontal="center" vertical="center"/>
    </xf>
    <xf numFmtId="0" fontId="59" fillId="2" borderId="16" xfId="15" applyFont="1" applyFill="1" applyBorder="1" applyAlignment="1">
      <alignment horizontal="center" vertical="center"/>
    </xf>
    <xf numFmtId="0" fontId="39" fillId="0" borderId="21" xfId="15" applyFont="1" applyBorder="1" applyAlignment="1">
      <alignment horizontal="center" vertical="center"/>
    </xf>
    <xf numFmtId="0" fontId="39" fillId="0" borderId="29" xfId="15" applyFont="1" applyBorder="1" applyAlignment="1">
      <alignment horizontal="center" vertical="center"/>
    </xf>
    <xf numFmtId="0" fontId="39" fillId="0" borderId="32" xfId="15" applyFont="1" applyBorder="1" applyAlignment="1">
      <alignment horizontal="center" vertical="center"/>
    </xf>
    <xf numFmtId="0" fontId="42" fillId="0" borderId="138" xfId="15" applyFont="1" applyBorder="1" applyAlignment="1">
      <alignment horizontal="center" vertical="center" wrapText="1"/>
    </xf>
    <xf numFmtId="0" fontId="42" fillId="0" borderId="139" xfId="15" applyFont="1" applyBorder="1" applyAlignment="1">
      <alignment horizontal="center" vertical="center" wrapText="1"/>
    </xf>
    <xf numFmtId="0" fontId="42" fillId="0" borderId="140" xfId="15" applyFont="1" applyBorder="1" applyAlignment="1">
      <alignment horizontal="center" vertical="center" wrapText="1"/>
    </xf>
    <xf numFmtId="0" fontId="42" fillId="0" borderId="141" xfId="15" applyFont="1" applyBorder="1" applyAlignment="1">
      <alignment horizontal="center" vertical="center" wrapText="1"/>
    </xf>
    <xf numFmtId="0" fontId="42" fillId="0" borderId="142" xfId="15" applyFont="1" applyBorder="1" applyAlignment="1">
      <alignment horizontal="center" vertical="center" wrapText="1"/>
    </xf>
    <xf numFmtId="0" fontId="42" fillId="0" borderId="143" xfId="15" applyFont="1" applyBorder="1" applyAlignment="1">
      <alignment horizontal="center" vertical="center" wrapText="1"/>
    </xf>
    <xf numFmtId="0" fontId="42" fillId="0" borderId="147" xfId="15" applyFont="1" applyBorder="1" applyAlignment="1">
      <alignment horizontal="center" vertical="center" wrapText="1"/>
    </xf>
    <xf numFmtId="0" fontId="42" fillId="0" borderId="148" xfId="15" applyFont="1" applyBorder="1" applyAlignment="1">
      <alignment horizontal="center" vertical="center" wrapText="1"/>
    </xf>
    <xf numFmtId="0" fontId="42" fillId="0" borderId="149" xfId="15" applyFont="1" applyBorder="1" applyAlignment="1">
      <alignment horizontal="center" vertical="center" wrapText="1"/>
    </xf>
    <xf numFmtId="180" fontId="42" fillId="2" borderId="144" xfId="15" applyNumberFormat="1" applyFont="1" applyFill="1" applyBorder="1" applyAlignment="1">
      <alignment horizontal="center" vertical="center" wrapText="1"/>
    </xf>
    <xf numFmtId="180" fontId="42" fillId="2" borderId="145" xfId="15" applyNumberFormat="1" applyFont="1" applyFill="1" applyBorder="1" applyAlignment="1">
      <alignment horizontal="center" vertical="center" wrapText="1"/>
    </xf>
    <xf numFmtId="180" fontId="42" fillId="2" borderId="146" xfId="15" applyNumberFormat="1" applyFont="1" applyFill="1" applyBorder="1" applyAlignment="1">
      <alignment horizontal="center" vertical="center" wrapText="1"/>
    </xf>
    <xf numFmtId="180" fontId="42" fillId="2" borderId="141" xfId="15" applyNumberFormat="1" applyFont="1" applyFill="1" applyBorder="1" applyAlignment="1">
      <alignment horizontal="center" vertical="center" wrapText="1"/>
    </xf>
    <xf numFmtId="180" fontId="42" fillId="2" borderId="142" xfId="15" applyNumberFormat="1" applyFont="1" applyFill="1" applyBorder="1" applyAlignment="1">
      <alignment horizontal="center" vertical="center" wrapText="1"/>
    </xf>
    <xf numFmtId="180" fontId="42" fillId="2" borderId="143" xfId="15" applyNumberFormat="1" applyFont="1" applyFill="1" applyBorder="1" applyAlignment="1">
      <alignment horizontal="center" vertical="center" wrapText="1"/>
    </xf>
    <xf numFmtId="180" fontId="42" fillId="2" borderId="147" xfId="15" applyNumberFormat="1" applyFont="1" applyFill="1" applyBorder="1" applyAlignment="1">
      <alignment horizontal="center" vertical="center" wrapText="1"/>
    </xf>
    <xf numFmtId="180" fontId="42" fillId="2" borderId="148" xfId="15" applyNumberFormat="1" applyFont="1" applyFill="1" applyBorder="1" applyAlignment="1">
      <alignment horizontal="center" vertical="center" wrapText="1"/>
    </xf>
    <xf numFmtId="180" fontId="42" fillId="2" borderId="149" xfId="15" applyNumberFormat="1" applyFont="1" applyFill="1" applyBorder="1" applyAlignment="1">
      <alignment horizontal="center" vertical="center" wrapText="1"/>
    </xf>
    <xf numFmtId="0" fontId="17" fillId="0" borderId="35" xfId="11" applyBorder="1" applyAlignment="1">
      <alignment horizontal="left" vertical="center"/>
    </xf>
    <xf numFmtId="0" fontId="17" fillId="0" borderId="8" xfId="11" applyBorder="1" applyAlignment="1">
      <alignment horizontal="left" vertical="center"/>
    </xf>
    <xf numFmtId="0" fontId="17" fillId="0" borderId="0" xfId="11" applyAlignment="1">
      <alignment horizontal="left" vertical="center"/>
    </xf>
    <xf numFmtId="0" fontId="17" fillId="0" borderId="38" xfId="11" applyBorder="1" applyAlignment="1">
      <alignment horizontal="left" vertical="center"/>
    </xf>
    <xf numFmtId="0" fontId="17" fillId="0" borderId="36" xfId="11" applyBorder="1" applyAlignment="1">
      <alignment horizontal="left" vertical="center"/>
    </xf>
    <xf numFmtId="0" fontId="17" fillId="0" borderId="9" xfId="11" applyBorder="1" applyAlignment="1">
      <alignment horizontal="left" vertical="center"/>
    </xf>
    <xf numFmtId="0" fontId="61" fillId="0" borderId="0" xfId="11" applyFont="1" applyAlignment="1">
      <alignment horizontal="center" vertical="center"/>
    </xf>
    <xf numFmtId="0" fontId="17" fillId="0" borderId="7" xfId="11" applyBorder="1" applyAlignment="1">
      <alignment horizontal="left" vertical="center"/>
    </xf>
    <xf numFmtId="0" fontId="17" fillId="0" borderId="1" xfId="11" applyBorder="1" applyAlignment="1">
      <alignment horizontal="left" vertical="center"/>
    </xf>
    <xf numFmtId="0" fontId="17" fillId="0" borderId="134" xfId="11" applyBorder="1" applyAlignment="1">
      <alignment horizontal="center" vertical="center"/>
    </xf>
    <xf numFmtId="0" fontId="17" fillId="0" borderId="136" xfId="11" applyBorder="1" applyAlignment="1">
      <alignment horizontal="center" vertical="center"/>
    </xf>
    <xf numFmtId="0" fontId="90" fillId="0" borderId="0" xfId="21" applyFont="1" applyAlignment="1">
      <alignment horizontal="center" vertical="center"/>
    </xf>
    <xf numFmtId="0" fontId="93" fillId="0" borderId="0" xfId="21" applyFont="1" applyAlignment="1">
      <alignment horizontal="center" vertical="center"/>
    </xf>
    <xf numFmtId="0" fontId="94" fillId="0" borderId="1" xfId="21" applyFont="1" applyBorder="1" applyAlignment="1">
      <alignment horizontal="center" vertical="center"/>
    </xf>
    <xf numFmtId="0" fontId="94" fillId="0" borderId="10" xfId="21" applyFont="1" applyBorder="1" applyAlignment="1">
      <alignment horizontal="center" vertical="center" shrinkToFit="1"/>
    </xf>
    <xf numFmtId="0" fontId="94" fillId="0" borderId="2" xfId="21" applyFont="1" applyBorder="1" applyAlignment="1">
      <alignment vertical="center" shrinkToFit="1"/>
    </xf>
    <xf numFmtId="0" fontId="99" fillId="0" borderId="0" xfId="21" applyFont="1" applyAlignment="1">
      <alignment horizontal="center" vertical="center"/>
    </xf>
    <xf numFmtId="0" fontId="15" fillId="0" borderId="17" xfId="6" applyFont="1" applyBorder="1" applyAlignment="1">
      <alignment horizontal="center" vertical="center"/>
    </xf>
    <xf numFmtId="0" fontId="14" fillId="0" borderId="19" xfId="6" applyBorder="1" applyAlignment="1">
      <alignment horizontal="center" vertical="center"/>
    </xf>
    <xf numFmtId="0" fontId="14" fillId="0" borderId="77" xfId="6" applyBorder="1" applyAlignment="1">
      <alignment horizontal="center" vertical="center"/>
    </xf>
    <xf numFmtId="0" fontId="14" fillId="0" borderId="78" xfId="6" applyBorder="1" applyAlignment="1">
      <alignment horizontal="center" vertical="center"/>
    </xf>
    <xf numFmtId="0" fontId="14" fillId="0" borderId="30" xfId="6" applyBorder="1" applyAlignment="1">
      <alignment horizontal="center" vertical="center"/>
    </xf>
    <xf numFmtId="0" fontId="14" fillId="0" borderId="3" xfId="6" applyBorder="1" applyAlignment="1">
      <alignment horizontal="center" vertical="center"/>
    </xf>
    <xf numFmtId="0" fontId="14" fillId="0" borderId="7" xfId="6" applyBorder="1" applyAlignment="1">
      <alignment horizontal="center" vertical="center"/>
    </xf>
    <xf numFmtId="0" fontId="14" fillId="0" borderId="5" xfId="6" applyBorder="1" applyAlignment="1">
      <alignment horizontal="center" vertical="center"/>
    </xf>
    <xf numFmtId="0" fontId="14" fillId="0" borderId="36" xfId="6" applyBorder="1" applyAlignment="1">
      <alignment horizontal="center" vertical="center"/>
    </xf>
    <xf numFmtId="0" fontId="14" fillId="0" borderId="9" xfId="6" applyBorder="1" applyAlignment="1">
      <alignment horizontal="center" vertical="center"/>
    </xf>
    <xf numFmtId="0" fontId="14" fillId="0" borderId="6" xfId="6" applyBorder="1" applyAlignment="1">
      <alignment horizontal="left" indent="1"/>
    </xf>
    <xf numFmtId="0" fontId="14" fillId="0" borderId="3" xfId="6" applyBorder="1" applyAlignment="1">
      <alignment horizontal="left" indent="1"/>
    </xf>
    <xf numFmtId="0" fontId="14" fillId="0" borderId="7" xfId="6" applyBorder="1" applyAlignment="1">
      <alignment horizontal="left" indent="1"/>
    </xf>
    <xf numFmtId="0" fontId="14" fillId="0" borderId="76" xfId="6" applyBorder="1" applyAlignment="1">
      <alignment horizontal="left" indent="1"/>
    </xf>
    <xf numFmtId="0" fontId="14" fillId="0" borderId="77" xfId="6" applyBorder="1" applyAlignment="1">
      <alignment horizontal="left" indent="1"/>
    </xf>
    <xf numFmtId="0" fontId="14" fillId="0" borderId="20" xfId="6" applyBorder="1" applyAlignment="1">
      <alignment horizontal="left" indent="1"/>
    </xf>
    <xf numFmtId="0" fontId="14" fillId="0" borderId="4" xfId="6" applyBorder="1" applyAlignment="1">
      <alignment horizontal="center"/>
    </xf>
    <xf numFmtId="0" fontId="14" fillId="0" borderId="35" xfId="6" applyBorder="1" applyAlignment="1">
      <alignment horizontal="center"/>
    </xf>
    <xf numFmtId="0" fontId="14" fillId="0" borderId="27" xfId="6" applyBorder="1" applyAlignment="1">
      <alignment horizontal="center" vertical="center"/>
    </xf>
    <xf numFmtId="0" fontId="14" fillId="0" borderId="35" xfId="6" applyBorder="1" applyAlignment="1">
      <alignment horizontal="center" vertical="center"/>
    </xf>
    <xf numFmtId="0" fontId="14" fillId="0" borderId="8" xfId="6" applyBorder="1" applyAlignment="1">
      <alignment horizontal="center" vertical="center"/>
    </xf>
    <xf numFmtId="0" fontId="14" fillId="0" borderId="24" xfId="6" applyBorder="1" applyAlignment="1">
      <alignment horizontal="center" vertical="center"/>
    </xf>
    <xf numFmtId="49" fontId="14" fillId="0" borderId="35" xfId="6" applyNumberFormat="1" applyBorder="1" applyAlignment="1">
      <alignment horizontal="center"/>
    </xf>
    <xf numFmtId="0" fontId="14" fillId="0" borderId="31" xfId="6" applyBorder="1" applyAlignment="1">
      <alignment horizontal="center" vertical="center"/>
    </xf>
    <xf numFmtId="0" fontId="14" fillId="0" borderId="6" xfId="6" applyBorder="1" applyAlignment="1">
      <alignment horizontal="center" vertical="center"/>
    </xf>
    <xf numFmtId="0" fontId="14" fillId="0" borderId="6" xfId="6" applyBorder="1" applyAlignment="1">
      <alignment horizontal="left"/>
    </xf>
    <xf numFmtId="0" fontId="14" fillId="0" borderId="3" xfId="6" applyBorder="1" applyAlignment="1">
      <alignment horizontal="left"/>
    </xf>
    <xf numFmtId="0" fontId="14" fillId="0" borderId="31" xfId="6" applyBorder="1" applyAlignment="1">
      <alignment horizontal="left"/>
    </xf>
    <xf numFmtId="0" fontId="14" fillId="0" borderId="5" xfId="6" applyBorder="1" applyAlignment="1">
      <alignment horizontal="left" indent="1"/>
    </xf>
    <xf numFmtId="0" fontId="14" fillId="0" borderId="36" xfId="6" applyBorder="1" applyAlignment="1">
      <alignment horizontal="left" indent="1"/>
    </xf>
    <xf numFmtId="0" fontId="14" fillId="0" borderId="25" xfId="6" applyBorder="1" applyAlignment="1">
      <alignment horizontal="left" indent="1"/>
    </xf>
    <xf numFmtId="0" fontId="16" fillId="0" borderId="0" xfId="3" applyFont="1" applyAlignment="1">
      <alignment horizontal="center"/>
    </xf>
    <xf numFmtId="0" fontId="17" fillId="0" borderId="12" xfId="3" applyFont="1" applyBorder="1" applyAlignment="1">
      <alignment horizontal="center"/>
    </xf>
    <xf numFmtId="20" fontId="17" fillId="0" borderId="26" xfId="3" applyNumberFormat="1" applyFont="1" applyBorder="1" applyAlignment="1">
      <alignment vertical="center"/>
    </xf>
    <xf numFmtId="0" fontId="17" fillId="0" borderId="22" xfId="3" applyFont="1" applyBorder="1" applyAlignment="1">
      <alignment vertical="center"/>
    </xf>
    <xf numFmtId="20" fontId="17" fillId="0" borderId="84" xfId="3" applyNumberFormat="1" applyFont="1" applyBorder="1" applyAlignment="1">
      <alignment vertical="center"/>
    </xf>
    <xf numFmtId="0" fontId="17" fillId="0" borderId="26" xfId="3" applyFont="1" applyBorder="1" applyAlignment="1">
      <alignment vertical="center"/>
    </xf>
    <xf numFmtId="0" fontId="17" fillId="0" borderId="51" xfId="7" applyBorder="1" applyAlignment="1">
      <alignment horizontal="center" vertical="center"/>
    </xf>
    <xf numFmtId="0" fontId="17" fillId="0" borderId="38" xfId="7" applyBorder="1" applyAlignment="1">
      <alignment horizontal="center" vertical="center"/>
    </xf>
    <xf numFmtId="0" fontId="17" fillId="0" borderId="6" xfId="7" applyBorder="1" applyAlignment="1">
      <alignment horizontal="center" vertical="center"/>
    </xf>
    <xf numFmtId="0" fontId="17" fillId="0" borderId="3" xfId="7" applyBorder="1" applyAlignment="1">
      <alignment horizontal="center" vertical="center"/>
    </xf>
    <xf numFmtId="0" fontId="17" fillId="0" borderId="7" xfId="7" applyBorder="1" applyAlignment="1">
      <alignment horizontal="center" vertical="center"/>
    </xf>
    <xf numFmtId="0" fontId="17" fillId="0" borderId="1" xfId="7" applyBorder="1" applyAlignment="1">
      <alignment horizontal="center" vertical="center"/>
    </xf>
    <xf numFmtId="0" fontId="17" fillId="0" borderId="4" xfId="7" applyBorder="1" applyAlignment="1">
      <alignment horizontal="center" vertical="center"/>
    </xf>
    <xf numFmtId="0" fontId="17" fillId="0" borderId="8" xfId="7" applyBorder="1" applyAlignment="1">
      <alignment horizontal="center" vertical="center"/>
    </xf>
    <xf numFmtId="0" fontId="17" fillId="0" borderId="5" xfId="7" applyBorder="1" applyAlignment="1">
      <alignment horizontal="center" vertical="center"/>
    </xf>
    <xf numFmtId="0" fontId="17" fillId="0" borderId="9" xfId="7" applyBorder="1" applyAlignment="1">
      <alignment horizontal="center" vertical="center"/>
    </xf>
    <xf numFmtId="0" fontId="17" fillId="0" borderId="35" xfId="7" applyBorder="1" applyAlignment="1">
      <alignment horizontal="center" vertical="center"/>
    </xf>
    <xf numFmtId="0" fontId="17" fillId="0" borderId="37" xfId="7" applyBorder="1" applyAlignment="1">
      <alignment horizontal="center" vertical="center"/>
    </xf>
    <xf numFmtId="0" fontId="17" fillId="0" borderId="0" xfId="7" applyAlignment="1">
      <alignment horizontal="center" vertical="center"/>
    </xf>
    <xf numFmtId="0" fontId="17" fillId="0" borderId="36" xfId="7" applyBorder="1" applyAlignment="1">
      <alignment horizontal="center" vertical="center"/>
    </xf>
    <xf numFmtId="0" fontId="80" fillId="2" borderId="26" xfId="1" applyFont="1" applyFill="1" applyBorder="1" applyAlignment="1">
      <alignment horizontal="left" vertical="center" wrapText="1"/>
    </xf>
    <xf numFmtId="0" fontId="80" fillId="2" borderId="15" xfId="1" applyFont="1" applyFill="1" applyBorder="1" applyAlignment="1">
      <alignment horizontal="left" vertical="center" wrapText="1"/>
    </xf>
    <xf numFmtId="0" fontId="80" fillId="2" borderId="26" xfId="1" applyFont="1" applyFill="1" applyBorder="1" applyAlignment="1">
      <alignment horizontal="center" vertical="top" wrapText="1"/>
    </xf>
    <xf numFmtId="0" fontId="80" fillId="2" borderId="15" xfId="1" applyFont="1" applyFill="1" applyBorder="1" applyAlignment="1">
      <alignment horizontal="center" vertical="top" wrapText="1"/>
    </xf>
    <xf numFmtId="0" fontId="80" fillId="2" borderId="22" xfId="1" applyFont="1" applyFill="1" applyBorder="1" applyAlignment="1">
      <alignment horizontal="center" vertical="top" wrapText="1"/>
    </xf>
    <xf numFmtId="0" fontId="80" fillId="2" borderId="18" xfId="1" applyFont="1" applyFill="1" applyBorder="1" applyAlignment="1">
      <alignment horizontal="center" vertical="top" wrapText="1"/>
    </xf>
    <xf numFmtId="0" fontId="79" fillId="2" borderId="0" xfId="1" applyFont="1" applyFill="1" applyAlignment="1">
      <alignment horizontal="center" vertical="center"/>
    </xf>
    <xf numFmtId="0" fontId="80" fillId="2" borderId="87" xfId="1" applyFont="1" applyFill="1" applyBorder="1" applyAlignment="1">
      <alignment horizontal="center" vertical="center" wrapText="1"/>
    </xf>
    <xf numFmtId="0" fontId="80" fillId="2" borderId="86" xfId="1" applyFont="1" applyFill="1" applyBorder="1" applyAlignment="1">
      <alignment horizontal="center" vertical="center" wrapText="1"/>
    </xf>
    <xf numFmtId="0" fontId="80" fillId="2" borderId="27" xfId="1" applyFont="1" applyFill="1" applyBorder="1" applyAlignment="1">
      <alignment horizontal="left" vertical="center" wrapText="1"/>
    </xf>
    <xf numFmtId="0" fontId="80" fillId="2" borderId="28" xfId="1" applyFont="1" applyFill="1" applyBorder="1" applyAlignment="1">
      <alignment horizontal="left" vertical="center" wrapText="1"/>
    </xf>
    <xf numFmtId="0" fontId="80" fillId="2" borderId="26" xfId="1" applyFont="1" applyFill="1" applyBorder="1" applyAlignment="1">
      <alignment horizontal="left" vertical="top" wrapText="1"/>
    </xf>
    <xf numFmtId="0" fontId="80" fillId="2" borderId="15" xfId="1" applyFont="1" applyFill="1" applyBorder="1" applyAlignment="1">
      <alignment horizontal="left" vertical="top" wrapText="1"/>
    </xf>
    <xf numFmtId="0" fontId="82" fillId="2" borderId="4" xfId="1" applyFont="1" applyFill="1" applyBorder="1" applyAlignment="1">
      <alignment horizontal="center" vertical="top"/>
    </xf>
    <xf numFmtId="0" fontId="82" fillId="2" borderId="35" xfId="1" applyFont="1" applyFill="1" applyBorder="1" applyAlignment="1">
      <alignment horizontal="center" vertical="top"/>
    </xf>
    <xf numFmtId="0" fontId="82" fillId="2" borderId="8" xfId="1" applyFont="1" applyFill="1" applyBorder="1" applyAlignment="1">
      <alignment horizontal="center" vertical="top"/>
    </xf>
    <xf numFmtId="0" fontId="82" fillId="2" borderId="0" xfId="1" applyFont="1" applyFill="1" applyAlignment="1">
      <alignment horizontal="left" vertical="top"/>
    </xf>
    <xf numFmtId="0" fontId="79" fillId="2" borderId="0" xfId="1" applyFont="1" applyFill="1" applyAlignment="1">
      <alignment horizontal="right"/>
    </xf>
    <xf numFmtId="0" fontId="78" fillId="2" borderId="0" xfId="1" applyFont="1" applyFill="1" applyAlignment="1">
      <alignment horizontal="center" vertical="center"/>
    </xf>
    <xf numFmtId="0" fontId="78" fillId="2" borderId="36" xfId="1" applyFont="1" applyFill="1" applyBorder="1" applyAlignment="1">
      <alignment horizontal="center" vertical="center"/>
    </xf>
    <xf numFmtId="0" fontId="78" fillId="2" borderId="35" xfId="1" applyFont="1" applyFill="1" applyBorder="1" applyAlignment="1">
      <alignment horizontal="left"/>
    </xf>
    <xf numFmtId="0" fontId="82" fillId="2" borderId="36" xfId="1" applyFont="1" applyFill="1" applyBorder="1" applyAlignment="1">
      <alignment horizontal="center" vertical="center"/>
    </xf>
    <xf numFmtId="0" fontId="77" fillId="2" borderId="0" xfId="1" applyFont="1" applyFill="1" applyAlignment="1">
      <alignment horizontal="center" vertical="top"/>
    </xf>
    <xf numFmtId="0" fontId="37" fillId="2" borderId="0" xfId="1" applyFont="1" applyFill="1" applyAlignment="1">
      <alignment horizontal="left" vertical="top" wrapText="1"/>
    </xf>
    <xf numFmtId="0" fontId="82" fillId="2" borderId="0" xfId="1" applyFont="1" applyFill="1" applyAlignment="1">
      <alignment horizontal="center" vertical="top"/>
    </xf>
    <xf numFmtId="0" fontId="84" fillId="2" borderId="0" xfId="1" applyFont="1" applyFill="1" applyAlignment="1">
      <alignment horizontal="center" vertical="center"/>
    </xf>
    <xf numFmtId="0" fontId="78" fillId="2" borderId="36" xfId="1" applyFont="1" applyFill="1" applyBorder="1" applyAlignment="1">
      <alignment horizontal="left" vertical="top" wrapText="1"/>
    </xf>
    <xf numFmtId="0" fontId="78" fillId="2" borderId="9" xfId="1" applyFont="1" applyFill="1" applyBorder="1" applyAlignment="1">
      <alignment horizontal="left" vertical="top" wrapText="1"/>
    </xf>
    <xf numFmtId="0" fontId="78" fillId="2" borderId="37" xfId="1" applyFont="1" applyFill="1" applyBorder="1" applyAlignment="1">
      <alignment horizontal="left" vertical="top" wrapText="1"/>
    </xf>
    <xf numFmtId="0" fontId="78" fillId="2" borderId="0" xfId="1" applyFont="1" applyFill="1" applyAlignment="1">
      <alignment horizontal="left" vertical="top"/>
    </xf>
    <xf numFmtId="0" fontId="78" fillId="2" borderId="38" xfId="1" applyFont="1" applyFill="1" applyBorder="1" applyAlignment="1">
      <alignment horizontal="left" vertical="top"/>
    </xf>
    <xf numFmtId="0" fontId="78" fillId="2" borderId="0" xfId="1" applyFont="1" applyFill="1" applyAlignment="1">
      <alignment horizontal="left" vertical="top" wrapText="1"/>
    </xf>
    <xf numFmtId="0" fontId="78" fillId="2" borderId="38" xfId="1" applyFont="1" applyFill="1" applyBorder="1" applyAlignment="1">
      <alignment horizontal="left" vertical="top" wrapText="1"/>
    </xf>
    <xf numFmtId="0" fontId="39" fillId="0" borderId="0" xfId="12" applyFont="1" applyAlignment="1">
      <alignment horizontal="center" vertical="center"/>
    </xf>
    <xf numFmtId="0" fontId="46" fillId="0" borderId="6" xfId="12" applyFont="1" applyBorder="1" applyAlignment="1">
      <alignment horizontal="center" vertical="center"/>
    </xf>
    <xf numFmtId="0" fontId="46" fillId="0" borderId="3" xfId="12" applyFont="1" applyBorder="1" applyAlignment="1">
      <alignment horizontal="center" vertical="center"/>
    </xf>
    <xf numFmtId="0" fontId="46" fillId="0" borderId="7" xfId="12" applyFont="1" applyBorder="1" applyAlignment="1">
      <alignment horizontal="center" vertical="center"/>
    </xf>
    <xf numFmtId="0" fontId="65" fillId="7" borderId="46" xfId="12" applyFont="1" applyFill="1" applyBorder="1" applyAlignment="1">
      <alignment horizontal="left" vertical="center"/>
    </xf>
    <xf numFmtId="0" fontId="65" fillId="7" borderId="170" xfId="12" applyFont="1" applyFill="1" applyBorder="1" applyAlignment="1">
      <alignment horizontal="left" vertical="center"/>
    </xf>
    <xf numFmtId="0" fontId="66" fillId="7" borderId="46" xfId="12" applyFont="1" applyFill="1" applyBorder="1" applyAlignment="1">
      <alignment horizontal="center" vertical="center"/>
    </xf>
    <xf numFmtId="0" fontId="66" fillId="7" borderId="170" xfId="12" applyFont="1" applyFill="1" applyBorder="1" applyAlignment="1">
      <alignment horizontal="center" vertical="center"/>
    </xf>
    <xf numFmtId="0" fontId="65" fillId="7" borderId="178" xfId="12" applyFont="1" applyFill="1" applyBorder="1" applyAlignment="1">
      <alignment horizontal="left" vertical="center" wrapText="1"/>
    </xf>
    <xf numFmtId="0" fontId="65" fillId="7" borderId="179" xfId="12" applyFont="1" applyFill="1" applyBorder="1" applyAlignment="1">
      <alignment horizontal="left" vertical="center" wrapText="1"/>
    </xf>
    <xf numFmtId="0" fontId="66" fillId="7" borderId="45" xfId="12" applyFont="1" applyFill="1" applyBorder="1" applyAlignment="1">
      <alignment horizontal="center" vertical="center"/>
    </xf>
    <xf numFmtId="0" fontId="66" fillId="7" borderId="169" xfId="12" applyFont="1" applyFill="1" applyBorder="1" applyAlignment="1">
      <alignment horizontal="center" vertical="center"/>
    </xf>
    <xf numFmtId="0" fontId="65" fillId="7" borderId="0" xfId="12" applyFont="1" applyFill="1" applyAlignment="1">
      <alignment horizontal="left" vertical="center"/>
    </xf>
    <xf numFmtId="0" fontId="66" fillId="7" borderId="46" xfId="12" applyFont="1" applyFill="1" applyBorder="1" applyAlignment="1">
      <alignment horizontal="center" vertical="center" wrapText="1"/>
    </xf>
    <xf numFmtId="0" fontId="66" fillId="7" borderId="0" xfId="12" applyFont="1" applyFill="1" applyAlignment="1">
      <alignment horizontal="center" vertical="center" wrapText="1"/>
    </xf>
    <xf numFmtId="0" fontId="66" fillId="7" borderId="170" xfId="12" applyFont="1" applyFill="1" applyBorder="1" applyAlignment="1">
      <alignment horizontal="center" vertical="center" wrapText="1"/>
    </xf>
    <xf numFmtId="0" fontId="46" fillId="0" borderId="178" xfId="12" applyFont="1" applyBorder="1" applyAlignment="1">
      <alignment horizontal="left" vertical="center" wrapText="1"/>
    </xf>
    <xf numFmtId="0" fontId="46" fillId="0" borderId="179" xfId="12" applyFont="1" applyBorder="1" applyAlignment="1">
      <alignment horizontal="left" vertical="center" wrapText="1"/>
    </xf>
    <xf numFmtId="0" fontId="46" fillId="0" borderId="46" xfId="12" applyFont="1" applyBorder="1" applyAlignment="1">
      <alignment horizontal="center" vertical="center" wrapText="1"/>
    </xf>
    <xf numFmtId="0" fontId="46" fillId="0" borderId="170" xfId="12" applyFont="1" applyBorder="1" applyAlignment="1">
      <alignment horizontal="center" vertical="center" wrapText="1"/>
    </xf>
    <xf numFmtId="0" fontId="46" fillId="0" borderId="46" xfId="12" applyFont="1" applyBorder="1" applyAlignment="1">
      <alignment horizontal="left" vertical="center"/>
    </xf>
    <xf numFmtId="0" fontId="46" fillId="0" borderId="170" xfId="12" applyFont="1" applyBorder="1" applyAlignment="1">
      <alignment horizontal="left" vertical="center"/>
    </xf>
    <xf numFmtId="0" fontId="46" fillId="0" borderId="10" xfId="12" applyFont="1" applyBorder="1" applyAlignment="1">
      <alignment horizontal="center" vertical="center" wrapText="1"/>
    </xf>
    <xf numFmtId="0" fontId="46" fillId="0" borderId="51" xfId="12" applyFont="1" applyBorder="1" applyAlignment="1">
      <alignment horizontal="center" vertical="center" wrapText="1"/>
    </xf>
    <xf numFmtId="0" fontId="46" fillId="0" borderId="2" xfId="12" applyFont="1" applyBorder="1" applyAlignment="1">
      <alignment horizontal="center" vertical="center" wrapText="1"/>
    </xf>
    <xf numFmtId="0" fontId="46" fillId="0" borderId="51" xfId="12" applyFont="1" applyBorder="1" applyAlignment="1">
      <alignment horizontal="center" vertical="center"/>
    </xf>
    <xf numFmtId="0" fontId="46" fillId="0" borderId="2" xfId="12" applyFont="1" applyBorder="1" applyAlignment="1">
      <alignment horizontal="center" vertical="center"/>
    </xf>
    <xf numFmtId="0" fontId="17" fillId="0" borderId="4" xfId="12" applyBorder="1" applyAlignment="1">
      <alignment horizontal="center" vertical="center"/>
    </xf>
    <xf numFmtId="0" fontId="17" fillId="0" borderId="8" xfId="12" applyBorder="1" applyAlignment="1">
      <alignment horizontal="center" vertical="center"/>
    </xf>
    <xf numFmtId="0" fontId="17" fillId="0" borderId="37" xfId="12" applyBorder="1" applyAlignment="1">
      <alignment horizontal="center" vertical="center"/>
    </xf>
    <xf numFmtId="0" fontId="17" fillId="0" borderId="38" xfId="12" applyBorder="1" applyAlignment="1">
      <alignment horizontal="center" vertical="center"/>
    </xf>
    <xf numFmtId="0" fontId="17" fillId="0" borderId="5" xfId="12" applyBorder="1" applyAlignment="1">
      <alignment horizontal="center" vertical="center"/>
    </xf>
    <xf numFmtId="0" fontId="17" fillId="0" borderId="9" xfId="12" applyBorder="1" applyAlignment="1">
      <alignment horizontal="center" vertical="center"/>
    </xf>
    <xf numFmtId="0" fontId="17" fillId="0" borderId="46" xfId="12" applyBorder="1" applyAlignment="1">
      <alignment horizontal="center" vertical="center"/>
    </xf>
    <xf numFmtId="0" fontId="17" fillId="0" borderId="170" xfId="12" applyBorder="1" applyAlignment="1">
      <alignment horizontal="center" vertical="center"/>
    </xf>
    <xf numFmtId="0" fontId="17" fillId="0" borderId="45" xfId="12" applyBorder="1" applyAlignment="1">
      <alignment horizontal="center" vertical="center"/>
    </xf>
    <xf numFmtId="0" fontId="17" fillId="0" borderId="169" xfId="12" applyBorder="1" applyAlignment="1">
      <alignment horizontal="center" vertical="center"/>
    </xf>
    <xf numFmtId="0" fontId="46" fillId="0" borderId="0" xfId="12" applyFont="1" applyAlignment="1">
      <alignment horizontal="left" vertical="center"/>
    </xf>
    <xf numFmtId="0" fontId="17" fillId="0" borderId="46" xfId="12" applyBorder="1" applyAlignment="1">
      <alignment horizontal="center" vertical="center" wrapText="1"/>
    </xf>
    <xf numFmtId="0" fontId="17" fillId="0" borderId="170" xfId="12" applyBorder="1" applyAlignment="1">
      <alignment horizontal="center" vertical="center" wrapText="1"/>
    </xf>
    <xf numFmtId="0" fontId="46" fillId="7" borderId="178" xfId="12" applyFont="1" applyFill="1" applyBorder="1" applyAlignment="1">
      <alignment horizontal="left" vertical="center" wrapText="1"/>
    </xf>
    <xf numFmtId="0" fontId="46" fillId="7" borderId="51" xfId="12" applyFont="1" applyFill="1" applyBorder="1" applyAlignment="1">
      <alignment horizontal="left" vertical="center" wrapText="1"/>
    </xf>
    <xf numFmtId="0" fontId="46" fillId="7" borderId="2" xfId="12" applyFont="1" applyFill="1" applyBorder="1" applyAlignment="1">
      <alignment horizontal="left" vertical="center" wrapText="1"/>
    </xf>
    <xf numFmtId="0" fontId="46" fillId="0" borderId="0" xfId="7" applyFont="1" applyAlignment="1">
      <alignment horizontal="center" vertical="center"/>
    </xf>
    <xf numFmtId="0" fontId="46" fillId="0" borderId="0" xfId="7" applyFont="1" applyAlignment="1">
      <alignment horizontal="left" vertical="center" indent="1"/>
    </xf>
    <xf numFmtId="0" fontId="46" fillId="0" borderId="6" xfId="7" applyFont="1" applyBorder="1" applyAlignment="1">
      <alignment horizontal="center" vertical="center" wrapText="1"/>
    </xf>
    <xf numFmtId="0" fontId="46" fillId="0" borderId="3" xfId="7" applyFont="1" applyBorder="1" applyAlignment="1">
      <alignment horizontal="center" vertical="center" wrapText="1"/>
    </xf>
    <xf numFmtId="0" fontId="46" fillId="0" borderId="7" xfId="7" applyFont="1" applyBorder="1" applyAlignment="1">
      <alignment horizontal="center" vertical="center" wrapText="1"/>
    </xf>
    <xf numFmtId="0" fontId="46" fillId="0" borderId="6" xfId="7" applyFont="1" applyBorder="1" applyAlignment="1">
      <alignment horizontal="center" vertical="center"/>
    </xf>
    <xf numFmtId="0" fontId="46" fillId="0" borderId="3" xfId="7" applyFont="1" applyBorder="1" applyAlignment="1">
      <alignment horizontal="center" vertical="center"/>
    </xf>
    <xf numFmtId="0" fontId="46" fillId="0" borderId="7" xfId="7" applyFont="1" applyBorder="1" applyAlignment="1">
      <alignment horizontal="center" vertical="center"/>
    </xf>
    <xf numFmtId="181" fontId="46" fillId="0" borderId="0" xfId="7" applyNumberFormat="1" applyFont="1" applyAlignment="1">
      <alignment horizontal="center" vertical="center"/>
    </xf>
    <xf numFmtId="0" fontId="46" fillId="0" borderId="0" xfId="7" applyFont="1" applyAlignment="1">
      <alignment horizontal="justify" vertical="center" wrapText="1"/>
    </xf>
    <xf numFmtId="49" fontId="46" fillId="0" borderId="4" xfId="7" applyNumberFormat="1" applyFont="1" applyBorder="1" applyAlignment="1">
      <alignment horizontal="center" vertical="center" wrapText="1"/>
    </xf>
    <xf numFmtId="49" fontId="46" fillId="0" borderId="35" xfId="7" applyNumberFormat="1" applyFont="1" applyBorder="1" applyAlignment="1">
      <alignment horizontal="center" vertical="center" wrapText="1"/>
    </xf>
    <xf numFmtId="49" fontId="46" fillId="0" borderId="8" xfId="7" applyNumberFormat="1" applyFont="1" applyBorder="1" applyAlignment="1">
      <alignment horizontal="center" vertical="center" wrapText="1"/>
    </xf>
    <xf numFmtId="0" fontId="46" fillId="0" borderId="10" xfId="7" applyFont="1" applyBorder="1" applyAlignment="1">
      <alignment horizontal="center" vertical="center" textRotation="255" wrapText="1"/>
    </xf>
    <xf numFmtId="0" fontId="46" fillId="0" borderId="51" xfId="7" applyFont="1" applyBorder="1" applyAlignment="1">
      <alignment horizontal="center" vertical="center" textRotation="255" wrapText="1"/>
    </xf>
    <xf numFmtId="0" fontId="46" fillId="0" borderId="2" xfId="7" applyFont="1" applyBorder="1" applyAlignment="1">
      <alignment horizontal="center" vertical="center" textRotation="255" wrapText="1"/>
    </xf>
    <xf numFmtId="0" fontId="46" fillId="0" borderId="4" xfId="7" applyFont="1" applyBorder="1" applyAlignment="1">
      <alignment horizontal="left" vertical="center" wrapText="1"/>
    </xf>
    <xf numFmtId="0" fontId="46" fillId="0" borderId="35" xfId="7" applyFont="1" applyBorder="1" applyAlignment="1">
      <alignment horizontal="left" vertical="center" wrapText="1"/>
    </xf>
    <xf numFmtId="0" fontId="17" fillId="0" borderId="35" xfId="7" applyBorder="1" applyAlignment="1">
      <alignment horizontal="left" vertical="center" wrapText="1"/>
    </xf>
    <xf numFmtId="0" fontId="46" fillId="0" borderId="42" xfId="7" applyFont="1" applyBorder="1" applyAlignment="1">
      <alignment horizontal="left" vertical="center" indent="1"/>
    </xf>
    <xf numFmtId="0" fontId="46" fillId="0" borderId="43" xfId="7" applyFont="1" applyBorder="1" applyAlignment="1">
      <alignment horizontal="left" vertical="center" indent="1"/>
    </xf>
    <xf numFmtId="0" fontId="46" fillId="0" borderId="44" xfId="7" applyFont="1" applyBorder="1" applyAlignment="1">
      <alignment horizontal="left" vertical="center" indent="1"/>
    </xf>
    <xf numFmtId="0" fontId="46" fillId="0" borderId="37" xfId="7" applyFont="1" applyBorder="1" applyAlignment="1">
      <alignment horizontal="left" vertical="center" wrapText="1"/>
    </xf>
    <xf numFmtId="0" fontId="46" fillId="0" borderId="0" xfId="7" applyFont="1" applyAlignment="1">
      <alignment horizontal="left" vertical="center" wrapText="1"/>
    </xf>
    <xf numFmtId="0" fontId="46" fillId="0" borderId="48" xfId="7" applyFont="1" applyBorder="1" applyAlignment="1">
      <alignment horizontal="left" vertical="center" indent="1"/>
    </xf>
    <xf numFmtId="0" fontId="46" fillId="0" borderId="49" xfId="7" applyFont="1" applyBorder="1" applyAlignment="1">
      <alignment horizontal="left" vertical="center" indent="1"/>
    </xf>
    <xf numFmtId="0" fontId="46" fillId="0" borderId="50" xfId="7" applyFont="1" applyBorder="1" applyAlignment="1">
      <alignment horizontal="left" vertical="center" indent="1"/>
    </xf>
    <xf numFmtId="0" fontId="46" fillId="0" borderId="8" xfId="7" applyFont="1" applyBorder="1" applyAlignment="1">
      <alignment horizontal="left" vertical="center" wrapText="1"/>
    </xf>
    <xf numFmtId="0" fontId="46" fillId="0" borderId="38" xfId="7" applyFont="1" applyBorder="1" applyAlignment="1">
      <alignment horizontal="left" vertical="center" wrapText="1"/>
    </xf>
    <xf numFmtId="0" fontId="46" fillId="0" borderId="5" xfId="7" applyFont="1" applyBorder="1" applyAlignment="1">
      <alignment horizontal="left" vertical="center" wrapText="1"/>
    </xf>
    <xf numFmtId="0" fontId="46" fillId="0" borderId="36" xfId="7" applyFont="1" applyBorder="1" applyAlignment="1">
      <alignment horizontal="left" vertical="center" wrapText="1"/>
    </xf>
    <xf numFmtId="0" fontId="46" fillId="0" borderId="9" xfId="7" applyFont="1" applyBorder="1" applyAlignment="1">
      <alignment horizontal="left" vertical="center" wrapText="1"/>
    </xf>
    <xf numFmtId="0" fontId="46" fillId="0" borderId="48" xfId="7" applyFont="1" applyBorder="1" applyAlignment="1">
      <alignment horizontal="center" vertical="center" wrapText="1"/>
    </xf>
    <xf numFmtId="0" fontId="46" fillId="0" borderId="49" xfId="7" applyFont="1" applyBorder="1" applyAlignment="1">
      <alignment horizontal="center" vertical="center" wrapText="1"/>
    </xf>
    <xf numFmtId="0" fontId="46" fillId="0" borderId="50" xfId="7" applyFont="1" applyBorder="1" applyAlignment="1">
      <alignment horizontal="center" vertical="center" wrapText="1"/>
    </xf>
    <xf numFmtId="0" fontId="46" fillId="0" borderId="6" xfId="7" applyFont="1" applyBorder="1" applyAlignment="1">
      <alignment horizontal="left" vertical="center" wrapText="1"/>
    </xf>
    <xf numFmtId="0" fontId="46" fillId="0" borderId="3" xfId="7" applyFont="1" applyBorder="1" applyAlignment="1">
      <alignment horizontal="left" vertical="center" wrapText="1"/>
    </xf>
    <xf numFmtId="0" fontId="46" fillId="0" borderId="7" xfId="7" applyFont="1" applyBorder="1" applyAlignment="1">
      <alignment horizontal="left" vertical="center" wrapText="1"/>
    </xf>
    <xf numFmtId="0" fontId="46" fillId="0" borderId="4" xfId="7" applyFont="1" applyBorder="1" applyAlignment="1">
      <alignment horizontal="center" vertical="center" wrapText="1"/>
    </xf>
    <xf numFmtId="0" fontId="46" fillId="0" borderId="35" xfId="7" applyFont="1" applyBorder="1" applyAlignment="1">
      <alignment horizontal="center" vertical="center" wrapText="1"/>
    </xf>
    <xf numFmtId="0" fontId="46" fillId="0" borderId="8" xfId="7" applyFont="1" applyBorder="1" applyAlignment="1">
      <alignment horizontal="center" vertical="center" wrapText="1"/>
    </xf>
    <xf numFmtId="0" fontId="46" fillId="0" borderId="169" xfId="7" applyFont="1" applyBorder="1" applyAlignment="1">
      <alignment horizontal="center" vertical="center" wrapText="1"/>
    </xf>
    <xf numFmtId="0" fontId="46" fillId="0" borderId="170" xfId="7" applyFont="1" applyBorder="1" applyAlignment="1">
      <alignment horizontal="center" vertical="center" wrapText="1"/>
    </xf>
    <xf numFmtId="0" fontId="46" fillId="0" borderId="171" xfId="7" applyFont="1" applyBorder="1" applyAlignment="1">
      <alignment horizontal="center" vertical="center" wrapText="1"/>
    </xf>
    <xf numFmtId="0" fontId="46" fillId="0" borderId="1" xfId="7" applyFont="1" applyBorder="1" applyAlignment="1">
      <alignment horizontal="left" vertical="center" wrapText="1"/>
    </xf>
    <xf numFmtId="0" fontId="17" fillId="0" borderId="1" xfId="7" applyBorder="1" applyAlignment="1">
      <alignment horizontal="left" vertical="center" wrapText="1"/>
    </xf>
    <xf numFmtId="0" fontId="17" fillId="0" borderId="6" xfId="7" applyBorder="1" applyAlignment="1">
      <alignment horizontal="left" vertical="center" wrapText="1"/>
    </xf>
    <xf numFmtId="0" fontId="46" fillId="0" borderId="10" xfId="7" applyFont="1" applyBorder="1" applyAlignment="1">
      <alignment horizontal="left" vertical="center" wrapText="1"/>
    </xf>
    <xf numFmtId="0" fontId="17" fillId="0" borderId="10" xfId="7" applyBorder="1" applyAlignment="1">
      <alignment horizontal="left" vertical="center" wrapText="1"/>
    </xf>
    <xf numFmtId="0" fontId="45" fillId="0" borderId="1" xfId="7" applyFont="1" applyBorder="1" applyAlignment="1">
      <alignment horizontal="left" vertical="center" wrapText="1"/>
    </xf>
    <xf numFmtId="0" fontId="46" fillId="0" borderId="10" xfId="7" applyFont="1" applyBorder="1" applyAlignment="1">
      <alignment horizontal="center" vertical="center" textRotation="255" shrinkToFit="1"/>
    </xf>
    <xf numFmtId="0" fontId="46" fillId="0" borderId="51" xfId="7" applyFont="1" applyBorder="1" applyAlignment="1">
      <alignment horizontal="center" vertical="center" textRotation="255" shrinkToFit="1"/>
    </xf>
    <xf numFmtId="0" fontId="46" fillId="0" borderId="2" xfId="7" applyFont="1" applyBorder="1" applyAlignment="1">
      <alignment horizontal="center" vertical="center" textRotation="255" shrinkToFit="1"/>
    </xf>
    <xf numFmtId="0" fontId="46" fillId="0" borderId="189" xfId="7" applyFont="1" applyBorder="1" applyAlignment="1">
      <alignment horizontal="left" vertical="center" wrapText="1"/>
    </xf>
    <xf numFmtId="0" fontId="46" fillId="0" borderId="173" xfId="7" applyFont="1" applyBorder="1" applyAlignment="1">
      <alignment horizontal="center" vertical="center" wrapText="1"/>
    </xf>
    <xf numFmtId="0" fontId="46" fillId="0" borderId="172" xfId="7" applyFont="1" applyBorder="1" applyAlignment="1">
      <alignment horizontal="center" vertical="center" wrapText="1"/>
    </xf>
    <xf numFmtId="0" fontId="45" fillId="0" borderId="3" xfId="7" applyFont="1" applyBorder="1" applyAlignment="1">
      <alignment horizontal="left" vertical="center" wrapText="1"/>
    </xf>
    <xf numFmtId="0" fontId="45" fillId="0" borderId="7" xfId="7" applyFont="1" applyBorder="1" applyAlignment="1">
      <alignment horizontal="left" vertical="center" wrapText="1"/>
    </xf>
    <xf numFmtId="0" fontId="17" fillId="0" borderId="3" xfId="7" applyBorder="1" applyAlignment="1">
      <alignment horizontal="left" vertical="center" wrapText="1"/>
    </xf>
    <xf numFmtId="0" fontId="17" fillId="0" borderId="172" xfId="7" applyBorder="1" applyAlignment="1">
      <alignment horizontal="left" vertical="center" wrapText="1"/>
    </xf>
    <xf numFmtId="0" fontId="46" fillId="0" borderId="1" xfId="7" applyFont="1" applyBorder="1" applyAlignment="1">
      <alignment horizontal="left" vertical="center" wrapText="1" indent="1"/>
    </xf>
    <xf numFmtId="0" fontId="45" fillId="0" borderId="10" xfId="7" applyFont="1" applyBorder="1" applyAlignment="1">
      <alignment horizontal="center" vertical="center" textRotation="255" wrapText="1" shrinkToFit="1"/>
    </xf>
    <xf numFmtId="0" fontId="45" fillId="0" borderId="51" xfId="7" applyFont="1" applyBorder="1" applyAlignment="1">
      <alignment horizontal="center" vertical="center" textRotation="255" wrapText="1" shrinkToFit="1"/>
    </xf>
    <xf numFmtId="0" fontId="46" fillId="0" borderId="5" xfId="7" applyFont="1" applyBorder="1" applyAlignment="1">
      <alignment horizontal="center" vertical="center" wrapText="1"/>
    </xf>
    <xf numFmtId="0" fontId="46" fillId="0" borderId="9" xfId="7" applyFont="1" applyBorder="1" applyAlignment="1">
      <alignment horizontal="center" vertical="center" wrapText="1"/>
    </xf>
    <xf numFmtId="0" fontId="75" fillId="0" borderId="0" xfId="20" applyFont="1" applyAlignment="1">
      <alignment horizontal="center" vertical="center"/>
    </xf>
    <xf numFmtId="0" fontId="43" fillId="0" borderId="6" xfId="20" applyFont="1" applyBorder="1" applyAlignment="1">
      <alignment horizontal="center" vertical="center"/>
    </xf>
    <xf numFmtId="0" fontId="43" fillId="0" borderId="3" xfId="20" applyFont="1" applyBorder="1" applyAlignment="1">
      <alignment horizontal="center" vertical="center"/>
    </xf>
    <xf numFmtId="0" fontId="43" fillId="0" borderId="7" xfId="20" applyFont="1" applyBorder="1" applyAlignment="1">
      <alignment horizontal="center" vertical="center"/>
    </xf>
    <xf numFmtId="0" fontId="42" fillId="0" borderId="6" xfId="20" applyFont="1" applyBorder="1" applyAlignment="1">
      <alignment horizontal="center" vertical="center"/>
    </xf>
    <xf numFmtId="0" fontId="42" fillId="0" borderId="3" xfId="20" applyFont="1" applyBorder="1" applyAlignment="1">
      <alignment horizontal="center" vertical="center"/>
    </xf>
    <xf numFmtId="0" fontId="42" fillId="0" borderId="7" xfId="20" applyFont="1" applyBorder="1" applyAlignment="1">
      <alignment horizontal="center" vertical="center"/>
    </xf>
    <xf numFmtId="0" fontId="42" fillId="0" borderId="6" xfId="12" applyFont="1" applyBorder="1" applyAlignment="1">
      <alignment horizontal="center" vertical="center"/>
    </xf>
    <xf numFmtId="0" fontId="42" fillId="0" borderId="7" xfId="12" applyFont="1" applyBorder="1" applyAlignment="1">
      <alignment horizontal="center" vertical="center"/>
    </xf>
    <xf numFmtId="0" fontId="46" fillId="0" borderId="178" xfId="20" applyFont="1" applyBorder="1" applyAlignment="1">
      <alignment horizontal="left" vertical="center" wrapText="1"/>
    </xf>
    <xf numFmtId="0" fontId="46" fillId="0" borderId="179" xfId="20" applyFont="1" applyBorder="1" applyAlignment="1">
      <alignment horizontal="left" vertical="center" wrapText="1"/>
    </xf>
    <xf numFmtId="0" fontId="17" fillId="0" borderId="45" xfId="20" applyBorder="1" applyAlignment="1">
      <alignment horizontal="center" vertical="center"/>
    </xf>
    <xf numFmtId="0" fontId="17" fillId="0" borderId="169" xfId="20" applyBorder="1" applyAlignment="1">
      <alignment horizontal="center" vertical="center"/>
    </xf>
    <xf numFmtId="0" fontId="46" fillId="0" borderId="46" xfId="20" applyFont="1" applyBorder="1" applyAlignment="1">
      <alignment horizontal="left" vertical="center"/>
    </xf>
    <xf numFmtId="0" fontId="46" fillId="0" borderId="170" xfId="20" applyFont="1" applyBorder="1" applyAlignment="1">
      <alignment horizontal="left" vertical="center"/>
    </xf>
    <xf numFmtId="0" fontId="17" fillId="0" borderId="46" xfId="20" applyBorder="1" applyAlignment="1">
      <alignment horizontal="center" vertical="center" wrapText="1"/>
    </xf>
    <xf numFmtId="0" fontId="17" fillId="0" borderId="170" xfId="20" applyBorder="1" applyAlignment="1">
      <alignment horizontal="center" vertical="center" wrapText="1"/>
    </xf>
    <xf numFmtId="0" fontId="46" fillId="0" borderId="0" xfId="20" applyFont="1" applyAlignment="1">
      <alignment horizontal="left" vertical="center"/>
    </xf>
    <xf numFmtId="0" fontId="17" fillId="0" borderId="0" xfId="20" applyAlignment="1">
      <alignment horizontal="center" vertical="center" wrapText="1"/>
    </xf>
    <xf numFmtId="0" fontId="17" fillId="0" borderId="45" xfId="20" applyBorder="1" applyAlignment="1">
      <alignment horizontal="center" vertical="center" wrapText="1"/>
    </xf>
    <xf numFmtId="0" fontId="17" fillId="0" borderId="169" xfId="20" applyBorder="1" applyAlignment="1">
      <alignment horizontal="center" vertical="center" wrapText="1"/>
    </xf>
    <xf numFmtId="0" fontId="17" fillId="0" borderId="0" xfId="13">
      <alignment vertical="center"/>
    </xf>
    <xf numFmtId="0" fontId="17" fillId="0" borderId="0" xfId="14" applyFont="1" applyAlignment="1">
      <alignment horizontal="left" vertical="top" wrapText="1"/>
    </xf>
    <xf numFmtId="0" fontId="14" fillId="0" borderId="0" xfId="13" applyFont="1" applyAlignment="1">
      <alignment horizontal="center" vertical="center"/>
    </xf>
    <xf numFmtId="0" fontId="86" fillId="0" borderId="0" xfId="13" applyFont="1" applyAlignment="1">
      <alignment horizontal="center" vertical="center"/>
    </xf>
    <xf numFmtId="0" fontId="17" fillId="0" borderId="0" xfId="13" applyAlignment="1">
      <alignment horizontal="center" vertical="center"/>
    </xf>
    <xf numFmtId="0" fontId="17" fillId="0" borderId="0" xfId="13" applyAlignment="1">
      <alignment horizontal="center" vertical="center" shrinkToFit="1"/>
    </xf>
    <xf numFmtId="0" fontId="17" fillId="0" borderId="0" xfId="13" applyAlignment="1">
      <alignment horizontal="left" vertical="center"/>
    </xf>
  </cellXfs>
  <cellStyles count="22">
    <cellStyle name="ハイパーリンク" xfId="2" builtinId="8"/>
    <cellStyle name="桁区切り 2" xfId="10" xr:uid="{21771A8E-7F2E-48D0-BEB9-174D854F88E0}"/>
    <cellStyle name="桁区切り 3" xfId="16" xr:uid="{66DDF32A-5051-4934-8EF2-4A1ECA14FE65}"/>
    <cellStyle name="桁区切り 4" xfId="18" xr:uid="{C77B168C-F89A-49D8-A47C-9D34F18BD1F2}"/>
    <cellStyle name="標準" xfId="0" builtinId="0"/>
    <cellStyle name="標準 10" xfId="14" xr:uid="{9BAD3F5E-2CBD-465C-A6FC-DDFCA4550FBD}"/>
    <cellStyle name="標準 2" xfId="1" xr:uid="{00000000-0005-0000-0000-000002000000}"/>
    <cellStyle name="標準 2 2" xfId="12" xr:uid="{685E8690-CC2E-40BC-A1A3-7DD75E4E1182}"/>
    <cellStyle name="標準 2 2 2" xfId="13" xr:uid="{A2A55823-2A51-4D0D-9C06-C7A5B1EA5F69}"/>
    <cellStyle name="標準 2 2 2 2" xfId="20" xr:uid="{E54820BE-6075-4AD6-999D-6DBC8B5ACFD4}"/>
    <cellStyle name="標準 2 3" xfId="8" xr:uid="{28D83B76-EEB4-4AFA-A430-BBD77AD31F93}"/>
    <cellStyle name="標準 3" xfId="3" xr:uid="{BDB4B4B9-B421-431F-BF99-B7B5E348ECFD}"/>
    <cellStyle name="標準 3 2" xfId="19" xr:uid="{710D12F2-CAFC-48DE-BCA6-946CF672E17A}"/>
    <cellStyle name="標準 4" xfId="7" xr:uid="{28D846EF-8E03-45BD-A968-B54936F6C25C}"/>
    <cellStyle name="標準 5" xfId="9" xr:uid="{744645E4-0B25-4BF0-B15D-6AADC039C57C}"/>
    <cellStyle name="標準 6" xfId="15" xr:uid="{FCAED71F-2C0E-4B95-AC15-7575FAC0A4D6}"/>
    <cellStyle name="標準 7" xfId="17" xr:uid="{4E180311-0E98-4360-AFBC-370F9CC406AB}"/>
    <cellStyle name="標準 8" xfId="21" xr:uid="{256C1418-3B4D-4924-A950-2C883BD03899}"/>
    <cellStyle name="標準_kyotaku_shinnsei" xfId="6" xr:uid="{F49D42A3-3088-476C-90BF-B1B2B2810803}"/>
    <cellStyle name="標準_勤務時間の調べ" xfId="11" xr:uid="{1A0321CF-F1CD-46C1-A3DB-FD0059D6C88B}"/>
    <cellStyle name="標準_第１号様式・付表" xfId="4" xr:uid="{BD08B32E-6F0A-4C58-9DED-0913F1DD6228}"/>
    <cellStyle name="標準_付表　訪問介護　修正版_第一号様式 2" xfId="5" xr:uid="{67FE7B1D-CF4D-49AB-997F-A7E2DBB877EB}"/>
  </cellStyles>
  <dxfs count="132">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14</xdr:row>
          <xdr:rowOff>209550</xdr:rowOff>
        </xdr:from>
        <xdr:to>
          <xdr:col>5</xdr:col>
          <xdr:colOff>254000</xdr:colOff>
          <xdr:row>16</xdr:row>
          <xdr:rowOff>57150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15</xdr:row>
          <xdr:rowOff>215900</xdr:rowOff>
        </xdr:from>
        <xdr:to>
          <xdr:col>5</xdr:col>
          <xdr:colOff>254000</xdr:colOff>
          <xdr:row>17</xdr:row>
          <xdr:rowOff>69850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19</xdr:row>
          <xdr:rowOff>215900</xdr:rowOff>
        </xdr:from>
        <xdr:to>
          <xdr:col>5</xdr:col>
          <xdr:colOff>254000</xdr:colOff>
          <xdr:row>21</xdr:row>
          <xdr:rowOff>69850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20</xdr:row>
          <xdr:rowOff>203200</xdr:rowOff>
        </xdr:from>
        <xdr:to>
          <xdr:col>5</xdr:col>
          <xdr:colOff>254000</xdr:colOff>
          <xdr:row>22</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21</xdr:row>
          <xdr:rowOff>222250</xdr:rowOff>
        </xdr:from>
        <xdr:to>
          <xdr:col>5</xdr:col>
          <xdr:colOff>254000</xdr:colOff>
          <xdr:row>23</xdr:row>
          <xdr:rowOff>76200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22</xdr:row>
          <xdr:rowOff>209550</xdr:rowOff>
        </xdr:from>
        <xdr:to>
          <xdr:col>5</xdr:col>
          <xdr:colOff>254000</xdr:colOff>
          <xdr:row>24</xdr:row>
          <xdr:rowOff>63500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23</xdr:row>
          <xdr:rowOff>222250</xdr:rowOff>
        </xdr:from>
        <xdr:to>
          <xdr:col>5</xdr:col>
          <xdr:colOff>254000</xdr:colOff>
          <xdr:row>25</xdr:row>
          <xdr:rowOff>76200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24</xdr:row>
          <xdr:rowOff>203200</xdr:rowOff>
        </xdr:from>
        <xdr:to>
          <xdr:col>5</xdr:col>
          <xdr:colOff>254000</xdr:colOff>
          <xdr:row>26</xdr:row>
          <xdr:rowOff>50800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25</xdr:row>
          <xdr:rowOff>222250</xdr:rowOff>
        </xdr:from>
        <xdr:to>
          <xdr:col>5</xdr:col>
          <xdr:colOff>254000</xdr:colOff>
          <xdr:row>27</xdr:row>
          <xdr:rowOff>76200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27</xdr:row>
          <xdr:rowOff>6350</xdr:rowOff>
        </xdr:from>
        <xdr:to>
          <xdr:col>6</xdr:col>
          <xdr:colOff>0</xdr:colOff>
          <xdr:row>28</xdr:row>
          <xdr:rowOff>6350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26</xdr:row>
          <xdr:rowOff>76200</xdr:rowOff>
        </xdr:from>
        <xdr:to>
          <xdr:col>4</xdr:col>
          <xdr:colOff>25400</xdr:colOff>
          <xdr:row>27</xdr:row>
          <xdr:rowOff>190500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76200</xdr:rowOff>
        </xdr:from>
        <xdr:to>
          <xdr:col>4</xdr:col>
          <xdr:colOff>25400</xdr:colOff>
          <xdr:row>25</xdr:row>
          <xdr:rowOff>190500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22</xdr:row>
          <xdr:rowOff>69850</xdr:rowOff>
        </xdr:from>
        <xdr:to>
          <xdr:col>4</xdr:col>
          <xdr:colOff>25400</xdr:colOff>
          <xdr:row>23</xdr:row>
          <xdr:rowOff>184150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69850</xdr:rowOff>
        </xdr:from>
        <xdr:to>
          <xdr:col>4</xdr:col>
          <xdr:colOff>25400</xdr:colOff>
          <xdr:row>21</xdr:row>
          <xdr:rowOff>184150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14</xdr:row>
          <xdr:rowOff>63500</xdr:rowOff>
        </xdr:from>
        <xdr:to>
          <xdr:col>4</xdr:col>
          <xdr:colOff>25400</xdr:colOff>
          <xdr:row>15</xdr:row>
          <xdr:rowOff>177800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209550</xdr:rowOff>
        </xdr:from>
        <xdr:to>
          <xdr:col>5</xdr:col>
          <xdr:colOff>254000</xdr:colOff>
          <xdr:row>12</xdr:row>
          <xdr:rowOff>57150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xdr:row>
          <xdr:rowOff>63500</xdr:rowOff>
        </xdr:from>
        <xdr:to>
          <xdr:col>4</xdr:col>
          <xdr:colOff>25400</xdr:colOff>
          <xdr:row>11</xdr:row>
          <xdr:rowOff>177800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82550</xdr:rowOff>
        </xdr:from>
        <xdr:to>
          <xdr:col>5</xdr:col>
          <xdr:colOff>254000</xdr:colOff>
          <xdr:row>13</xdr:row>
          <xdr:rowOff>184150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xdr:row>
          <xdr:rowOff>63500</xdr:rowOff>
        </xdr:from>
        <xdr:to>
          <xdr:col>4</xdr:col>
          <xdr:colOff>25400</xdr:colOff>
          <xdr:row>13</xdr:row>
          <xdr:rowOff>177800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27</xdr:row>
          <xdr:rowOff>203200</xdr:rowOff>
        </xdr:from>
        <xdr:to>
          <xdr:col>5</xdr:col>
          <xdr:colOff>254000</xdr:colOff>
          <xdr:row>29</xdr:row>
          <xdr:rowOff>57150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31</xdr:row>
          <xdr:rowOff>6350</xdr:rowOff>
        </xdr:from>
        <xdr:to>
          <xdr:col>6</xdr:col>
          <xdr:colOff>0</xdr:colOff>
          <xdr:row>32</xdr:row>
          <xdr:rowOff>6350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76200</xdr:rowOff>
        </xdr:from>
        <xdr:to>
          <xdr:col>4</xdr:col>
          <xdr:colOff>25400</xdr:colOff>
          <xdr:row>31</xdr:row>
          <xdr:rowOff>190500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29</xdr:row>
          <xdr:rowOff>0</xdr:rowOff>
        </xdr:from>
        <xdr:to>
          <xdr:col>6</xdr:col>
          <xdr:colOff>0</xdr:colOff>
          <xdr:row>30</xdr:row>
          <xdr:rowOff>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28</xdr:row>
          <xdr:rowOff>76200</xdr:rowOff>
        </xdr:from>
        <xdr:to>
          <xdr:col>4</xdr:col>
          <xdr:colOff>25400</xdr:colOff>
          <xdr:row>29</xdr:row>
          <xdr:rowOff>190500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6350</xdr:rowOff>
        </xdr:from>
        <xdr:to>
          <xdr:col>6</xdr:col>
          <xdr:colOff>0</xdr:colOff>
          <xdr:row>34</xdr:row>
          <xdr:rowOff>6350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31</xdr:row>
          <xdr:rowOff>209550</xdr:rowOff>
        </xdr:from>
        <xdr:to>
          <xdr:col>5</xdr:col>
          <xdr:colOff>254000</xdr:colOff>
          <xdr:row>33</xdr:row>
          <xdr:rowOff>63500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35</xdr:row>
          <xdr:rowOff>6350</xdr:rowOff>
        </xdr:from>
        <xdr:to>
          <xdr:col>6</xdr:col>
          <xdr:colOff>0</xdr:colOff>
          <xdr:row>36</xdr:row>
          <xdr:rowOff>6350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76200</xdr:rowOff>
        </xdr:from>
        <xdr:to>
          <xdr:col>4</xdr:col>
          <xdr:colOff>25400</xdr:colOff>
          <xdr:row>35</xdr:row>
          <xdr:rowOff>190500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32</xdr:row>
          <xdr:rowOff>76200</xdr:rowOff>
        </xdr:from>
        <xdr:to>
          <xdr:col>4</xdr:col>
          <xdr:colOff>25400</xdr:colOff>
          <xdr:row>33</xdr:row>
          <xdr:rowOff>190500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36</xdr:row>
          <xdr:rowOff>76200</xdr:rowOff>
        </xdr:from>
        <xdr:to>
          <xdr:col>5</xdr:col>
          <xdr:colOff>254000</xdr:colOff>
          <xdr:row>36</xdr:row>
          <xdr:rowOff>444500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36</xdr:row>
          <xdr:rowOff>101600</xdr:rowOff>
        </xdr:from>
        <xdr:to>
          <xdr:col>4</xdr:col>
          <xdr:colOff>25400</xdr:colOff>
          <xdr:row>36</xdr:row>
          <xdr:rowOff>450850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33</xdr:row>
          <xdr:rowOff>215900</xdr:rowOff>
        </xdr:from>
        <xdr:to>
          <xdr:col>5</xdr:col>
          <xdr:colOff>254000</xdr:colOff>
          <xdr:row>35</xdr:row>
          <xdr:rowOff>69850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76200</xdr:rowOff>
        </xdr:from>
        <xdr:to>
          <xdr:col>4</xdr:col>
          <xdr:colOff>25400</xdr:colOff>
          <xdr:row>38</xdr:row>
          <xdr:rowOff>190500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37</xdr:row>
          <xdr:rowOff>139700</xdr:rowOff>
        </xdr:from>
        <xdr:to>
          <xdr:col>5</xdr:col>
          <xdr:colOff>273050</xdr:colOff>
          <xdr:row>38</xdr:row>
          <xdr:rowOff>139700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76200</xdr:rowOff>
        </xdr:from>
        <xdr:to>
          <xdr:col>4</xdr:col>
          <xdr:colOff>25400</xdr:colOff>
          <xdr:row>40</xdr:row>
          <xdr:rowOff>190500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0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42</xdr:row>
          <xdr:rowOff>12700</xdr:rowOff>
        </xdr:from>
        <xdr:to>
          <xdr:col>6</xdr:col>
          <xdr:colOff>0</xdr:colOff>
          <xdr:row>43</xdr:row>
          <xdr:rowOff>12700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0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41</xdr:row>
          <xdr:rowOff>25400</xdr:rowOff>
        </xdr:from>
        <xdr:to>
          <xdr:col>6</xdr:col>
          <xdr:colOff>0</xdr:colOff>
          <xdr:row>42</xdr:row>
          <xdr:rowOff>25400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8</xdr:row>
          <xdr:rowOff>82550</xdr:rowOff>
        </xdr:from>
        <xdr:to>
          <xdr:col>5</xdr:col>
          <xdr:colOff>247650</xdr:colOff>
          <xdr:row>9</xdr:row>
          <xdr:rowOff>184150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0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63500</xdr:rowOff>
        </xdr:from>
        <xdr:to>
          <xdr:col>4</xdr:col>
          <xdr:colOff>25400</xdr:colOff>
          <xdr:row>9</xdr:row>
          <xdr:rowOff>177800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0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63500</xdr:rowOff>
        </xdr:from>
        <xdr:to>
          <xdr:col>4</xdr:col>
          <xdr:colOff>25400</xdr:colOff>
          <xdr:row>7</xdr:row>
          <xdr:rowOff>177800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0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xdr:row>
          <xdr:rowOff>63500</xdr:rowOff>
        </xdr:from>
        <xdr:to>
          <xdr:col>6</xdr:col>
          <xdr:colOff>25400</xdr:colOff>
          <xdr:row>7</xdr:row>
          <xdr:rowOff>177800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0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9</xdr:row>
          <xdr:rowOff>215900</xdr:rowOff>
        </xdr:from>
        <xdr:to>
          <xdr:col>6</xdr:col>
          <xdr:colOff>25400</xdr:colOff>
          <xdr:row>11</xdr:row>
          <xdr:rowOff>76200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0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13</xdr:row>
          <xdr:rowOff>215900</xdr:rowOff>
        </xdr:from>
        <xdr:to>
          <xdr:col>6</xdr:col>
          <xdr:colOff>25400</xdr:colOff>
          <xdr:row>15</xdr:row>
          <xdr:rowOff>76200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0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203200</xdr:rowOff>
        </xdr:from>
        <xdr:to>
          <xdr:col>5</xdr:col>
          <xdr:colOff>254000</xdr:colOff>
          <xdr:row>20</xdr:row>
          <xdr:rowOff>57150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0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18</xdr:row>
          <xdr:rowOff>63500</xdr:rowOff>
        </xdr:from>
        <xdr:to>
          <xdr:col>4</xdr:col>
          <xdr:colOff>25400</xdr:colOff>
          <xdr:row>19</xdr:row>
          <xdr:rowOff>177800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0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16</xdr:row>
          <xdr:rowOff>203200</xdr:rowOff>
        </xdr:from>
        <xdr:to>
          <xdr:col>5</xdr:col>
          <xdr:colOff>254000</xdr:colOff>
          <xdr:row>18</xdr:row>
          <xdr:rowOff>57150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0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16</xdr:row>
          <xdr:rowOff>63500</xdr:rowOff>
        </xdr:from>
        <xdr:to>
          <xdr:col>4</xdr:col>
          <xdr:colOff>25400</xdr:colOff>
          <xdr:row>17</xdr:row>
          <xdr:rowOff>177800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0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17</xdr:row>
          <xdr:rowOff>222250</xdr:rowOff>
        </xdr:from>
        <xdr:to>
          <xdr:col>5</xdr:col>
          <xdr:colOff>254000</xdr:colOff>
          <xdr:row>19</xdr:row>
          <xdr:rowOff>76200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30</xdr:row>
          <xdr:rowOff>25400</xdr:rowOff>
        </xdr:from>
        <xdr:to>
          <xdr:col>6</xdr:col>
          <xdr:colOff>0</xdr:colOff>
          <xdr:row>31</xdr:row>
          <xdr:rowOff>25400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8</xdr:row>
          <xdr:rowOff>63500</xdr:rowOff>
        </xdr:from>
        <xdr:to>
          <xdr:col>4</xdr:col>
          <xdr:colOff>25400</xdr:colOff>
          <xdr:row>9</xdr:row>
          <xdr:rowOff>177800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0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xdr:row>
          <xdr:rowOff>63500</xdr:rowOff>
        </xdr:from>
        <xdr:to>
          <xdr:col>4</xdr:col>
          <xdr:colOff>25400</xdr:colOff>
          <xdr:row>13</xdr:row>
          <xdr:rowOff>177800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0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12</xdr:row>
          <xdr:rowOff>63500</xdr:rowOff>
        </xdr:from>
        <xdr:to>
          <xdr:col>4</xdr:col>
          <xdr:colOff>25400</xdr:colOff>
          <xdr:row>13</xdr:row>
          <xdr:rowOff>177800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76200</xdr:rowOff>
        </xdr:from>
        <xdr:to>
          <xdr:col>4</xdr:col>
          <xdr:colOff>25400</xdr:colOff>
          <xdr:row>40</xdr:row>
          <xdr:rowOff>190500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0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39</xdr:row>
          <xdr:rowOff>139700</xdr:rowOff>
        </xdr:from>
        <xdr:to>
          <xdr:col>5</xdr:col>
          <xdr:colOff>273050</xdr:colOff>
          <xdr:row>40</xdr:row>
          <xdr:rowOff>139700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0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114300</xdr:colOff>
          <xdr:row>24</xdr:row>
          <xdr:rowOff>114300</xdr:rowOff>
        </xdr:from>
        <xdr:to>
          <xdr:col>6</xdr:col>
          <xdr:colOff>76200</xdr:colOff>
          <xdr:row>26</xdr:row>
          <xdr:rowOff>44450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26</xdr:row>
          <xdr:rowOff>133350</xdr:rowOff>
        </xdr:from>
        <xdr:to>
          <xdr:col>6</xdr:col>
          <xdr:colOff>76200</xdr:colOff>
          <xdr:row>28</xdr:row>
          <xdr:rowOff>50800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28</xdr:row>
          <xdr:rowOff>133350</xdr:rowOff>
        </xdr:from>
        <xdr:to>
          <xdr:col>6</xdr:col>
          <xdr:colOff>76200</xdr:colOff>
          <xdr:row>30</xdr:row>
          <xdr:rowOff>50800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30</xdr:row>
          <xdr:rowOff>133350</xdr:rowOff>
        </xdr:from>
        <xdr:to>
          <xdr:col>6</xdr:col>
          <xdr:colOff>25400</xdr:colOff>
          <xdr:row>32</xdr:row>
          <xdr:rowOff>50800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114300</xdr:colOff>
          <xdr:row>32</xdr:row>
          <xdr:rowOff>133350</xdr:rowOff>
        </xdr:from>
        <xdr:to>
          <xdr:col>6</xdr:col>
          <xdr:colOff>25400</xdr:colOff>
          <xdr:row>34</xdr:row>
          <xdr:rowOff>50800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101600</xdr:colOff>
          <xdr:row>34</xdr:row>
          <xdr:rowOff>0</xdr:rowOff>
        </xdr:from>
        <xdr:to>
          <xdr:col>30</xdr:col>
          <xdr:colOff>152400</xdr:colOff>
          <xdr:row>34</xdr:row>
          <xdr:rowOff>273050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419100</xdr:colOff>
      <xdr:row>42</xdr:row>
      <xdr:rowOff>266700</xdr:rowOff>
    </xdr:from>
    <xdr:to>
      <xdr:col>22</xdr:col>
      <xdr:colOff>3467100</xdr:colOff>
      <xdr:row>56</xdr:row>
      <xdr:rowOff>266700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539750" y="14401800"/>
          <a:ext cx="17506950" cy="47117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381000</xdr:colOff>
      <xdr:row>3</xdr:row>
      <xdr:rowOff>85725</xdr:rowOff>
    </xdr:from>
    <xdr:to>
      <xdr:col>4</xdr:col>
      <xdr:colOff>457200</xdr:colOff>
      <xdr:row>4</xdr:row>
      <xdr:rowOff>247650</xdr:rowOff>
    </xdr:to>
    <xdr:sp macro="" textlink="">
      <xdr:nvSpPr>
        <xdr:cNvPr id="2" name="右中かっこ 1">
          <a:extLst>
            <a:ext uri="{FF2B5EF4-FFF2-40B4-BE49-F238E27FC236}">
              <a16:creationId xmlns:a16="http://schemas.microsoft.com/office/drawing/2014/main" id="{00000000-0008-0000-0800-000002000000}"/>
            </a:ext>
          </a:extLst>
        </xdr:cNvPr>
        <xdr:cNvSpPr/>
      </xdr:nvSpPr>
      <xdr:spPr>
        <a:xfrm>
          <a:off x="5365750" y="822325"/>
          <a:ext cx="76200" cy="415925"/>
        </a:xfrm>
        <a:prstGeom prst="rightBrace">
          <a:avLst/>
        </a:prstGeom>
        <a:ln w="19050">
          <a:prstDash val="solid"/>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95250</xdr:colOff>
      <xdr:row>74</xdr:row>
      <xdr:rowOff>19050</xdr:rowOff>
    </xdr:from>
    <xdr:to>
      <xdr:col>15</xdr:col>
      <xdr:colOff>285750</xdr:colOff>
      <xdr:row>83</xdr:row>
      <xdr:rowOff>57150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234950" y="16694150"/>
          <a:ext cx="12579350" cy="20955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留意事項</a:t>
          </a:r>
          <a:r>
            <a:rPr kumimoji="1" lang="en-US" altLang="ja-JP" sz="1100">
              <a:solidFill>
                <a:sysClr val="windowText" lastClr="000000"/>
              </a:solidFill>
            </a:rPr>
            <a:t>】</a:t>
          </a:r>
        </a:p>
        <a:p>
          <a:pPr algn="l"/>
          <a:r>
            <a:rPr kumimoji="1" lang="ja-JP" altLang="en-US" sz="1100">
              <a:solidFill>
                <a:sysClr val="windowText" lastClr="000000"/>
              </a:solidFill>
            </a:rPr>
            <a:t>・初期設定では、誤入力防止のため「従業者の勤務の体制及び勤務形態一覧表」のシートに保護がかかっていますので、行の追加・削除等を行う場合は「シートの保護」を解除してください。</a:t>
          </a:r>
          <a:endParaRPr kumimoji="1" lang="en-US" altLang="ja-JP" sz="1100">
            <a:solidFill>
              <a:sysClr val="windowText" lastClr="000000"/>
            </a:solidFill>
          </a:endParaRPr>
        </a:p>
        <a:p>
          <a:pPr algn="l"/>
          <a:r>
            <a:rPr kumimoji="1" lang="ja-JP" altLang="en-US" sz="1100">
              <a:solidFill>
                <a:sysClr val="windowText" lastClr="000000"/>
              </a:solidFill>
            </a:rPr>
            <a:t>　（「校閲」⇒「シート保護の解除」をクリック。</a:t>
          </a:r>
          <a:r>
            <a:rPr kumimoji="1" lang="en-US" altLang="ja-JP" sz="1100">
              <a:solidFill>
                <a:sysClr val="windowText" lastClr="000000"/>
              </a:solidFill>
            </a:rPr>
            <a:t>PW</a:t>
          </a:r>
          <a:r>
            <a:rPr kumimoji="1" lang="ja-JP" altLang="en-US" sz="1100">
              <a:solidFill>
                <a:sysClr val="windowText" lastClr="000000"/>
              </a:solidFill>
            </a:rPr>
            <a:t>は設定していません。再度、シートを保護する場合は、「シートの保護」⇒「</a:t>
          </a:r>
          <a:r>
            <a:rPr kumimoji="1" lang="en-US" altLang="ja-JP" sz="1100">
              <a:solidFill>
                <a:sysClr val="windowText" lastClr="000000"/>
              </a:solidFill>
            </a:rPr>
            <a:t>OK</a:t>
          </a:r>
          <a:r>
            <a:rPr kumimoji="1" lang="ja-JP" altLang="en-US" sz="1100">
              <a:solidFill>
                <a:sysClr val="windowText" lastClr="000000"/>
              </a:solidFill>
            </a:rPr>
            <a:t>」をクリック。）</a:t>
          </a:r>
          <a:endParaRPr kumimoji="1" lang="en-US" altLang="ja-JP" sz="1100">
            <a:solidFill>
              <a:sysClr val="windowText" lastClr="000000"/>
            </a:solidFill>
          </a:endParaRPr>
        </a:p>
        <a:p>
          <a:pPr algn="l"/>
          <a:r>
            <a:rPr kumimoji="1" lang="ja-JP" altLang="en-US" sz="1100">
              <a:solidFill>
                <a:sysClr val="windowText" lastClr="000000"/>
              </a:solidFill>
            </a:rPr>
            <a:t>・従業者の入力行が足りない場合は、適宜、行を追加してください。その際、計算式及びプルダウンの設定に支障をきたさないよう留意してください。</a:t>
          </a:r>
          <a:endParaRPr kumimoji="1" lang="en-US" altLang="ja-JP" sz="1100">
            <a:solidFill>
              <a:sysClr val="windowText" lastClr="000000"/>
            </a:solidFill>
          </a:endParaRPr>
        </a:p>
        <a:p>
          <a:pPr algn="l"/>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「従業者の勤務の体制及び勤務形態一覧表」</a:t>
          </a:r>
          <a:r>
            <a:rPr kumimoji="1" lang="ja-JP" altLang="en-US" sz="1100">
              <a:solidFill>
                <a:sysClr val="windowText" lastClr="000000"/>
              </a:solidFill>
              <a:effectLst/>
              <a:latin typeface="+mn-lt"/>
              <a:ea typeface="+mn-ea"/>
              <a:cs typeface="+mn-cs"/>
            </a:rPr>
            <a:t>（参考様式）には計算式を設定していますが、入力の補助を目的とするものですので、結果については作成者の責任にてご確認ください。</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・必要項目を満たしていれば、各事業所で使用するシフト表等をもって代替書類として差し支えありません。</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231321</xdr:rowOff>
    </xdr:from>
    <xdr:to>
      <xdr:col>3</xdr:col>
      <xdr:colOff>251279</xdr:colOff>
      <xdr:row>3</xdr:row>
      <xdr:rowOff>57150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0" y="485321"/>
          <a:ext cx="1248229" cy="3338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rgbClr val="FF0000"/>
              </a:solidFill>
              <a:latin typeface="ＭＳ ゴシック" panose="020B0609070205080204" pitchFamily="49" charset="-128"/>
              <a:ea typeface="ＭＳ ゴシック" panose="020B0609070205080204" pitchFamily="49" charset="-128"/>
            </a:rPr>
            <a:t>【</a:t>
          </a:r>
          <a:r>
            <a:rPr kumimoji="1" lang="ja-JP" altLang="en-US" sz="1600">
              <a:solidFill>
                <a:srgbClr val="FF0000"/>
              </a:solidFill>
              <a:latin typeface="ＭＳ ゴシック" panose="020B0609070205080204" pitchFamily="49" charset="-128"/>
              <a:ea typeface="ＭＳ ゴシック" panose="020B0609070205080204" pitchFamily="49" charset="-128"/>
            </a:rPr>
            <a:t>記載例</a:t>
          </a:r>
          <a:r>
            <a:rPr kumimoji="1" lang="en-US" altLang="ja-JP" sz="1600">
              <a:solidFill>
                <a:srgbClr val="FF0000"/>
              </a:solidFill>
              <a:latin typeface="ＭＳ ゴシック" panose="020B0609070205080204" pitchFamily="49" charset="-128"/>
              <a:ea typeface="ＭＳ ゴシック" panose="020B0609070205080204" pitchFamily="49" charset="-128"/>
            </a:rPr>
            <a:t>】</a:t>
          </a:r>
          <a:endParaRPr kumimoji="1" lang="ja-JP" altLang="en-US" sz="16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419100</xdr:colOff>
      <xdr:row>42</xdr:row>
      <xdr:rowOff>266700</xdr:rowOff>
    </xdr:from>
    <xdr:to>
      <xdr:col>22</xdr:col>
      <xdr:colOff>3467100</xdr:colOff>
      <xdr:row>56</xdr:row>
      <xdr:rowOff>266700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539750" y="14401800"/>
          <a:ext cx="17506950" cy="47117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年度介護報酬改定に関する</a:t>
          </a:r>
          <a:r>
            <a:rPr kumimoji="1" lang="en-US" altLang="ja-JP" sz="1600">
              <a:solidFill>
                <a:sysClr val="windowText" lastClr="000000"/>
              </a:solidFill>
              <a:latin typeface="+mn-ea"/>
              <a:ea typeface="+mn-ea"/>
            </a:rPr>
            <a:t>Q&amp;A</a:t>
          </a:r>
          <a:r>
            <a:rPr kumimoji="1" lang="ja-JP" altLang="en-US" sz="1600">
              <a:solidFill>
                <a:sysClr val="windowText" lastClr="000000"/>
              </a:solidFill>
              <a:latin typeface="+mn-ea"/>
              <a:ea typeface="+mn-ea"/>
            </a:rPr>
            <a:t>（</a:t>
          </a:r>
          <a:r>
            <a:rPr kumimoji="1" lang="en-US" altLang="ja-JP" sz="1600">
              <a:solidFill>
                <a:sysClr val="windowText" lastClr="000000"/>
              </a:solidFill>
              <a:latin typeface="+mn-ea"/>
              <a:ea typeface="+mn-ea"/>
            </a:rPr>
            <a:t>Vol.1</a:t>
          </a:r>
          <a:r>
            <a:rPr kumimoji="1" lang="ja-JP" altLang="en-US" sz="1600">
              <a:solidFill>
                <a:sysClr val="windowText" lastClr="000000"/>
              </a:solidFill>
              <a:latin typeface="+mn-ea"/>
              <a:ea typeface="+mn-ea"/>
            </a:rPr>
            <a:t>）（平成</a:t>
          </a:r>
          <a:r>
            <a:rPr kumimoji="1" lang="en-US" altLang="ja-JP" sz="1600">
              <a:solidFill>
                <a:sysClr val="windowText" lastClr="000000"/>
              </a:solidFill>
              <a:latin typeface="+mn-ea"/>
              <a:ea typeface="+mn-ea"/>
            </a:rPr>
            <a:t>24</a:t>
          </a:r>
          <a:r>
            <a:rPr kumimoji="1" lang="ja-JP" altLang="en-US" sz="1600">
              <a:solidFill>
                <a:sysClr val="windowText" lastClr="000000"/>
              </a:solidFill>
              <a:latin typeface="+mn-ea"/>
              <a:ea typeface="+mn-ea"/>
            </a:rPr>
            <a:t>年</a:t>
          </a:r>
          <a:r>
            <a:rPr kumimoji="1" lang="en-US" altLang="ja-JP" sz="1600">
              <a:solidFill>
                <a:sysClr val="windowText" lastClr="000000"/>
              </a:solidFill>
              <a:latin typeface="+mn-ea"/>
              <a:ea typeface="+mn-ea"/>
            </a:rPr>
            <a:t>3</a:t>
          </a:r>
          <a:r>
            <a:rPr kumimoji="1" lang="ja-JP" altLang="en-US" sz="1600">
              <a:solidFill>
                <a:sysClr val="windowText" lastClr="000000"/>
              </a:solidFill>
              <a:latin typeface="+mn-ea"/>
              <a:ea typeface="+mn-ea"/>
            </a:rPr>
            <a:t>月</a:t>
          </a:r>
          <a:r>
            <a:rPr kumimoji="1" lang="en-US" altLang="ja-JP" sz="1600">
              <a:solidFill>
                <a:sysClr val="windowText" lastClr="000000"/>
              </a:solidFill>
              <a:latin typeface="+mn-ea"/>
              <a:ea typeface="+mn-ea"/>
            </a:rPr>
            <a:t>16</a:t>
          </a:r>
          <a:r>
            <a:rPr kumimoji="1" lang="ja-JP" altLang="en-US" sz="1600">
              <a:solidFill>
                <a:sysClr val="windowText" lastClr="000000"/>
              </a:solidFill>
              <a:latin typeface="+mn-ea"/>
              <a:ea typeface="+mn-ea"/>
            </a:rPr>
            <a:t>日）</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問</a:t>
          </a:r>
          <a:r>
            <a:rPr kumimoji="1" lang="en-US" altLang="ja-JP" sz="1600">
              <a:solidFill>
                <a:sysClr val="windowText" lastClr="000000"/>
              </a:solidFill>
              <a:latin typeface="+mn-ea"/>
              <a:ea typeface="+mn-ea"/>
            </a:rPr>
            <a:t>63</a:t>
          </a:r>
          <a:r>
            <a:rPr kumimoji="1" lang="ja-JP" altLang="en-US" sz="1600">
              <a:solidFill>
                <a:sysClr val="windowText" lastClr="000000"/>
              </a:solidFill>
              <a:latin typeface="+mn-ea"/>
              <a:ea typeface="+mn-ea"/>
            </a:rPr>
            <a:t>　通所介護において、確保すべき従業者の勤務延時間数は、実労働時間しか算入できないのか。休憩時間はどのように取扱うのか。</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（答）労働基準法第</a:t>
          </a:r>
          <a:r>
            <a:rPr kumimoji="1" lang="en-US" altLang="ja-JP" sz="1600">
              <a:solidFill>
                <a:sysClr val="windowText" lastClr="000000"/>
              </a:solidFill>
              <a:latin typeface="+mn-ea"/>
              <a:ea typeface="+mn-ea"/>
            </a:rPr>
            <a:t>34 </a:t>
          </a:r>
          <a:r>
            <a:rPr kumimoji="1" lang="ja-JP" altLang="en-US" sz="1600">
              <a:solidFill>
                <a:sysClr val="windowText" lastClr="000000"/>
              </a:solidFill>
              <a:latin typeface="+mn-ea"/>
              <a:ea typeface="+mn-ea"/>
            </a:rPr>
            <a:t>条において最低限確保すべきとされている程度の休憩時間については、確保すべき勤務延時間数に含めて差し支えない。ただし、その場合においても、居宅基準第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を満たす必要があることから、介護職員全員が同一時間帯に一斉に休憩を取ることがないようにすること。また、介護職員が常時１名しか配置されていない事業所については、当該職員が休憩を取る時間帯に、介護職員以外で利用者に対して直接ケアを行う職員（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項第</a:t>
          </a:r>
          <a:r>
            <a:rPr kumimoji="1" lang="en-US" altLang="ja-JP" sz="1600">
              <a:solidFill>
                <a:sysClr val="windowText" lastClr="000000"/>
              </a:solidFill>
              <a:latin typeface="+mn-ea"/>
              <a:ea typeface="+mn-ea"/>
            </a:rPr>
            <a:t>1 </a:t>
          </a:r>
          <a:r>
            <a:rPr kumimoji="1" lang="ja-JP" altLang="en-US" sz="1600">
              <a:solidFill>
                <a:sysClr val="windowText" lastClr="000000"/>
              </a:solidFill>
              <a:latin typeface="+mn-ea"/>
              <a:ea typeface="+mn-ea"/>
            </a:rPr>
            <a:t>号の生活相談員又は同項第</a:t>
          </a:r>
          <a:r>
            <a:rPr kumimoji="1" lang="en-US" altLang="ja-JP" sz="1600">
              <a:solidFill>
                <a:sysClr val="windowText" lastClr="000000"/>
              </a:solidFill>
              <a:latin typeface="+mn-ea"/>
              <a:ea typeface="+mn-ea"/>
            </a:rPr>
            <a:t>2 </a:t>
          </a:r>
          <a:r>
            <a:rPr kumimoji="1" lang="ja-JP" altLang="en-US" sz="1600">
              <a:solidFill>
                <a:sysClr val="windowText" lastClr="000000"/>
              </a:solidFill>
              <a:latin typeface="+mn-ea"/>
              <a:ea typeface="+mn-ea"/>
            </a:rPr>
            <a:t>号の看護職員）が配置されていれば、居宅基準第</a:t>
          </a:r>
          <a:r>
            <a:rPr kumimoji="1" lang="en-US" altLang="ja-JP" sz="1600">
              <a:solidFill>
                <a:sysClr val="windowText" lastClr="000000"/>
              </a:solidFill>
              <a:latin typeface="+mn-ea"/>
              <a:ea typeface="+mn-ea"/>
            </a:rPr>
            <a:t>93 </a:t>
          </a:r>
          <a:r>
            <a:rPr kumimoji="1" lang="ja-JP" altLang="en-US" sz="1600">
              <a:solidFill>
                <a:sysClr val="windowText" lastClr="000000"/>
              </a:solidFill>
              <a:latin typeface="+mn-ea"/>
              <a:ea typeface="+mn-ea"/>
            </a:rPr>
            <a:t>条第</a:t>
          </a:r>
          <a:r>
            <a:rPr kumimoji="1" lang="en-US" altLang="ja-JP" sz="1600">
              <a:solidFill>
                <a:sysClr val="windowText" lastClr="000000"/>
              </a:solidFill>
              <a:latin typeface="+mn-ea"/>
              <a:ea typeface="+mn-ea"/>
            </a:rPr>
            <a:t>3 </a:t>
          </a:r>
          <a:r>
            <a:rPr kumimoji="1" lang="ja-JP" altLang="en-US" sz="1600">
              <a:solidFill>
                <a:sysClr val="windowText" lastClr="000000"/>
              </a:solidFill>
              <a:latin typeface="+mn-ea"/>
              <a:ea typeface="+mn-ea"/>
            </a:rPr>
            <a:t>項の規定を満たすものとして取り扱って差し支えない。</a:t>
          </a:r>
          <a:endParaRPr kumimoji="1" lang="en-US" altLang="ja-JP" sz="1600">
            <a:solidFill>
              <a:sysClr val="windowText" lastClr="000000"/>
            </a:solidFill>
            <a:latin typeface="+mn-ea"/>
            <a:ea typeface="+mn-ea"/>
          </a:endParaRPr>
        </a:p>
        <a:p>
          <a:pPr algn="l"/>
          <a:r>
            <a:rPr kumimoji="1" lang="ja-JP" altLang="en-US" sz="1600">
              <a:solidFill>
                <a:sysClr val="windowText" lastClr="000000"/>
              </a:solidFill>
              <a:latin typeface="+mn-ea"/>
              <a:ea typeface="+mn-ea"/>
            </a:rPr>
            <a:t>　このような取扱いは、通常の常勤換算方法とは異なりサービス提供時間内において必要な労働力を確保しつつピークタイムに手厚く配置することを可能とするなど、交代で休憩を取得したとしても必ずしもサービスの質の低下には繋がらないと考えられる通所介護（療養通所介護は除く）に限って認められるものである。</a:t>
          </a:r>
        </a:p>
        <a:p>
          <a:pPr algn="l"/>
          <a:r>
            <a:rPr kumimoji="1" lang="ja-JP" altLang="en-US" sz="1600">
              <a:solidFill>
                <a:sysClr val="windowText" lastClr="000000"/>
              </a:solidFill>
              <a:latin typeface="+mn-ea"/>
              <a:ea typeface="+mn-ea"/>
            </a:rPr>
            <a:t>　なお、管理者は従業者の雇用管理を一元的に行うものとされていることから、休憩時間の取得等について労働関係法規を遵守すること。</a:t>
          </a:r>
        </a:p>
        <a:p>
          <a:pPr algn="l"/>
          <a:r>
            <a:rPr kumimoji="1" lang="ja-JP" altLang="en-US" sz="1600">
              <a:solidFill>
                <a:sysClr val="windowText" lastClr="000000"/>
              </a:solidFill>
              <a:latin typeface="+mn-ea"/>
              <a:ea typeface="+mn-ea"/>
            </a:rPr>
            <a:t>　認知症対応型通所介護についても同様の考え方とする。</a:t>
          </a:r>
          <a:endParaRPr kumimoji="1" lang="en-US" altLang="ja-JP" sz="1600">
            <a:solidFill>
              <a:sysClr val="windowText" lastClr="00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101600</xdr:colOff>
      <xdr:row>0</xdr:row>
      <xdr:rowOff>374651</xdr:rowOff>
    </xdr:from>
    <xdr:to>
      <xdr:col>10</xdr:col>
      <xdr:colOff>298450</xdr:colOff>
      <xdr:row>3</xdr:row>
      <xdr:rowOff>203200</xdr:rowOff>
    </xdr:to>
    <xdr:sp macro="" textlink="">
      <xdr:nvSpPr>
        <xdr:cNvPr id="2" name="正方形/長方形 1">
          <a:extLst>
            <a:ext uri="{FF2B5EF4-FFF2-40B4-BE49-F238E27FC236}">
              <a16:creationId xmlns:a16="http://schemas.microsoft.com/office/drawing/2014/main" id="{D256E356-F3F7-4A6B-A806-5E4E98166F7E}"/>
            </a:ext>
          </a:extLst>
        </xdr:cNvPr>
        <xdr:cNvSpPr/>
      </xdr:nvSpPr>
      <xdr:spPr>
        <a:xfrm>
          <a:off x="6610350" y="374651"/>
          <a:ext cx="3549650" cy="1149349"/>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ysClr val="windowText" lastClr="000000"/>
              </a:solidFill>
            </a:rPr>
            <a:t>※</a:t>
          </a:r>
          <a:r>
            <a:rPr kumimoji="1" lang="ja-JP" altLang="en-US" sz="1400">
              <a:solidFill>
                <a:sysClr val="windowText" lastClr="000000"/>
              </a:solidFill>
            </a:rPr>
            <a:t>生活相談員の資格証として、</a:t>
          </a:r>
          <a:endParaRPr kumimoji="1" lang="en-US" altLang="ja-JP" sz="1400">
            <a:solidFill>
              <a:sysClr val="windowText" lastClr="000000"/>
            </a:solidFill>
          </a:endParaRPr>
        </a:p>
        <a:p>
          <a:pPr algn="l"/>
          <a:r>
            <a:rPr kumimoji="1" lang="ja-JP" altLang="en-US" sz="1400">
              <a:solidFill>
                <a:sysClr val="windowText" lastClr="000000"/>
              </a:solidFill>
            </a:rPr>
            <a:t>　 「介護福祉士登録証」を提出する場合は、</a:t>
          </a:r>
          <a:endParaRPr kumimoji="1" lang="en-US" altLang="ja-JP" sz="1400">
            <a:solidFill>
              <a:sysClr val="windowText" lastClr="000000"/>
            </a:solidFill>
          </a:endParaRPr>
        </a:p>
        <a:p>
          <a:pPr algn="l"/>
          <a:r>
            <a:rPr kumimoji="1" lang="ja-JP" altLang="en-US" sz="1400">
              <a:solidFill>
                <a:sysClr val="windowText" lastClr="000000"/>
              </a:solidFill>
            </a:rPr>
            <a:t>　 </a:t>
          </a:r>
          <a:r>
            <a:rPr kumimoji="1" lang="ja-JP" altLang="en-US" sz="1400">
              <a:solidFill>
                <a:srgbClr val="FF0000"/>
              </a:solidFill>
            </a:rPr>
            <a:t>在職証明書</a:t>
          </a:r>
          <a:r>
            <a:rPr kumimoji="1" lang="ja-JP" altLang="en-US" sz="1400">
              <a:solidFill>
                <a:sysClr val="windowText" lastClr="000000"/>
              </a:solidFill>
            </a:rPr>
            <a:t>を併せてご提出ください。</a:t>
          </a:r>
          <a:endParaRPr kumimoji="1" lang="en-US" altLang="ja-JP" sz="14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63500</xdr:colOff>
      <xdr:row>1</xdr:row>
      <xdr:rowOff>95249</xdr:rowOff>
    </xdr:from>
    <xdr:to>
      <xdr:col>42</xdr:col>
      <xdr:colOff>279400</xdr:colOff>
      <xdr:row>6</xdr:row>
      <xdr:rowOff>6350</xdr:rowOff>
    </xdr:to>
    <xdr:sp macro="" textlink="">
      <xdr:nvSpPr>
        <xdr:cNvPr id="3" name="正方形/長方形 2">
          <a:extLst>
            <a:ext uri="{FF2B5EF4-FFF2-40B4-BE49-F238E27FC236}">
              <a16:creationId xmlns:a16="http://schemas.microsoft.com/office/drawing/2014/main" id="{EB22B93D-0CE4-407C-A2BE-312C15B6DB37}"/>
            </a:ext>
          </a:extLst>
        </xdr:cNvPr>
        <xdr:cNvSpPr/>
      </xdr:nvSpPr>
      <xdr:spPr>
        <a:xfrm>
          <a:off x="6394450" y="285749"/>
          <a:ext cx="3943350" cy="113665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400">
              <a:solidFill>
                <a:sysClr val="windowText" lastClr="000000"/>
              </a:solidFill>
            </a:rPr>
            <a:t>※</a:t>
          </a:r>
          <a:r>
            <a:rPr kumimoji="1" lang="ja-JP" altLang="en-US" sz="1400">
              <a:solidFill>
                <a:sysClr val="windowText" lastClr="000000"/>
              </a:solidFill>
            </a:rPr>
            <a:t>機能訓練指導員の資格証として、</a:t>
          </a:r>
          <a:endParaRPr kumimoji="1" lang="en-US" altLang="ja-JP" sz="1400">
            <a:solidFill>
              <a:sysClr val="windowText" lastClr="000000"/>
            </a:solidFill>
          </a:endParaRPr>
        </a:p>
        <a:p>
          <a:pPr algn="l"/>
          <a:r>
            <a:rPr kumimoji="1" lang="ja-JP" altLang="en-US" sz="1400">
              <a:solidFill>
                <a:sysClr val="windowText" lastClr="000000"/>
              </a:solidFill>
            </a:rPr>
            <a:t>　 「はり師及びきゅう師の資格」を提出する場合は、</a:t>
          </a:r>
          <a:endParaRPr kumimoji="1" lang="en-US" altLang="ja-JP" sz="1400">
            <a:solidFill>
              <a:sysClr val="windowText" lastClr="000000"/>
            </a:solidFill>
          </a:endParaRPr>
        </a:p>
        <a:p>
          <a:pPr algn="l"/>
          <a:r>
            <a:rPr kumimoji="1" lang="ja-JP" altLang="en-US" sz="1400">
              <a:solidFill>
                <a:sysClr val="windowText" lastClr="000000"/>
              </a:solidFill>
            </a:rPr>
            <a:t>　 </a:t>
          </a:r>
          <a:r>
            <a:rPr kumimoji="1" lang="ja-JP" altLang="en-US" sz="1400">
              <a:solidFill>
                <a:srgbClr val="FF0000"/>
              </a:solidFill>
            </a:rPr>
            <a:t>針灸師機能訓練実施歴書</a:t>
          </a:r>
          <a:r>
            <a:rPr kumimoji="1" lang="ja-JP" altLang="en-US" sz="1400">
              <a:solidFill>
                <a:sysClr val="windowText" lastClr="000000"/>
              </a:solidFill>
            </a:rPr>
            <a:t>を提出してください。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9525</xdr:rowOff>
    </xdr:from>
    <xdr:to>
      <xdr:col>2</xdr:col>
      <xdr:colOff>0</xdr:colOff>
      <xdr:row>5</xdr:row>
      <xdr:rowOff>238125</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152400" y="790575"/>
          <a:ext cx="990600" cy="3492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参考】数式用"/>
      <sheetName val="加算率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5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4.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3.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H54"/>
  <sheetViews>
    <sheetView tabSelected="1" view="pageBreakPreview" zoomScaleNormal="100" zoomScaleSheetLayoutView="100" workbookViewId="0">
      <selection activeCell="A2" sqref="A2:H2"/>
    </sheetView>
  </sheetViews>
  <sheetFormatPr defaultColWidth="9.296875" defaultRowHeight="14"/>
  <cols>
    <col min="1" max="1" width="6" style="3" customWidth="1"/>
    <col min="2" max="2" width="39.19921875" style="2" customWidth="1"/>
    <col min="3" max="3" width="22" style="2" customWidth="1"/>
    <col min="4" max="4" width="4.3984375" style="3" customWidth="1"/>
    <col min="5" max="5" width="12.796875" style="3" customWidth="1"/>
    <col min="6" max="6" width="4.3984375" style="3" customWidth="1"/>
    <col min="7" max="7" width="12.796875" style="3" customWidth="1"/>
    <col min="8" max="8" width="16.69921875" style="3" customWidth="1"/>
    <col min="9" max="9" width="1.796875" style="3" customWidth="1"/>
    <col min="10" max="16384" width="9.296875" style="3"/>
  </cols>
  <sheetData>
    <row r="1" spans="1:8" ht="22.5" customHeight="1">
      <c r="A1" s="1" t="s">
        <v>2</v>
      </c>
    </row>
    <row r="2" spans="1:8" ht="22.5" customHeight="1">
      <c r="A2" s="730" t="s">
        <v>25</v>
      </c>
      <c r="B2" s="730"/>
      <c r="C2" s="730"/>
      <c r="D2" s="730"/>
      <c r="E2" s="730"/>
      <c r="F2" s="730"/>
      <c r="G2" s="730"/>
      <c r="H2" s="730"/>
    </row>
    <row r="4" spans="1:8" ht="14" customHeight="1">
      <c r="A4" s="731" t="s">
        <v>9</v>
      </c>
      <c r="B4" s="731"/>
      <c r="C4" s="731"/>
      <c r="D4" s="731"/>
      <c r="E4" s="731"/>
      <c r="F4" s="731"/>
      <c r="G4" s="731"/>
      <c r="H4" s="731"/>
    </row>
    <row r="6" spans="1:8" ht="30.5" customHeight="1">
      <c r="A6" s="4"/>
      <c r="B6" s="8" t="s">
        <v>3</v>
      </c>
      <c r="C6" s="8" t="s">
        <v>26</v>
      </c>
      <c r="D6" s="732" t="s">
        <v>10</v>
      </c>
      <c r="E6" s="733"/>
      <c r="F6" s="732" t="s">
        <v>11</v>
      </c>
      <c r="G6" s="733"/>
      <c r="H6" s="8" t="s">
        <v>1</v>
      </c>
    </row>
    <row r="7" spans="1:8" ht="20.149999999999999" customHeight="1">
      <c r="A7" s="707">
        <v>1</v>
      </c>
      <c r="B7" s="709" t="s">
        <v>630</v>
      </c>
      <c r="C7" s="709" t="s">
        <v>632</v>
      </c>
      <c r="D7" s="703"/>
      <c r="E7" s="705" t="s">
        <v>12</v>
      </c>
      <c r="F7" s="703"/>
      <c r="G7" s="705" t="s">
        <v>12</v>
      </c>
      <c r="H7" s="715"/>
    </row>
    <row r="8" spans="1:8" ht="20.149999999999999" customHeight="1">
      <c r="A8" s="708"/>
      <c r="B8" s="710"/>
      <c r="C8" s="712"/>
      <c r="D8" s="704"/>
      <c r="E8" s="706"/>
      <c r="F8" s="704"/>
      <c r="G8" s="706"/>
      <c r="H8" s="715"/>
    </row>
    <row r="9" spans="1:8" ht="20.149999999999999" customHeight="1">
      <c r="A9" s="707">
        <v>2</v>
      </c>
      <c r="B9" s="709" t="s">
        <v>631</v>
      </c>
      <c r="C9" s="709" t="s">
        <v>633</v>
      </c>
      <c r="D9" s="703"/>
      <c r="E9" s="705" t="s">
        <v>12</v>
      </c>
      <c r="F9" s="703"/>
      <c r="G9" s="705" t="s">
        <v>12</v>
      </c>
      <c r="H9" s="715"/>
    </row>
    <row r="10" spans="1:8" ht="20.149999999999999" customHeight="1">
      <c r="A10" s="708"/>
      <c r="B10" s="710"/>
      <c r="C10" s="712"/>
      <c r="D10" s="704"/>
      <c r="E10" s="706"/>
      <c r="F10" s="704"/>
      <c r="G10" s="706"/>
      <c r="H10" s="715"/>
    </row>
    <row r="11" spans="1:8" ht="20.149999999999999" customHeight="1">
      <c r="A11" s="707">
        <v>3</v>
      </c>
      <c r="B11" s="709" t="s">
        <v>4</v>
      </c>
      <c r="C11" s="711"/>
      <c r="D11" s="703"/>
      <c r="E11" s="705" t="s">
        <v>12</v>
      </c>
      <c r="F11" s="520"/>
      <c r="G11" s="522" t="s">
        <v>12</v>
      </c>
      <c r="H11" s="697"/>
    </row>
    <row r="12" spans="1:8" ht="20.149999999999999" customHeight="1">
      <c r="A12" s="708"/>
      <c r="B12" s="710"/>
      <c r="C12" s="712"/>
      <c r="D12" s="704"/>
      <c r="E12" s="706"/>
      <c r="F12" s="521"/>
      <c r="G12" s="523" t="s">
        <v>20</v>
      </c>
      <c r="H12" s="698"/>
    </row>
    <row r="13" spans="1:8" ht="20.149999999999999" customHeight="1">
      <c r="A13" s="707">
        <v>4</v>
      </c>
      <c r="B13" s="709" t="s">
        <v>5</v>
      </c>
      <c r="C13" s="711" t="s">
        <v>27</v>
      </c>
      <c r="D13" s="703"/>
      <c r="E13" s="705" t="s">
        <v>12</v>
      </c>
      <c r="F13" s="703"/>
      <c r="G13" s="705" t="s">
        <v>12</v>
      </c>
      <c r="H13" s="715"/>
    </row>
    <row r="14" spans="1:8" ht="20.149999999999999" customHeight="1">
      <c r="A14" s="708"/>
      <c r="B14" s="710"/>
      <c r="C14" s="712"/>
      <c r="D14" s="704"/>
      <c r="E14" s="706"/>
      <c r="F14" s="704"/>
      <c r="G14" s="706"/>
      <c r="H14" s="715"/>
    </row>
    <row r="15" spans="1:8" ht="20.149999999999999" customHeight="1">
      <c r="A15" s="707">
        <v>5</v>
      </c>
      <c r="B15" s="709" t="s">
        <v>636</v>
      </c>
      <c r="C15" s="728" t="s">
        <v>637</v>
      </c>
      <c r="D15" s="703"/>
      <c r="E15" s="705" t="s">
        <v>12</v>
      </c>
      <c r="F15" s="520"/>
      <c r="G15" s="522" t="s">
        <v>12</v>
      </c>
      <c r="H15" s="715"/>
    </row>
    <row r="16" spans="1:8" ht="20.149999999999999" customHeight="1">
      <c r="A16" s="708"/>
      <c r="B16" s="710"/>
      <c r="C16" s="729"/>
      <c r="D16" s="704"/>
      <c r="E16" s="706"/>
      <c r="F16" s="521"/>
      <c r="G16" s="523" t="s">
        <v>20</v>
      </c>
      <c r="H16" s="715"/>
    </row>
    <row r="17" spans="1:8" ht="20.149999999999999" customHeight="1">
      <c r="A17" s="707">
        <v>6</v>
      </c>
      <c r="B17" s="709" t="s">
        <v>635</v>
      </c>
      <c r="C17" s="711"/>
      <c r="D17" s="703"/>
      <c r="E17" s="705" t="s">
        <v>12</v>
      </c>
      <c r="F17" s="520"/>
      <c r="G17" s="522" t="s">
        <v>12</v>
      </c>
      <c r="H17" s="715"/>
    </row>
    <row r="18" spans="1:8" ht="20.149999999999999" customHeight="1">
      <c r="A18" s="708"/>
      <c r="B18" s="710"/>
      <c r="C18" s="712"/>
      <c r="D18" s="704"/>
      <c r="E18" s="706"/>
      <c r="F18" s="521"/>
      <c r="G18" s="523" t="s">
        <v>20</v>
      </c>
      <c r="H18" s="715"/>
    </row>
    <row r="19" spans="1:8" ht="20.149999999999999" customHeight="1">
      <c r="A19" s="707">
        <v>7</v>
      </c>
      <c r="B19" s="697" t="s">
        <v>735</v>
      </c>
      <c r="C19" s="711" t="s">
        <v>641</v>
      </c>
      <c r="D19" s="703"/>
      <c r="E19" s="705" t="s">
        <v>12</v>
      </c>
      <c r="F19" s="520"/>
      <c r="G19" s="522" t="s">
        <v>12</v>
      </c>
      <c r="H19" s="715"/>
    </row>
    <row r="20" spans="1:8" ht="20.149999999999999" customHeight="1">
      <c r="A20" s="708"/>
      <c r="B20" s="698"/>
      <c r="C20" s="712"/>
      <c r="D20" s="704"/>
      <c r="E20" s="706"/>
      <c r="F20" s="521"/>
      <c r="G20" s="523" t="s">
        <v>20</v>
      </c>
      <c r="H20" s="715"/>
    </row>
    <row r="21" spans="1:8" ht="20.149999999999999" customHeight="1">
      <c r="A21" s="707">
        <v>8</v>
      </c>
      <c r="B21" s="711" t="s">
        <v>616</v>
      </c>
      <c r="C21" s="711" t="s">
        <v>642</v>
      </c>
      <c r="D21" s="703"/>
      <c r="E21" s="705" t="s">
        <v>12</v>
      </c>
      <c r="F21" s="520"/>
      <c r="G21" s="522" t="s">
        <v>12</v>
      </c>
      <c r="H21" s="715"/>
    </row>
    <row r="22" spans="1:8" ht="20.149999999999999" customHeight="1">
      <c r="A22" s="708"/>
      <c r="B22" s="712"/>
      <c r="C22" s="712"/>
      <c r="D22" s="704"/>
      <c r="E22" s="706"/>
      <c r="F22" s="521"/>
      <c r="G22" s="523" t="s">
        <v>20</v>
      </c>
      <c r="H22" s="715"/>
    </row>
    <row r="23" spans="1:8" ht="20.149999999999999" customHeight="1">
      <c r="A23" s="707">
        <v>9</v>
      </c>
      <c r="B23" s="709" t="s">
        <v>617</v>
      </c>
      <c r="C23" s="711"/>
      <c r="D23" s="703"/>
      <c r="E23" s="705" t="s">
        <v>12</v>
      </c>
      <c r="F23" s="520"/>
      <c r="G23" s="522" t="s">
        <v>12</v>
      </c>
      <c r="H23" s="715"/>
    </row>
    <row r="24" spans="1:8" ht="20.149999999999999" customHeight="1">
      <c r="A24" s="708"/>
      <c r="B24" s="710"/>
      <c r="C24" s="712"/>
      <c r="D24" s="704"/>
      <c r="E24" s="706"/>
      <c r="F24" s="521"/>
      <c r="G24" s="523" t="s">
        <v>21</v>
      </c>
      <c r="H24" s="715"/>
    </row>
    <row r="25" spans="1:8" ht="20.149999999999999" customHeight="1">
      <c r="A25" s="707">
        <v>10</v>
      </c>
      <c r="B25" s="709" t="s">
        <v>0</v>
      </c>
      <c r="C25" s="711" t="s">
        <v>28</v>
      </c>
      <c r="D25" s="703"/>
      <c r="E25" s="705" t="s">
        <v>12</v>
      </c>
      <c r="F25" s="520"/>
      <c r="G25" s="522" t="s">
        <v>12</v>
      </c>
      <c r="H25" s="715"/>
    </row>
    <row r="26" spans="1:8" ht="20.149999999999999" customHeight="1">
      <c r="A26" s="708"/>
      <c r="B26" s="710"/>
      <c r="C26" s="712"/>
      <c r="D26" s="704"/>
      <c r="E26" s="706"/>
      <c r="F26" s="521"/>
      <c r="G26" s="523" t="s">
        <v>21</v>
      </c>
      <c r="H26" s="715"/>
    </row>
    <row r="27" spans="1:8" ht="20.149999999999999" customHeight="1">
      <c r="A27" s="707">
        <v>11</v>
      </c>
      <c r="B27" s="709" t="s">
        <v>618</v>
      </c>
      <c r="C27" s="711"/>
      <c r="D27" s="703"/>
      <c r="E27" s="705" t="s">
        <v>12</v>
      </c>
      <c r="F27" s="520"/>
      <c r="G27" s="522" t="s">
        <v>12</v>
      </c>
      <c r="H27" s="715"/>
    </row>
    <row r="28" spans="1:8" ht="20.149999999999999" customHeight="1">
      <c r="A28" s="708"/>
      <c r="B28" s="710"/>
      <c r="C28" s="712"/>
      <c r="D28" s="704"/>
      <c r="E28" s="706"/>
      <c r="F28" s="521"/>
      <c r="G28" s="523" t="s">
        <v>21</v>
      </c>
      <c r="H28" s="715"/>
    </row>
    <row r="29" spans="1:8" ht="20.149999999999999" customHeight="1">
      <c r="A29" s="707">
        <v>12</v>
      </c>
      <c r="B29" s="713" t="s">
        <v>706</v>
      </c>
      <c r="C29" s="711"/>
      <c r="D29" s="703"/>
      <c r="E29" s="705" t="s">
        <v>12</v>
      </c>
      <c r="F29" s="520"/>
      <c r="G29" s="522" t="s">
        <v>12</v>
      </c>
      <c r="H29" s="715"/>
    </row>
    <row r="30" spans="1:8" ht="20.149999999999999" customHeight="1">
      <c r="A30" s="708"/>
      <c r="B30" s="714"/>
      <c r="C30" s="712"/>
      <c r="D30" s="704"/>
      <c r="E30" s="706"/>
      <c r="F30" s="521"/>
      <c r="G30" s="523" t="s">
        <v>20</v>
      </c>
      <c r="H30" s="715"/>
    </row>
    <row r="31" spans="1:8" ht="20.149999999999999" customHeight="1">
      <c r="A31" s="707">
        <v>13</v>
      </c>
      <c r="B31" s="716" t="s">
        <v>705</v>
      </c>
      <c r="C31" s="711"/>
      <c r="D31" s="703"/>
      <c r="E31" s="705" t="s">
        <v>12</v>
      </c>
      <c r="F31" s="520"/>
      <c r="G31" s="522" t="s">
        <v>12</v>
      </c>
      <c r="H31" s="715"/>
    </row>
    <row r="32" spans="1:8" ht="20.149999999999999" customHeight="1">
      <c r="A32" s="708"/>
      <c r="B32" s="717"/>
      <c r="C32" s="712"/>
      <c r="D32" s="704"/>
      <c r="E32" s="706"/>
      <c r="F32" s="521"/>
      <c r="G32" s="523" t="s">
        <v>20</v>
      </c>
      <c r="H32" s="715"/>
    </row>
    <row r="33" spans="1:8" ht="20.149999999999999" customHeight="1">
      <c r="A33" s="707">
        <v>14</v>
      </c>
      <c r="B33" s="713" t="s">
        <v>6</v>
      </c>
      <c r="C33" s="711"/>
      <c r="D33" s="703"/>
      <c r="E33" s="705" t="s">
        <v>12</v>
      </c>
      <c r="F33" s="520"/>
      <c r="G33" s="522" t="s">
        <v>12</v>
      </c>
      <c r="H33" s="715"/>
    </row>
    <row r="34" spans="1:8" ht="20.149999999999999" customHeight="1">
      <c r="A34" s="708"/>
      <c r="B34" s="714"/>
      <c r="C34" s="712"/>
      <c r="D34" s="704"/>
      <c r="E34" s="706"/>
      <c r="F34" s="521"/>
      <c r="G34" s="523" t="s">
        <v>20</v>
      </c>
      <c r="H34" s="715"/>
    </row>
    <row r="35" spans="1:8" ht="20.149999999999999" customHeight="1">
      <c r="A35" s="707">
        <v>15</v>
      </c>
      <c r="B35" s="713" t="s">
        <v>7</v>
      </c>
      <c r="C35" s="711" t="s">
        <v>29</v>
      </c>
      <c r="D35" s="703"/>
      <c r="E35" s="705" t="s">
        <v>12</v>
      </c>
      <c r="F35" s="520"/>
      <c r="G35" s="522" t="s">
        <v>12</v>
      </c>
      <c r="H35" s="715"/>
    </row>
    <row r="36" spans="1:8" ht="20.149999999999999" customHeight="1">
      <c r="A36" s="708"/>
      <c r="B36" s="714"/>
      <c r="C36" s="712"/>
      <c r="D36" s="704"/>
      <c r="E36" s="706"/>
      <c r="F36" s="521"/>
      <c r="G36" s="523" t="s">
        <v>20</v>
      </c>
      <c r="H36" s="715"/>
    </row>
    <row r="37" spans="1:8" ht="40.25" customHeight="1">
      <c r="A37" s="8">
        <v>16</v>
      </c>
      <c r="B37" s="696" t="s">
        <v>8</v>
      </c>
      <c r="C37" s="332" t="s">
        <v>30</v>
      </c>
      <c r="D37" s="524"/>
      <c r="E37" s="525" t="s">
        <v>12</v>
      </c>
      <c r="F37" s="524"/>
      <c r="G37" s="525" t="s">
        <v>12</v>
      </c>
      <c r="H37" s="4"/>
    </row>
    <row r="38" spans="1:8" ht="20.149999999999999" customHeight="1">
      <c r="A38" s="707">
        <v>17</v>
      </c>
      <c r="B38" s="713" t="s">
        <v>634</v>
      </c>
      <c r="C38" s="711" t="s">
        <v>695</v>
      </c>
      <c r="D38" s="703"/>
      <c r="E38" s="705" t="s">
        <v>12</v>
      </c>
      <c r="F38" s="703"/>
      <c r="G38" s="705" t="s">
        <v>12</v>
      </c>
      <c r="H38" s="697"/>
    </row>
    <row r="39" spans="1:8" ht="20.149999999999999" customHeight="1">
      <c r="A39" s="708"/>
      <c r="B39" s="714"/>
      <c r="C39" s="712"/>
      <c r="D39" s="704"/>
      <c r="E39" s="706"/>
      <c r="F39" s="704"/>
      <c r="G39" s="706"/>
      <c r="H39" s="698"/>
    </row>
    <row r="40" spans="1:8" ht="20.149999999999999" customHeight="1">
      <c r="A40" s="707">
        <v>18</v>
      </c>
      <c r="B40" s="713" t="s">
        <v>707</v>
      </c>
      <c r="C40" s="711" t="s">
        <v>696</v>
      </c>
      <c r="D40" s="703"/>
      <c r="E40" s="705" t="s">
        <v>12</v>
      </c>
      <c r="F40" s="703"/>
      <c r="G40" s="705" t="s">
        <v>12</v>
      </c>
      <c r="H40" s="697"/>
    </row>
    <row r="41" spans="1:8" ht="20.149999999999999" customHeight="1">
      <c r="A41" s="708"/>
      <c r="B41" s="714"/>
      <c r="C41" s="712"/>
      <c r="D41" s="704"/>
      <c r="E41" s="706"/>
      <c r="F41" s="704"/>
      <c r="G41" s="706"/>
      <c r="H41" s="698"/>
    </row>
    <row r="42" spans="1:8" ht="20.149999999999999" customHeight="1">
      <c r="A42" s="707">
        <v>19</v>
      </c>
      <c r="B42" s="709" t="s">
        <v>629</v>
      </c>
      <c r="C42" s="711" t="s">
        <v>640</v>
      </c>
      <c r="D42" s="699"/>
      <c r="E42" s="700"/>
      <c r="F42" s="520"/>
      <c r="G42" s="522" t="s">
        <v>12</v>
      </c>
      <c r="H42" s="697"/>
    </row>
    <row r="43" spans="1:8" ht="20.149999999999999" customHeight="1">
      <c r="A43" s="708"/>
      <c r="B43" s="710"/>
      <c r="C43" s="712"/>
      <c r="D43" s="701"/>
      <c r="E43" s="702"/>
      <c r="F43" s="521"/>
      <c r="G43" s="523" t="s">
        <v>20</v>
      </c>
      <c r="H43" s="698"/>
    </row>
    <row r="44" spans="1:8" ht="13">
      <c r="A44" s="5"/>
      <c r="B44" s="5"/>
      <c r="C44" s="5"/>
      <c r="D44" s="6"/>
      <c r="E44" s="7"/>
      <c r="F44" s="6"/>
      <c r="G44" s="7"/>
      <c r="H44" s="5"/>
    </row>
    <row r="45" spans="1:8" ht="13">
      <c r="A45" s="6" t="s">
        <v>13</v>
      </c>
      <c r="B45" s="5" t="s">
        <v>23</v>
      </c>
      <c r="C45" s="5"/>
      <c r="D45" s="6"/>
      <c r="E45" s="7"/>
      <c r="F45" s="6"/>
      <c r="G45" s="7"/>
      <c r="H45" s="5"/>
    </row>
    <row r="46" spans="1:8" ht="6" customHeight="1">
      <c r="A46" s="6"/>
      <c r="B46" s="5"/>
      <c r="C46" s="5"/>
      <c r="D46" s="6"/>
      <c r="E46" s="7"/>
      <c r="F46" s="6"/>
      <c r="G46" s="7"/>
      <c r="H46" s="5"/>
    </row>
    <row r="47" spans="1:8" ht="13">
      <c r="A47" s="6" t="s">
        <v>14</v>
      </c>
      <c r="B47" s="722" t="s">
        <v>22</v>
      </c>
      <c r="C47" s="722"/>
      <c r="D47" s="722"/>
      <c r="E47" s="722"/>
      <c r="F47" s="722"/>
      <c r="G47" s="722"/>
      <c r="H47" s="722"/>
    </row>
    <row r="48" spans="1:8" ht="27" customHeight="1">
      <c r="A48" s="6"/>
      <c r="B48" s="722"/>
      <c r="C48" s="722"/>
      <c r="D48" s="722"/>
      <c r="E48" s="722"/>
      <c r="F48" s="722"/>
      <c r="G48" s="722"/>
      <c r="H48" s="722"/>
    </row>
    <row r="49" spans="1:8" ht="13">
      <c r="A49" s="6"/>
      <c r="B49" s="5"/>
      <c r="C49" s="5"/>
      <c r="D49" s="6"/>
      <c r="E49" s="7"/>
      <c r="F49" s="6"/>
      <c r="G49" s="7"/>
      <c r="H49" s="5"/>
    </row>
    <row r="50" spans="1:8">
      <c r="C50" s="3"/>
      <c r="D50" s="5" t="s">
        <v>15</v>
      </c>
      <c r="E50" s="5"/>
      <c r="F50" s="5"/>
      <c r="G50" s="5"/>
      <c r="H50" s="5"/>
    </row>
    <row r="51" spans="1:8" ht="28.25" customHeight="1">
      <c r="C51" s="3"/>
      <c r="D51" s="723" t="s">
        <v>16</v>
      </c>
      <c r="E51" s="723"/>
      <c r="F51" s="724"/>
      <c r="G51" s="725"/>
      <c r="H51" s="726"/>
    </row>
    <row r="52" spans="1:8" ht="28.25" customHeight="1">
      <c r="C52" s="3"/>
      <c r="D52" s="723" t="s">
        <v>17</v>
      </c>
      <c r="E52" s="723"/>
      <c r="F52" s="724"/>
      <c r="G52" s="725"/>
      <c r="H52" s="726"/>
    </row>
    <row r="53" spans="1:8" ht="28.25" customHeight="1">
      <c r="C53" s="3"/>
      <c r="D53" s="723" t="s">
        <v>18</v>
      </c>
      <c r="E53" s="723"/>
      <c r="F53" s="727"/>
      <c r="G53" s="720"/>
      <c r="H53" s="721"/>
    </row>
    <row r="54" spans="1:8" ht="28.25" customHeight="1">
      <c r="B54" s="2" t="s">
        <v>24</v>
      </c>
      <c r="C54" s="3"/>
      <c r="D54" s="718" t="s">
        <v>19</v>
      </c>
      <c r="E54" s="718"/>
      <c r="F54" s="719"/>
      <c r="G54" s="720"/>
      <c r="H54" s="721"/>
    </row>
  </sheetData>
  <mergeCells count="130">
    <mergeCell ref="A2:H2"/>
    <mergeCell ref="A4:H4"/>
    <mergeCell ref="H7:H8"/>
    <mergeCell ref="F7:F8"/>
    <mergeCell ref="G7:G8"/>
    <mergeCell ref="H11:H12"/>
    <mergeCell ref="A13:A14"/>
    <mergeCell ref="D13:D14"/>
    <mergeCell ref="D6:E6"/>
    <mergeCell ref="F6:G6"/>
    <mergeCell ref="A7:A8"/>
    <mergeCell ref="B7:B8"/>
    <mergeCell ref="C7:C8"/>
    <mergeCell ref="D7:D8"/>
    <mergeCell ref="E7:E8"/>
    <mergeCell ref="H13:H14"/>
    <mergeCell ref="A11:A12"/>
    <mergeCell ref="B9:B10"/>
    <mergeCell ref="C11:C12"/>
    <mergeCell ref="D11:D12"/>
    <mergeCell ref="E11:E12"/>
    <mergeCell ref="E13:E14"/>
    <mergeCell ref="B11:B12"/>
    <mergeCell ref="B13:B14"/>
    <mergeCell ref="H15:H16"/>
    <mergeCell ref="A19:A20"/>
    <mergeCell ref="B19:B20"/>
    <mergeCell ref="C19:C20"/>
    <mergeCell ref="D19:D20"/>
    <mergeCell ref="E19:E20"/>
    <mergeCell ref="H19:H20"/>
    <mergeCell ref="A17:A18"/>
    <mergeCell ref="B17:B18"/>
    <mergeCell ref="C17:C18"/>
    <mergeCell ref="D17:D18"/>
    <mergeCell ref="E17:E18"/>
    <mergeCell ref="H17:H18"/>
    <mergeCell ref="A15:A16"/>
    <mergeCell ref="B15:B16"/>
    <mergeCell ref="C15:C16"/>
    <mergeCell ref="D15:D16"/>
    <mergeCell ref="E15:E16"/>
    <mergeCell ref="H23:H24"/>
    <mergeCell ref="A21:A22"/>
    <mergeCell ref="B21:B22"/>
    <mergeCell ref="C21:C22"/>
    <mergeCell ref="D21:D22"/>
    <mergeCell ref="E21:E22"/>
    <mergeCell ref="H21:H22"/>
    <mergeCell ref="A23:A24"/>
    <mergeCell ref="B23:B24"/>
    <mergeCell ref="C23:C24"/>
    <mergeCell ref="D23:D24"/>
    <mergeCell ref="E23:E24"/>
    <mergeCell ref="H27:H28"/>
    <mergeCell ref="A25:A26"/>
    <mergeCell ref="D25:D26"/>
    <mergeCell ref="E25:E26"/>
    <mergeCell ref="H25:H26"/>
    <mergeCell ref="A27:A28"/>
    <mergeCell ref="B27:B28"/>
    <mergeCell ref="C27:C28"/>
    <mergeCell ref="D27:D28"/>
    <mergeCell ref="E27:E28"/>
    <mergeCell ref="B25:B26"/>
    <mergeCell ref="C25:C26"/>
    <mergeCell ref="D54:E54"/>
    <mergeCell ref="F54:H54"/>
    <mergeCell ref="B47:H48"/>
    <mergeCell ref="D51:E51"/>
    <mergeCell ref="F51:H51"/>
    <mergeCell ref="D52:E52"/>
    <mergeCell ref="F52:H52"/>
    <mergeCell ref="D53:E53"/>
    <mergeCell ref="F53:H53"/>
    <mergeCell ref="H31:H32"/>
    <mergeCell ref="A29:A30"/>
    <mergeCell ref="B29:B30"/>
    <mergeCell ref="C29:C30"/>
    <mergeCell ref="D29:D30"/>
    <mergeCell ref="E29:E30"/>
    <mergeCell ref="H29:H30"/>
    <mergeCell ref="B31:B32"/>
    <mergeCell ref="A31:A32"/>
    <mergeCell ref="C31:C32"/>
    <mergeCell ref="D31:D32"/>
    <mergeCell ref="E31:E32"/>
    <mergeCell ref="A33:A34"/>
    <mergeCell ref="H35:H36"/>
    <mergeCell ref="D33:D34"/>
    <mergeCell ref="E33:E34"/>
    <mergeCell ref="H33:H34"/>
    <mergeCell ref="B35:B36"/>
    <mergeCell ref="C35:C36"/>
    <mergeCell ref="B33:B34"/>
    <mergeCell ref="C33:C34"/>
    <mergeCell ref="A35:A36"/>
    <mergeCell ref="D35:D36"/>
    <mergeCell ref="E35:E36"/>
    <mergeCell ref="A9:A10"/>
    <mergeCell ref="C9:C10"/>
    <mergeCell ref="D9:D10"/>
    <mergeCell ref="E9:E10"/>
    <mergeCell ref="H9:H10"/>
    <mergeCell ref="F9:F10"/>
    <mergeCell ref="G9:G10"/>
    <mergeCell ref="F13:F14"/>
    <mergeCell ref="G13:G14"/>
    <mergeCell ref="C13:C14"/>
    <mergeCell ref="H42:H43"/>
    <mergeCell ref="D42:E43"/>
    <mergeCell ref="F38:F39"/>
    <mergeCell ref="G38:G39"/>
    <mergeCell ref="F40:F41"/>
    <mergeCell ref="G40:G41"/>
    <mergeCell ref="A42:A43"/>
    <mergeCell ref="B42:B43"/>
    <mergeCell ref="C42:C43"/>
    <mergeCell ref="A38:A39"/>
    <mergeCell ref="B38:B39"/>
    <mergeCell ref="C38:C39"/>
    <mergeCell ref="D38:D39"/>
    <mergeCell ref="E38:E39"/>
    <mergeCell ref="H38:H39"/>
    <mergeCell ref="A40:A41"/>
    <mergeCell ref="B40:B41"/>
    <mergeCell ref="C40:C41"/>
    <mergeCell ref="D40:D41"/>
    <mergeCell ref="E40:E41"/>
    <mergeCell ref="H40:H41"/>
  </mergeCells>
  <phoneticPr fontId="4"/>
  <printOptions horizontalCentered="1" verticalCentered="1"/>
  <pageMargins left="0.70866141732283472" right="0.70866141732283472" top="0.59055118110236227" bottom="0.39370078740157483" header="0.31496062992125984" footer="0.31496062992125984"/>
  <pageSetup paperSize="9" scale="7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5</xdr:col>
                    <xdr:colOff>38100</xdr:colOff>
                    <xdr:row>14</xdr:row>
                    <xdr:rowOff>209550</xdr:rowOff>
                  </from>
                  <to>
                    <xdr:col>5</xdr:col>
                    <xdr:colOff>254000</xdr:colOff>
                    <xdr:row>16</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5</xdr:col>
                    <xdr:colOff>38100</xdr:colOff>
                    <xdr:row>15</xdr:row>
                    <xdr:rowOff>215900</xdr:rowOff>
                  </from>
                  <to>
                    <xdr:col>5</xdr:col>
                    <xdr:colOff>254000</xdr:colOff>
                    <xdr:row>17</xdr:row>
                    <xdr:rowOff>69850</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5</xdr:col>
                    <xdr:colOff>38100</xdr:colOff>
                    <xdr:row>19</xdr:row>
                    <xdr:rowOff>215900</xdr:rowOff>
                  </from>
                  <to>
                    <xdr:col>5</xdr:col>
                    <xdr:colOff>254000</xdr:colOff>
                    <xdr:row>21</xdr:row>
                    <xdr:rowOff>69850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5</xdr:col>
                    <xdr:colOff>38100</xdr:colOff>
                    <xdr:row>20</xdr:row>
                    <xdr:rowOff>203200</xdr:rowOff>
                  </from>
                  <to>
                    <xdr:col>5</xdr:col>
                    <xdr:colOff>254000</xdr:colOff>
                    <xdr:row>22</xdr:row>
                    <xdr:rowOff>57150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5</xdr:col>
                    <xdr:colOff>38100</xdr:colOff>
                    <xdr:row>21</xdr:row>
                    <xdr:rowOff>222250</xdr:rowOff>
                  </from>
                  <to>
                    <xdr:col>5</xdr:col>
                    <xdr:colOff>254000</xdr:colOff>
                    <xdr:row>23</xdr:row>
                    <xdr:rowOff>76200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5</xdr:col>
                    <xdr:colOff>38100</xdr:colOff>
                    <xdr:row>22</xdr:row>
                    <xdr:rowOff>209550</xdr:rowOff>
                  </from>
                  <to>
                    <xdr:col>5</xdr:col>
                    <xdr:colOff>254000</xdr:colOff>
                    <xdr:row>24</xdr:row>
                    <xdr:rowOff>63500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5</xdr:col>
                    <xdr:colOff>38100</xdr:colOff>
                    <xdr:row>23</xdr:row>
                    <xdr:rowOff>222250</xdr:rowOff>
                  </from>
                  <to>
                    <xdr:col>5</xdr:col>
                    <xdr:colOff>254000</xdr:colOff>
                    <xdr:row>25</xdr:row>
                    <xdr:rowOff>76200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5</xdr:col>
                    <xdr:colOff>38100</xdr:colOff>
                    <xdr:row>24</xdr:row>
                    <xdr:rowOff>203200</xdr:rowOff>
                  </from>
                  <to>
                    <xdr:col>5</xdr:col>
                    <xdr:colOff>254000</xdr:colOff>
                    <xdr:row>26</xdr:row>
                    <xdr:rowOff>50800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5</xdr:col>
                    <xdr:colOff>38100</xdr:colOff>
                    <xdr:row>25</xdr:row>
                    <xdr:rowOff>222250</xdr:rowOff>
                  </from>
                  <to>
                    <xdr:col>5</xdr:col>
                    <xdr:colOff>254000</xdr:colOff>
                    <xdr:row>27</xdr:row>
                    <xdr:rowOff>76200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5</xdr:col>
                    <xdr:colOff>38100</xdr:colOff>
                    <xdr:row>27</xdr:row>
                    <xdr:rowOff>6350</xdr:rowOff>
                  </from>
                  <to>
                    <xdr:col>6</xdr:col>
                    <xdr:colOff>0</xdr:colOff>
                    <xdr:row>28</xdr:row>
                    <xdr:rowOff>6350</xdr:rowOff>
                  </to>
                </anchor>
              </controlPr>
            </control>
          </mc:Choice>
        </mc:AlternateContent>
        <mc:AlternateContent xmlns:mc="http://schemas.openxmlformats.org/markup-compatibility/2006">
          <mc:Choice Requires="x14">
            <control shapeId="1039" r:id="rId14" name="Check Box 15">
              <controlPr defaultSize="0" autoFill="0" autoLine="0" autoPict="0">
                <anchor moveWithCells="1">
                  <from>
                    <xdr:col>3</xdr:col>
                    <xdr:colOff>38100</xdr:colOff>
                    <xdr:row>26</xdr:row>
                    <xdr:rowOff>76200</xdr:rowOff>
                  </from>
                  <to>
                    <xdr:col>4</xdr:col>
                    <xdr:colOff>25400</xdr:colOff>
                    <xdr:row>27</xdr:row>
                    <xdr:rowOff>190500</xdr:rowOff>
                  </to>
                </anchor>
              </controlPr>
            </control>
          </mc:Choice>
        </mc:AlternateContent>
        <mc:AlternateContent xmlns:mc="http://schemas.openxmlformats.org/markup-compatibility/2006">
          <mc:Choice Requires="x14">
            <control shapeId="1040" r:id="rId15" name="Check Box 16">
              <controlPr defaultSize="0" autoFill="0" autoLine="0" autoPict="0">
                <anchor moveWithCells="1">
                  <from>
                    <xdr:col>3</xdr:col>
                    <xdr:colOff>38100</xdr:colOff>
                    <xdr:row>24</xdr:row>
                    <xdr:rowOff>76200</xdr:rowOff>
                  </from>
                  <to>
                    <xdr:col>4</xdr:col>
                    <xdr:colOff>25400</xdr:colOff>
                    <xdr:row>25</xdr:row>
                    <xdr:rowOff>190500</xdr:rowOff>
                  </to>
                </anchor>
              </controlPr>
            </control>
          </mc:Choice>
        </mc:AlternateContent>
        <mc:AlternateContent xmlns:mc="http://schemas.openxmlformats.org/markup-compatibility/2006">
          <mc:Choice Requires="x14">
            <control shapeId="1041" r:id="rId16" name="Check Box 17">
              <controlPr defaultSize="0" autoFill="0" autoLine="0" autoPict="0">
                <anchor moveWithCells="1">
                  <from>
                    <xdr:col>3</xdr:col>
                    <xdr:colOff>38100</xdr:colOff>
                    <xdr:row>22</xdr:row>
                    <xdr:rowOff>69850</xdr:rowOff>
                  </from>
                  <to>
                    <xdr:col>4</xdr:col>
                    <xdr:colOff>25400</xdr:colOff>
                    <xdr:row>23</xdr:row>
                    <xdr:rowOff>184150</xdr:rowOff>
                  </to>
                </anchor>
              </controlPr>
            </control>
          </mc:Choice>
        </mc:AlternateContent>
        <mc:AlternateContent xmlns:mc="http://schemas.openxmlformats.org/markup-compatibility/2006">
          <mc:Choice Requires="x14">
            <control shapeId="1042" r:id="rId17" name="Check Box 18">
              <controlPr defaultSize="0" autoFill="0" autoLine="0" autoPict="0">
                <anchor moveWithCells="1">
                  <from>
                    <xdr:col>3</xdr:col>
                    <xdr:colOff>38100</xdr:colOff>
                    <xdr:row>20</xdr:row>
                    <xdr:rowOff>69850</xdr:rowOff>
                  </from>
                  <to>
                    <xdr:col>4</xdr:col>
                    <xdr:colOff>25400</xdr:colOff>
                    <xdr:row>21</xdr:row>
                    <xdr:rowOff>184150</xdr:rowOff>
                  </to>
                </anchor>
              </controlPr>
            </control>
          </mc:Choice>
        </mc:AlternateContent>
        <mc:AlternateContent xmlns:mc="http://schemas.openxmlformats.org/markup-compatibility/2006">
          <mc:Choice Requires="x14">
            <control shapeId="1044" r:id="rId18" name="Check Box 20">
              <controlPr defaultSize="0" autoFill="0" autoLine="0" autoPict="0">
                <anchor moveWithCells="1">
                  <from>
                    <xdr:col>3</xdr:col>
                    <xdr:colOff>38100</xdr:colOff>
                    <xdr:row>14</xdr:row>
                    <xdr:rowOff>63500</xdr:rowOff>
                  </from>
                  <to>
                    <xdr:col>4</xdr:col>
                    <xdr:colOff>25400</xdr:colOff>
                    <xdr:row>15</xdr:row>
                    <xdr:rowOff>177800</xdr:rowOff>
                  </to>
                </anchor>
              </controlPr>
            </control>
          </mc:Choice>
        </mc:AlternateContent>
        <mc:AlternateContent xmlns:mc="http://schemas.openxmlformats.org/markup-compatibility/2006">
          <mc:Choice Requires="x14">
            <control shapeId="1045" r:id="rId19" name="Check Box 21">
              <controlPr defaultSize="0" autoFill="0" autoLine="0" autoPict="0">
                <anchor moveWithCells="1">
                  <from>
                    <xdr:col>5</xdr:col>
                    <xdr:colOff>38100</xdr:colOff>
                    <xdr:row>10</xdr:row>
                    <xdr:rowOff>209550</xdr:rowOff>
                  </from>
                  <to>
                    <xdr:col>5</xdr:col>
                    <xdr:colOff>254000</xdr:colOff>
                    <xdr:row>12</xdr:row>
                    <xdr:rowOff>57150</xdr:rowOff>
                  </to>
                </anchor>
              </controlPr>
            </control>
          </mc:Choice>
        </mc:AlternateContent>
        <mc:AlternateContent xmlns:mc="http://schemas.openxmlformats.org/markup-compatibility/2006">
          <mc:Choice Requires="x14">
            <control shapeId="1046" r:id="rId20" name="Check Box 22">
              <controlPr defaultSize="0" autoFill="0" autoLine="0" autoPict="0">
                <anchor moveWithCells="1">
                  <from>
                    <xdr:col>3</xdr:col>
                    <xdr:colOff>38100</xdr:colOff>
                    <xdr:row>10</xdr:row>
                    <xdr:rowOff>63500</xdr:rowOff>
                  </from>
                  <to>
                    <xdr:col>4</xdr:col>
                    <xdr:colOff>25400</xdr:colOff>
                    <xdr:row>11</xdr:row>
                    <xdr:rowOff>177800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5</xdr:col>
                    <xdr:colOff>38100</xdr:colOff>
                    <xdr:row>12</xdr:row>
                    <xdr:rowOff>82550</xdr:rowOff>
                  </from>
                  <to>
                    <xdr:col>5</xdr:col>
                    <xdr:colOff>254000</xdr:colOff>
                    <xdr:row>13</xdr:row>
                    <xdr:rowOff>184150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3</xdr:col>
                    <xdr:colOff>38100</xdr:colOff>
                    <xdr:row>12</xdr:row>
                    <xdr:rowOff>63500</xdr:rowOff>
                  </from>
                  <to>
                    <xdr:col>4</xdr:col>
                    <xdr:colOff>25400</xdr:colOff>
                    <xdr:row>13</xdr:row>
                    <xdr:rowOff>177800</xdr:rowOff>
                  </to>
                </anchor>
              </controlPr>
            </control>
          </mc:Choice>
        </mc:AlternateContent>
        <mc:AlternateContent xmlns:mc="http://schemas.openxmlformats.org/markup-compatibility/2006">
          <mc:Choice Requires="x14">
            <control shapeId="1052" r:id="rId23" name="Check Box 28">
              <controlPr defaultSize="0" autoFill="0" autoLine="0" autoPict="0">
                <anchor moveWithCells="1">
                  <from>
                    <xdr:col>5</xdr:col>
                    <xdr:colOff>38100</xdr:colOff>
                    <xdr:row>27</xdr:row>
                    <xdr:rowOff>203200</xdr:rowOff>
                  </from>
                  <to>
                    <xdr:col>5</xdr:col>
                    <xdr:colOff>254000</xdr:colOff>
                    <xdr:row>29</xdr:row>
                    <xdr:rowOff>57150</xdr:rowOff>
                  </to>
                </anchor>
              </controlPr>
            </control>
          </mc:Choice>
        </mc:AlternateContent>
        <mc:AlternateContent xmlns:mc="http://schemas.openxmlformats.org/markup-compatibility/2006">
          <mc:Choice Requires="x14">
            <control shapeId="1053" r:id="rId24" name="Check Box 29">
              <controlPr defaultSize="0" autoFill="0" autoLine="0" autoPict="0">
                <anchor moveWithCells="1">
                  <from>
                    <xdr:col>5</xdr:col>
                    <xdr:colOff>38100</xdr:colOff>
                    <xdr:row>31</xdr:row>
                    <xdr:rowOff>6350</xdr:rowOff>
                  </from>
                  <to>
                    <xdr:col>6</xdr:col>
                    <xdr:colOff>0</xdr:colOff>
                    <xdr:row>32</xdr:row>
                    <xdr:rowOff>6350</xdr:rowOff>
                  </to>
                </anchor>
              </controlPr>
            </control>
          </mc:Choice>
        </mc:AlternateContent>
        <mc:AlternateContent xmlns:mc="http://schemas.openxmlformats.org/markup-compatibility/2006">
          <mc:Choice Requires="x14">
            <control shapeId="1054" r:id="rId25" name="Check Box 30">
              <controlPr defaultSize="0" autoFill="0" autoLine="0" autoPict="0">
                <anchor moveWithCells="1">
                  <from>
                    <xdr:col>3</xdr:col>
                    <xdr:colOff>38100</xdr:colOff>
                    <xdr:row>30</xdr:row>
                    <xdr:rowOff>76200</xdr:rowOff>
                  </from>
                  <to>
                    <xdr:col>4</xdr:col>
                    <xdr:colOff>25400</xdr:colOff>
                    <xdr:row>31</xdr:row>
                    <xdr:rowOff>190500</xdr:rowOff>
                  </to>
                </anchor>
              </controlPr>
            </control>
          </mc:Choice>
        </mc:AlternateContent>
        <mc:AlternateContent xmlns:mc="http://schemas.openxmlformats.org/markup-compatibility/2006">
          <mc:Choice Requires="x14">
            <control shapeId="1055" r:id="rId26" name="Check Box 31">
              <controlPr defaultSize="0" autoFill="0" autoLine="0" autoPict="0">
                <anchor moveWithCells="1">
                  <from>
                    <xdr:col>5</xdr:col>
                    <xdr:colOff>38100</xdr:colOff>
                    <xdr:row>29</xdr:row>
                    <xdr:rowOff>0</xdr:rowOff>
                  </from>
                  <to>
                    <xdr:col>6</xdr:col>
                    <xdr:colOff>0</xdr:colOff>
                    <xdr:row>30</xdr:row>
                    <xdr:rowOff>0</xdr:rowOff>
                  </to>
                </anchor>
              </controlPr>
            </control>
          </mc:Choice>
        </mc:AlternateContent>
        <mc:AlternateContent xmlns:mc="http://schemas.openxmlformats.org/markup-compatibility/2006">
          <mc:Choice Requires="x14">
            <control shapeId="1056" r:id="rId27" name="Check Box 32">
              <controlPr defaultSize="0" autoFill="0" autoLine="0" autoPict="0">
                <anchor moveWithCells="1">
                  <from>
                    <xdr:col>3</xdr:col>
                    <xdr:colOff>38100</xdr:colOff>
                    <xdr:row>28</xdr:row>
                    <xdr:rowOff>76200</xdr:rowOff>
                  </from>
                  <to>
                    <xdr:col>4</xdr:col>
                    <xdr:colOff>25400</xdr:colOff>
                    <xdr:row>29</xdr:row>
                    <xdr:rowOff>190500</xdr:rowOff>
                  </to>
                </anchor>
              </controlPr>
            </control>
          </mc:Choice>
        </mc:AlternateContent>
        <mc:AlternateContent xmlns:mc="http://schemas.openxmlformats.org/markup-compatibility/2006">
          <mc:Choice Requires="x14">
            <control shapeId="1057" r:id="rId28" name="Check Box 33">
              <controlPr defaultSize="0" autoFill="0" autoLine="0" autoPict="0">
                <anchor moveWithCells="1">
                  <from>
                    <xdr:col>5</xdr:col>
                    <xdr:colOff>38100</xdr:colOff>
                    <xdr:row>33</xdr:row>
                    <xdr:rowOff>6350</xdr:rowOff>
                  </from>
                  <to>
                    <xdr:col>6</xdr:col>
                    <xdr:colOff>0</xdr:colOff>
                    <xdr:row>34</xdr:row>
                    <xdr:rowOff>6350</xdr:rowOff>
                  </to>
                </anchor>
              </controlPr>
            </control>
          </mc:Choice>
        </mc:AlternateContent>
        <mc:AlternateContent xmlns:mc="http://schemas.openxmlformats.org/markup-compatibility/2006">
          <mc:Choice Requires="x14">
            <control shapeId="1058" r:id="rId29" name="Check Box 34">
              <controlPr defaultSize="0" autoFill="0" autoLine="0" autoPict="0">
                <anchor moveWithCells="1">
                  <from>
                    <xdr:col>5</xdr:col>
                    <xdr:colOff>38100</xdr:colOff>
                    <xdr:row>31</xdr:row>
                    <xdr:rowOff>209550</xdr:rowOff>
                  </from>
                  <to>
                    <xdr:col>5</xdr:col>
                    <xdr:colOff>254000</xdr:colOff>
                    <xdr:row>33</xdr:row>
                    <xdr:rowOff>63500</xdr:rowOff>
                  </to>
                </anchor>
              </controlPr>
            </control>
          </mc:Choice>
        </mc:AlternateContent>
        <mc:AlternateContent xmlns:mc="http://schemas.openxmlformats.org/markup-compatibility/2006">
          <mc:Choice Requires="x14">
            <control shapeId="1059" r:id="rId30" name="Check Box 35">
              <controlPr defaultSize="0" autoFill="0" autoLine="0" autoPict="0">
                <anchor moveWithCells="1">
                  <from>
                    <xdr:col>5</xdr:col>
                    <xdr:colOff>38100</xdr:colOff>
                    <xdr:row>35</xdr:row>
                    <xdr:rowOff>6350</xdr:rowOff>
                  </from>
                  <to>
                    <xdr:col>6</xdr:col>
                    <xdr:colOff>0</xdr:colOff>
                    <xdr:row>36</xdr:row>
                    <xdr:rowOff>6350</xdr:rowOff>
                  </to>
                </anchor>
              </controlPr>
            </control>
          </mc:Choice>
        </mc:AlternateContent>
        <mc:AlternateContent xmlns:mc="http://schemas.openxmlformats.org/markup-compatibility/2006">
          <mc:Choice Requires="x14">
            <control shapeId="1060" r:id="rId31" name="Check Box 36">
              <controlPr defaultSize="0" autoFill="0" autoLine="0" autoPict="0">
                <anchor moveWithCells="1">
                  <from>
                    <xdr:col>3</xdr:col>
                    <xdr:colOff>38100</xdr:colOff>
                    <xdr:row>34</xdr:row>
                    <xdr:rowOff>76200</xdr:rowOff>
                  </from>
                  <to>
                    <xdr:col>4</xdr:col>
                    <xdr:colOff>25400</xdr:colOff>
                    <xdr:row>35</xdr:row>
                    <xdr:rowOff>190500</xdr:rowOff>
                  </to>
                </anchor>
              </controlPr>
            </control>
          </mc:Choice>
        </mc:AlternateContent>
        <mc:AlternateContent xmlns:mc="http://schemas.openxmlformats.org/markup-compatibility/2006">
          <mc:Choice Requires="x14">
            <control shapeId="1062" r:id="rId32" name="Check Box 38">
              <controlPr defaultSize="0" autoFill="0" autoLine="0" autoPict="0">
                <anchor moveWithCells="1">
                  <from>
                    <xdr:col>3</xdr:col>
                    <xdr:colOff>38100</xdr:colOff>
                    <xdr:row>32</xdr:row>
                    <xdr:rowOff>76200</xdr:rowOff>
                  </from>
                  <to>
                    <xdr:col>4</xdr:col>
                    <xdr:colOff>25400</xdr:colOff>
                    <xdr:row>33</xdr:row>
                    <xdr:rowOff>190500</xdr:rowOff>
                  </to>
                </anchor>
              </controlPr>
            </control>
          </mc:Choice>
        </mc:AlternateContent>
        <mc:AlternateContent xmlns:mc="http://schemas.openxmlformats.org/markup-compatibility/2006">
          <mc:Choice Requires="x14">
            <control shapeId="1063" r:id="rId33" name="Check Box 39">
              <controlPr defaultSize="0" autoFill="0" autoLine="0" autoPict="0">
                <anchor moveWithCells="1">
                  <from>
                    <xdr:col>5</xdr:col>
                    <xdr:colOff>38100</xdr:colOff>
                    <xdr:row>36</xdr:row>
                    <xdr:rowOff>76200</xdr:rowOff>
                  </from>
                  <to>
                    <xdr:col>5</xdr:col>
                    <xdr:colOff>254000</xdr:colOff>
                    <xdr:row>36</xdr:row>
                    <xdr:rowOff>444500</xdr:rowOff>
                  </to>
                </anchor>
              </controlPr>
            </control>
          </mc:Choice>
        </mc:AlternateContent>
        <mc:AlternateContent xmlns:mc="http://schemas.openxmlformats.org/markup-compatibility/2006">
          <mc:Choice Requires="x14">
            <control shapeId="1064" r:id="rId34" name="Check Box 40">
              <controlPr defaultSize="0" autoFill="0" autoLine="0" autoPict="0">
                <anchor moveWithCells="1">
                  <from>
                    <xdr:col>3</xdr:col>
                    <xdr:colOff>38100</xdr:colOff>
                    <xdr:row>36</xdr:row>
                    <xdr:rowOff>101600</xdr:rowOff>
                  </from>
                  <to>
                    <xdr:col>4</xdr:col>
                    <xdr:colOff>25400</xdr:colOff>
                    <xdr:row>36</xdr:row>
                    <xdr:rowOff>450850</xdr:rowOff>
                  </to>
                </anchor>
              </controlPr>
            </control>
          </mc:Choice>
        </mc:AlternateContent>
        <mc:AlternateContent xmlns:mc="http://schemas.openxmlformats.org/markup-compatibility/2006">
          <mc:Choice Requires="x14">
            <control shapeId="1070" r:id="rId35" name="Check Box 46">
              <controlPr defaultSize="0" autoFill="0" autoLine="0" autoPict="0">
                <anchor moveWithCells="1">
                  <from>
                    <xdr:col>5</xdr:col>
                    <xdr:colOff>38100</xdr:colOff>
                    <xdr:row>33</xdr:row>
                    <xdr:rowOff>215900</xdr:rowOff>
                  </from>
                  <to>
                    <xdr:col>5</xdr:col>
                    <xdr:colOff>254000</xdr:colOff>
                    <xdr:row>35</xdr:row>
                    <xdr:rowOff>69850</xdr:rowOff>
                  </to>
                </anchor>
              </controlPr>
            </control>
          </mc:Choice>
        </mc:AlternateContent>
        <mc:AlternateContent xmlns:mc="http://schemas.openxmlformats.org/markup-compatibility/2006">
          <mc:Choice Requires="x14">
            <control shapeId="1101" r:id="rId36" name="Check Box 77">
              <controlPr defaultSize="0" autoFill="0" autoLine="0" autoPict="0">
                <anchor moveWithCells="1">
                  <from>
                    <xdr:col>3</xdr:col>
                    <xdr:colOff>38100</xdr:colOff>
                    <xdr:row>37</xdr:row>
                    <xdr:rowOff>76200</xdr:rowOff>
                  </from>
                  <to>
                    <xdr:col>4</xdr:col>
                    <xdr:colOff>25400</xdr:colOff>
                    <xdr:row>38</xdr:row>
                    <xdr:rowOff>190500</xdr:rowOff>
                  </to>
                </anchor>
              </controlPr>
            </control>
          </mc:Choice>
        </mc:AlternateContent>
        <mc:AlternateContent xmlns:mc="http://schemas.openxmlformats.org/markup-compatibility/2006">
          <mc:Choice Requires="x14">
            <control shapeId="1106" r:id="rId37" name="Check Box 82">
              <controlPr defaultSize="0" autoFill="0" autoLine="0" autoPict="0">
                <anchor moveWithCells="1">
                  <from>
                    <xdr:col>5</xdr:col>
                    <xdr:colOff>31750</xdr:colOff>
                    <xdr:row>37</xdr:row>
                    <xdr:rowOff>139700</xdr:rowOff>
                  </from>
                  <to>
                    <xdr:col>5</xdr:col>
                    <xdr:colOff>273050</xdr:colOff>
                    <xdr:row>38</xdr:row>
                    <xdr:rowOff>139700</xdr:rowOff>
                  </to>
                </anchor>
              </controlPr>
            </control>
          </mc:Choice>
        </mc:AlternateContent>
        <mc:AlternateContent xmlns:mc="http://schemas.openxmlformats.org/markup-compatibility/2006">
          <mc:Choice Requires="x14">
            <control shapeId="1125" r:id="rId38" name="Check Box 101">
              <controlPr defaultSize="0" autoFill="0" autoLine="0" autoPict="0">
                <anchor moveWithCells="1">
                  <from>
                    <xdr:col>3</xdr:col>
                    <xdr:colOff>38100</xdr:colOff>
                    <xdr:row>39</xdr:row>
                    <xdr:rowOff>76200</xdr:rowOff>
                  </from>
                  <to>
                    <xdr:col>4</xdr:col>
                    <xdr:colOff>25400</xdr:colOff>
                    <xdr:row>40</xdr:row>
                    <xdr:rowOff>190500</xdr:rowOff>
                  </to>
                </anchor>
              </controlPr>
            </control>
          </mc:Choice>
        </mc:AlternateContent>
        <mc:AlternateContent xmlns:mc="http://schemas.openxmlformats.org/markup-compatibility/2006">
          <mc:Choice Requires="x14">
            <control shapeId="1130" r:id="rId39" name="Check Box 106">
              <controlPr defaultSize="0" autoFill="0" autoLine="0" autoPict="0">
                <anchor moveWithCells="1">
                  <from>
                    <xdr:col>5</xdr:col>
                    <xdr:colOff>38100</xdr:colOff>
                    <xdr:row>42</xdr:row>
                    <xdr:rowOff>12700</xdr:rowOff>
                  </from>
                  <to>
                    <xdr:col>6</xdr:col>
                    <xdr:colOff>0</xdr:colOff>
                    <xdr:row>43</xdr:row>
                    <xdr:rowOff>12700</xdr:rowOff>
                  </to>
                </anchor>
              </controlPr>
            </control>
          </mc:Choice>
        </mc:AlternateContent>
        <mc:AlternateContent xmlns:mc="http://schemas.openxmlformats.org/markup-compatibility/2006">
          <mc:Choice Requires="x14">
            <control shapeId="1133" r:id="rId40" name="Check Box 109">
              <controlPr defaultSize="0" autoFill="0" autoLine="0" autoPict="0">
                <anchor moveWithCells="1">
                  <from>
                    <xdr:col>5</xdr:col>
                    <xdr:colOff>38100</xdr:colOff>
                    <xdr:row>41</xdr:row>
                    <xdr:rowOff>25400</xdr:rowOff>
                  </from>
                  <to>
                    <xdr:col>6</xdr:col>
                    <xdr:colOff>0</xdr:colOff>
                    <xdr:row>42</xdr:row>
                    <xdr:rowOff>25400</xdr:rowOff>
                  </to>
                </anchor>
              </controlPr>
            </control>
          </mc:Choice>
        </mc:AlternateContent>
        <mc:AlternateContent xmlns:mc="http://schemas.openxmlformats.org/markup-compatibility/2006">
          <mc:Choice Requires="x14">
            <control shapeId="1134" r:id="rId41" name="Check Box 110">
              <controlPr defaultSize="0" autoFill="0" autoLine="0" autoPict="0">
                <anchor moveWithCells="1">
                  <from>
                    <xdr:col>5</xdr:col>
                    <xdr:colOff>31750</xdr:colOff>
                    <xdr:row>8</xdr:row>
                    <xdr:rowOff>82550</xdr:rowOff>
                  </from>
                  <to>
                    <xdr:col>5</xdr:col>
                    <xdr:colOff>247650</xdr:colOff>
                    <xdr:row>9</xdr:row>
                    <xdr:rowOff>184150</xdr:rowOff>
                  </to>
                </anchor>
              </controlPr>
            </control>
          </mc:Choice>
        </mc:AlternateContent>
        <mc:AlternateContent xmlns:mc="http://schemas.openxmlformats.org/markup-compatibility/2006">
          <mc:Choice Requires="x14">
            <control shapeId="1135" r:id="rId42" name="Check Box 111">
              <controlPr defaultSize="0" autoFill="0" autoLine="0" autoPict="0">
                <anchor moveWithCells="1">
                  <from>
                    <xdr:col>3</xdr:col>
                    <xdr:colOff>38100</xdr:colOff>
                    <xdr:row>8</xdr:row>
                    <xdr:rowOff>63500</xdr:rowOff>
                  </from>
                  <to>
                    <xdr:col>4</xdr:col>
                    <xdr:colOff>25400</xdr:colOff>
                    <xdr:row>9</xdr:row>
                    <xdr:rowOff>177800</xdr:rowOff>
                  </to>
                </anchor>
              </controlPr>
            </control>
          </mc:Choice>
        </mc:AlternateContent>
        <mc:AlternateContent xmlns:mc="http://schemas.openxmlformats.org/markup-compatibility/2006">
          <mc:Choice Requires="x14">
            <control shapeId="1137" r:id="rId43" name="Check Box 113">
              <controlPr defaultSize="0" autoFill="0" autoLine="0" autoPict="0">
                <anchor moveWithCells="1">
                  <from>
                    <xdr:col>3</xdr:col>
                    <xdr:colOff>38100</xdr:colOff>
                    <xdr:row>6</xdr:row>
                    <xdr:rowOff>63500</xdr:rowOff>
                  </from>
                  <to>
                    <xdr:col>4</xdr:col>
                    <xdr:colOff>25400</xdr:colOff>
                    <xdr:row>7</xdr:row>
                    <xdr:rowOff>177800</xdr:rowOff>
                  </to>
                </anchor>
              </controlPr>
            </control>
          </mc:Choice>
        </mc:AlternateContent>
        <mc:AlternateContent xmlns:mc="http://schemas.openxmlformats.org/markup-compatibility/2006">
          <mc:Choice Requires="x14">
            <control shapeId="1139" r:id="rId44" name="Check Box 115">
              <controlPr defaultSize="0" autoFill="0" autoLine="0" autoPict="0">
                <anchor moveWithCells="1">
                  <from>
                    <xdr:col>5</xdr:col>
                    <xdr:colOff>38100</xdr:colOff>
                    <xdr:row>6</xdr:row>
                    <xdr:rowOff>63500</xdr:rowOff>
                  </from>
                  <to>
                    <xdr:col>6</xdr:col>
                    <xdr:colOff>25400</xdr:colOff>
                    <xdr:row>7</xdr:row>
                    <xdr:rowOff>177800</xdr:rowOff>
                  </to>
                </anchor>
              </controlPr>
            </control>
          </mc:Choice>
        </mc:AlternateContent>
        <mc:AlternateContent xmlns:mc="http://schemas.openxmlformats.org/markup-compatibility/2006">
          <mc:Choice Requires="x14">
            <control shapeId="1141" r:id="rId45" name="Check Box 117">
              <controlPr defaultSize="0" autoFill="0" autoLine="0" autoPict="0">
                <anchor moveWithCells="1">
                  <from>
                    <xdr:col>5</xdr:col>
                    <xdr:colOff>38100</xdr:colOff>
                    <xdr:row>9</xdr:row>
                    <xdr:rowOff>215900</xdr:rowOff>
                  </from>
                  <to>
                    <xdr:col>6</xdr:col>
                    <xdr:colOff>25400</xdr:colOff>
                    <xdr:row>11</xdr:row>
                    <xdr:rowOff>76200</xdr:rowOff>
                  </to>
                </anchor>
              </controlPr>
            </control>
          </mc:Choice>
        </mc:AlternateContent>
        <mc:AlternateContent xmlns:mc="http://schemas.openxmlformats.org/markup-compatibility/2006">
          <mc:Choice Requires="x14">
            <control shapeId="1147" r:id="rId46" name="Check Box 123">
              <controlPr defaultSize="0" autoFill="0" autoLine="0" autoPict="0">
                <anchor moveWithCells="1">
                  <from>
                    <xdr:col>5</xdr:col>
                    <xdr:colOff>38100</xdr:colOff>
                    <xdr:row>13</xdr:row>
                    <xdr:rowOff>215900</xdr:rowOff>
                  </from>
                  <to>
                    <xdr:col>6</xdr:col>
                    <xdr:colOff>25400</xdr:colOff>
                    <xdr:row>15</xdr:row>
                    <xdr:rowOff>76200</xdr:rowOff>
                  </to>
                </anchor>
              </controlPr>
            </control>
          </mc:Choice>
        </mc:AlternateContent>
        <mc:AlternateContent xmlns:mc="http://schemas.openxmlformats.org/markup-compatibility/2006">
          <mc:Choice Requires="x14">
            <control shapeId="1148" r:id="rId47" name="Check Box 124">
              <controlPr defaultSize="0" autoFill="0" autoLine="0" autoPict="0">
                <anchor moveWithCells="1">
                  <from>
                    <xdr:col>5</xdr:col>
                    <xdr:colOff>38100</xdr:colOff>
                    <xdr:row>18</xdr:row>
                    <xdr:rowOff>203200</xdr:rowOff>
                  </from>
                  <to>
                    <xdr:col>5</xdr:col>
                    <xdr:colOff>254000</xdr:colOff>
                    <xdr:row>20</xdr:row>
                    <xdr:rowOff>57150</xdr:rowOff>
                  </to>
                </anchor>
              </controlPr>
            </control>
          </mc:Choice>
        </mc:AlternateContent>
        <mc:AlternateContent xmlns:mc="http://schemas.openxmlformats.org/markup-compatibility/2006">
          <mc:Choice Requires="x14">
            <control shapeId="1149" r:id="rId48" name="Check Box 125">
              <controlPr defaultSize="0" autoFill="0" autoLine="0" autoPict="0">
                <anchor moveWithCells="1">
                  <from>
                    <xdr:col>3</xdr:col>
                    <xdr:colOff>38100</xdr:colOff>
                    <xdr:row>18</xdr:row>
                    <xdr:rowOff>63500</xdr:rowOff>
                  </from>
                  <to>
                    <xdr:col>4</xdr:col>
                    <xdr:colOff>25400</xdr:colOff>
                    <xdr:row>19</xdr:row>
                    <xdr:rowOff>177800</xdr:rowOff>
                  </to>
                </anchor>
              </controlPr>
            </control>
          </mc:Choice>
        </mc:AlternateContent>
        <mc:AlternateContent xmlns:mc="http://schemas.openxmlformats.org/markup-compatibility/2006">
          <mc:Choice Requires="x14">
            <control shapeId="1150" r:id="rId49" name="Check Box 126">
              <controlPr defaultSize="0" autoFill="0" autoLine="0" autoPict="0">
                <anchor moveWithCells="1">
                  <from>
                    <xdr:col>5</xdr:col>
                    <xdr:colOff>38100</xdr:colOff>
                    <xdr:row>16</xdr:row>
                    <xdr:rowOff>203200</xdr:rowOff>
                  </from>
                  <to>
                    <xdr:col>5</xdr:col>
                    <xdr:colOff>254000</xdr:colOff>
                    <xdr:row>18</xdr:row>
                    <xdr:rowOff>57150</xdr:rowOff>
                  </to>
                </anchor>
              </controlPr>
            </control>
          </mc:Choice>
        </mc:AlternateContent>
        <mc:AlternateContent xmlns:mc="http://schemas.openxmlformats.org/markup-compatibility/2006">
          <mc:Choice Requires="x14">
            <control shapeId="1151" r:id="rId50" name="Check Box 127">
              <controlPr defaultSize="0" autoFill="0" autoLine="0" autoPict="0">
                <anchor moveWithCells="1">
                  <from>
                    <xdr:col>3</xdr:col>
                    <xdr:colOff>38100</xdr:colOff>
                    <xdr:row>16</xdr:row>
                    <xdr:rowOff>63500</xdr:rowOff>
                  </from>
                  <to>
                    <xdr:col>4</xdr:col>
                    <xdr:colOff>25400</xdr:colOff>
                    <xdr:row>17</xdr:row>
                    <xdr:rowOff>177800</xdr:rowOff>
                  </to>
                </anchor>
              </controlPr>
            </control>
          </mc:Choice>
        </mc:AlternateContent>
        <mc:AlternateContent xmlns:mc="http://schemas.openxmlformats.org/markup-compatibility/2006">
          <mc:Choice Requires="x14">
            <control shapeId="1152" r:id="rId51" name="Check Box 128">
              <controlPr defaultSize="0" autoFill="0" autoLine="0" autoPict="0">
                <anchor moveWithCells="1">
                  <from>
                    <xdr:col>5</xdr:col>
                    <xdr:colOff>38100</xdr:colOff>
                    <xdr:row>17</xdr:row>
                    <xdr:rowOff>222250</xdr:rowOff>
                  </from>
                  <to>
                    <xdr:col>5</xdr:col>
                    <xdr:colOff>254000</xdr:colOff>
                    <xdr:row>19</xdr:row>
                    <xdr:rowOff>76200</xdr:rowOff>
                  </to>
                </anchor>
              </controlPr>
            </control>
          </mc:Choice>
        </mc:AlternateContent>
        <mc:AlternateContent xmlns:mc="http://schemas.openxmlformats.org/markup-compatibility/2006">
          <mc:Choice Requires="x14">
            <control shapeId="1153" r:id="rId52" name="Check Box 129">
              <controlPr defaultSize="0" autoFill="0" autoLine="0" autoPict="0">
                <anchor moveWithCells="1">
                  <from>
                    <xdr:col>5</xdr:col>
                    <xdr:colOff>38100</xdr:colOff>
                    <xdr:row>30</xdr:row>
                    <xdr:rowOff>25400</xdr:rowOff>
                  </from>
                  <to>
                    <xdr:col>6</xdr:col>
                    <xdr:colOff>0</xdr:colOff>
                    <xdr:row>31</xdr:row>
                    <xdr:rowOff>25400</xdr:rowOff>
                  </to>
                </anchor>
              </controlPr>
            </control>
          </mc:Choice>
        </mc:AlternateContent>
        <mc:AlternateContent xmlns:mc="http://schemas.openxmlformats.org/markup-compatibility/2006">
          <mc:Choice Requires="x14">
            <control shapeId="1154" r:id="rId53" name="Check Box 130">
              <controlPr defaultSize="0" autoFill="0" autoLine="0" autoPict="0">
                <anchor moveWithCells="1">
                  <from>
                    <xdr:col>3</xdr:col>
                    <xdr:colOff>38100</xdr:colOff>
                    <xdr:row>8</xdr:row>
                    <xdr:rowOff>63500</xdr:rowOff>
                  </from>
                  <to>
                    <xdr:col>4</xdr:col>
                    <xdr:colOff>25400</xdr:colOff>
                    <xdr:row>9</xdr:row>
                    <xdr:rowOff>177800</xdr:rowOff>
                  </to>
                </anchor>
              </controlPr>
            </control>
          </mc:Choice>
        </mc:AlternateContent>
        <mc:AlternateContent xmlns:mc="http://schemas.openxmlformats.org/markup-compatibility/2006">
          <mc:Choice Requires="x14">
            <control shapeId="1157" r:id="rId54" name="Check Box 133">
              <controlPr defaultSize="0" autoFill="0" autoLine="0" autoPict="0">
                <anchor moveWithCells="1">
                  <from>
                    <xdr:col>3</xdr:col>
                    <xdr:colOff>38100</xdr:colOff>
                    <xdr:row>12</xdr:row>
                    <xdr:rowOff>63500</xdr:rowOff>
                  </from>
                  <to>
                    <xdr:col>4</xdr:col>
                    <xdr:colOff>25400</xdr:colOff>
                    <xdr:row>13</xdr:row>
                    <xdr:rowOff>177800</xdr:rowOff>
                  </to>
                </anchor>
              </controlPr>
            </control>
          </mc:Choice>
        </mc:AlternateContent>
        <mc:AlternateContent xmlns:mc="http://schemas.openxmlformats.org/markup-compatibility/2006">
          <mc:Choice Requires="x14">
            <control shapeId="1158" r:id="rId55" name="Check Box 134">
              <controlPr defaultSize="0" autoFill="0" autoLine="0" autoPict="0">
                <anchor moveWithCells="1">
                  <from>
                    <xdr:col>3</xdr:col>
                    <xdr:colOff>38100</xdr:colOff>
                    <xdr:row>12</xdr:row>
                    <xdr:rowOff>63500</xdr:rowOff>
                  </from>
                  <to>
                    <xdr:col>4</xdr:col>
                    <xdr:colOff>25400</xdr:colOff>
                    <xdr:row>13</xdr:row>
                    <xdr:rowOff>177800</xdr:rowOff>
                  </to>
                </anchor>
              </controlPr>
            </control>
          </mc:Choice>
        </mc:AlternateContent>
        <mc:AlternateContent xmlns:mc="http://schemas.openxmlformats.org/markup-compatibility/2006">
          <mc:Choice Requires="x14">
            <control shapeId="1160" r:id="rId56" name="Check Box 136">
              <controlPr defaultSize="0" autoFill="0" autoLine="0" autoPict="0">
                <anchor moveWithCells="1">
                  <from>
                    <xdr:col>3</xdr:col>
                    <xdr:colOff>38100</xdr:colOff>
                    <xdr:row>39</xdr:row>
                    <xdr:rowOff>76200</xdr:rowOff>
                  </from>
                  <to>
                    <xdr:col>4</xdr:col>
                    <xdr:colOff>25400</xdr:colOff>
                    <xdr:row>40</xdr:row>
                    <xdr:rowOff>190500</xdr:rowOff>
                  </to>
                </anchor>
              </controlPr>
            </control>
          </mc:Choice>
        </mc:AlternateContent>
        <mc:AlternateContent xmlns:mc="http://schemas.openxmlformats.org/markup-compatibility/2006">
          <mc:Choice Requires="x14">
            <control shapeId="1161" r:id="rId57" name="Check Box 137">
              <controlPr defaultSize="0" autoFill="0" autoLine="0" autoPict="0">
                <anchor moveWithCells="1">
                  <from>
                    <xdr:col>5</xdr:col>
                    <xdr:colOff>31750</xdr:colOff>
                    <xdr:row>39</xdr:row>
                    <xdr:rowOff>139700</xdr:rowOff>
                  </from>
                  <to>
                    <xdr:col>5</xdr:col>
                    <xdr:colOff>273050</xdr:colOff>
                    <xdr:row>40</xdr:row>
                    <xdr:rowOff>139700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5A4A5-8618-4FD2-8FA9-39C6F8B3E36C}">
  <sheetPr codeName="Sheet10">
    <tabColor theme="0" tint="-0.249977111117893"/>
    <pageSetUpPr fitToPage="1"/>
  </sheetPr>
  <dimension ref="A1:L44"/>
  <sheetViews>
    <sheetView workbookViewId="0">
      <selection activeCell="B1" sqref="B1"/>
    </sheetView>
  </sheetViews>
  <sheetFormatPr defaultColWidth="10.796875" defaultRowHeight="19"/>
  <cols>
    <col min="1" max="1" width="2.09765625" style="475" customWidth="1"/>
    <col min="2" max="2" width="10.796875" style="475"/>
    <col min="3" max="12" width="48.69921875" style="475" customWidth="1"/>
    <col min="13" max="16384" width="10.796875" style="475"/>
  </cols>
  <sheetData>
    <row r="1" spans="1:12">
      <c r="A1" s="474"/>
      <c r="B1" s="346" t="s">
        <v>326</v>
      </c>
      <c r="C1" s="346"/>
      <c r="D1" s="346"/>
    </row>
    <row r="2" spans="1:12">
      <c r="A2" s="474"/>
      <c r="B2" s="346"/>
      <c r="C2" s="346"/>
      <c r="D2" s="346"/>
    </row>
    <row r="3" spans="1:12">
      <c r="A3" s="474"/>
      <c r="B3" s="476" t="s">
        <v>200</v>
      </c>
      <c r="C3" s="476" t="s">
        <v>327</v>
      </c>
      <c r="D3" s="346"/>
    </row>
    <row r="4" spans="1:12">
      <c r="A4" s="474"/>
      <c r="B4" s="477">
        <v>1</v>
      </c>
      <c r="C4" s="478" t="s">
        <v>176</v>
      </c>
      <c r="D4" s="346"/>
    </row>
    <row r="5" spans="1:12">
      <c r="A5" s="474"/>
      <c r="B5" s="477">
        <v>2</v>
      </c>
      <c r="C5" s="478" t="s">
        <v>328</v>
      </c>
    </row>
    <row r="6" spans="1:12">
      <c r="A6" s="474"/>
      <c r="B6" s="477">
        <v>3</v>
      </c>
      <c r="C6" s="478" t="s">
        <v>329</v>
      </c>
      <c r="D6" s="346"/>
    </row>
    <row r="7" spans="1:12">
      <c r="A7" s="474"/>
      <c r="B7" s="477">
        <v>4</v>
      </c>
      <c r="C7" s="478" t="s">
        <v>329</v>
      </c>
      <c r="D7" s="346"/>
    </row>
    <row r="8" spans="1:12">
      <c r="A8" s="474"/>
      <c r="B8" s="477">
        <v>5</v>
      </c>
      <c r="C8" s="478" t="s">
        <v>329</v>
      </c>
      <c r="D8" s="346"/>
    </row>
    <row r="9" spans="1:12">
      <c r="A9" s="474"/>
      <c r="B9" s="346"/>
      <c r="C9" s="346"/>
      <c r="D9" s="346"/>
    </row>
    <row r="10" spans="1:12">
      <c r="A10" s="474"/>
      <c r="B10" s="346" t="s">
        <v>330</v>
      </c>
      <c r="C10" s="346"/>
      <c r="D10" s="346"/>
    </row>
    <row r="11" spans="1:12" ht="19.5" thickBot="1">
      <c r="A11" s="474"/>
      <c r="B11" s="346"/>
      <c r="C11" s="346"/>
      <c r="D11" s="346"/>
    </row>
    <row r="12" spans="1:12" ht="19.5" thickBot="1">
      <c r="A12" s="474"/>
      <c r="B12" s="479" t="s">
        <v>290</v>
      </c>
      <c r="C12" s="480" t="s">
        <v>291</v>
      </c>
      <c r="D12" s="481" t="s">
        <v>222</v>
      </c>
      <c r="E12" s="481" t="s">
        <v>223</v>
      </c>
      <c r="F12" s="481" t="s">
        <v>224</v>
      </c>
      <c r="G12" s="482" t="s">
        <v>225</v>
      </c>
      <c r="H12" s="483" t="s">
        <v>329</v>
      </c>
      <c r="I12" s="483" t="s">
        <v>329</v>
      </c>
      <c r="J12" s="483" t="s">
        <v>329</v>
      </c>
      <c r="K12" s="483" t="s">
        <v>329</v>
      </c>
      <c r="L12" s="484" t="s">
        <v>329</v>
      </c>
    </row>
    <row r="13" spans="1:12">
      <c r="A13" s="474"/>
      <c r="B13" s="1503" t="s">
        <v>331</v>
      </c>
      <c r="C13" s="485" t="s">
        <v>329</v>
      </c>
      <c r="D13" s="486" t="s">
        <v>332</v>
      </c>
      <c r="E13" s="486" t="s">
        <v>333</v>
      </c>
      <c r="F13" s="486" t="s">
        <v>334</v>
      </c>
      <c r="G13" s="487" t="s">
        <v>335</v>
      </c>
      <c r="H13" s="488" t="s">
        <v>329</v>
      </c>
      <c r="I13" s="488" t="s">
        <v>329</v>
      </c>
      <c r="J13" s="488" t="s">
        <v>329</v>
      </c>
      <c r="K13" s="488" t="s">
        <v>329</v>
      </c>
      <c r="L13" s="489" t="s">
        <v>329</v>
      </c>
    </row>
    <row r="14" spans="1:12">
      <c r="B14" s="1504"/>
      <c r="C14" s="490" t="s">
        <v>329</v>
      </c>
      <c r="D14" s="491" t="s">
        <v>336</v>
      </c>
      <c r="E14" s="491" t="s">
        <v>337</v>
      </c>
      <c r="F14" s="491" t="s">
        <v>329</v>
      </c>
      <c r="G14" s="492" t="s">
        <v>338</v>
      </c>
      <c r="H14" s="493" t="s">
        <v>329</v>
      </c>
      <c r="I14" s="493" t="s">
        <v>329</v>
      </c>
      <c r="J14" s="493" t="s">
        <v>329</v>
      </c>
      <c r="K14" s="493" t="s">
        <v>329</v>
      </c>
      <c r="L14" s="494" t="s">
        <v>329</v>
      </c>
    </row>
    <row r="15" spans="1:12">
      <c r="B15" s="1504"/>
      <c r="C15" s="490" t="s">
        <v>329</v>
      </c>
      <c r="D15" s="491" t="s">
        <v>339</v>
      </c>
      <c r="E15" s="495" t="s">
        <v>329</v>
      </c>
      <c r="F15" s="495" t="s">
        <v>329</v>
      </c>
      <c r="G15" s="492" t="s">
        <v>340</v>
      </c>
      <c r="H15" s="496" t="s">
        <v>329</v>
      </c>
      <c r="I15" s="496" t="s">
        <v>329</v>
      </c>
      <c r="J15" s="496" t="s">
        <v>329</v>
      </c>
      <c r="K15" s="496" t="s">
        <v>329</v>
      </c>
      <c r="L15" s="497" t="s">
        <v>329</v>
      </c>
    </row>
    <row r="16" spans="1:12">
      <c r="B16" s="1504"/>
      <c r="C16" s="490" t="s">
        <v>329</v>
      </c>
      <c r="D16" s="495" t="s">
        <v>329</v>
      </c>
      <c r="E16" s="495" t="s">
        <v>329</v>
      </c>
      <c r="F16" s="495" t="s">
        <v>329</v>
      </c>
      <c r="G16" s="492" t="s">
        <v>333</v>
      </c>
      <c r="H16" s="496" t="s">
        <v>329</v>
      </c>
      <c r="I16" s="496" t="s">
        <v>329</v>
      </c>
      <c r="J16" s="496" t="s">
        <v>329</v>
      </c>
      <c r="K16" s="496" t="s">
        <v>329</v>
      </c>
      <c r="L16" s="497" t="s">
        <v>329</v>
      </c>
    </row>
    <row r="17" spans="2:12">
      <c r="B17" s="1504"/>
      <c r="C17" s="490" t="s">
        <v>329</v>
      </c>
      <c r="D17" s="495" t="s">
        <v>329</v>
      </c>
      <c r="E17" s="495" t="s">
        <v>329</v>
      </c>
      <c r="F17" s="495" t="s">
        <v>329</v>
      </c>
      <c r="G17" s="492" t="s">
        <v>337</v>
      </c>
      <c r="H17" s="496" t="s">
        <v>329</v>
      </c>
      <c r="I17" s="496" t="s">
        <v>329</v>
      </c>
      <c r="J17" s="496" t="s">
        <v>329</v>
      </c>
      <c r="K17" s="496" t="s">
        <v>329</v>
      </c>
      <c r="L17" s="497" t="s">
        <v>329</v>
      </c>
    </row>
    <row r="18" spans="2:12">
      <c r="B18" s="1504"/>
      <c r="C18" s="490" t="s">
        <v>329</v>
      </c>
      <c r="D18" s="495" t="s">
        <v>329</v>
      </c>
      <c r="E18" s="495" t="s">
        <v>329</v>
      </c>
      <c r="F18" s="495" t="s">
        <v>329</v>
      </c>
      <c r="G18" s="492" t="s">
        <v>341</v>
      </c>
      <c r="H18" s="496" t="s">
        <v>329</v>
      </c>
      <c r="I18" s="496" t="s">
        <v>329</v>
      </c>
      <c r="J18" s="496" t="s">
        <v>329</v>
      </c>
      <c r="K18" s="496" t="s">
        <v>329</v>
      </c>
      <c r="L18" s="497" t="s">
        <v>329</v>
      </c>
    </row>
    <row r="19" spans="2:12">
      <c r="B19" s="1504"/>
      <c r="C19" s="490" t="s">
        <v>329</v>
      </c>
      <c r="D19" s="495" t="s">
        <v>329</v>
      </c>
      <c r="E19" s="495" t="s">
        <v>329</v>
      </c>
      <c r="F19" s="495" t="s">
        <v>329</v>
      </c>
      <c r="G19" s="492" t="s">
        <v>342</v>
      </c>
      <c r="H19" s="496" t="s">
        <v>329</v>
      </c>
      <c r="I19" s="496" t="s">
        <v>329</v>
      </c>
      <c r="J19" s="496" t="s">
        <v>329</v>
      </c>
      <c r="K19" s="496" t="s">
        <v>329</v>
      </c>
      <c r="L19" s="497" t="s">
        <v>329</v>
      </c>
    </row>
    <row r="20" spans="2:12">
      <c r="B20" s="1504"/>
      <c r="C20" s="490" t="s">
        <v>329</v>
      </c>
      <c r="D20" s="495" t="s">
        <v>329</v>
      </c>
      <c r="E20" s="495" t="s">
        <v>329</v>
      </c>
      <c r="F20" s="495" t="s">
        <v>329</v>
      </c>
      <c r="G20" s="492" t="s">
        <v>343</v>
      </c>
      <c r="H20" s="496" t="s">
        <v>329</v>
      </c>
      <c r="I20" s="496" t="s">
        <v>329</v>
      </c>
      <c r="J20" s="496" t="s">
        <v>329</v>
      </c>
      <c r="K20" s="496" t="s">
        <v>329</v>
      </c>
      <c r="L20" s="497" t="s">
        <v>329</v>
      </c>
    </row>
    <row r="21" spans="2:12">
      <c r="B21" s="1504"/>
      <c r="C21" s="490" t="s">
        <v>329</v>
      </c>
      <c r="D21" s="495" t="s">
        <v>329</v>
      </c>
      <c r="E21" s="495" t="s">
        <v>329</v>
      </c>
      <c r="F21" s="495" t="s">
        <v>329</v>
      </c>
      <c r="G21" s="492" t="s">
        <v>344</v>
      </c>
      <c r="H21" s="496" t="s">
        <v>329</v>
      </c>
      <c r="I21" s="496" t="s">
        <v>329</v>
      </c>
      <c r="J21" s="496" t="s">
        <v>329</v>
      </c>
      <c r="K21" s="496" t="s">
        <v>329</v>
      </c>
      <c r="L21" s="497" t="s">
        <v>329</v>
      </c>
    </row>
    <row r="22" spans="2:12">
      <c r="B22" s="1504"/>
      <c r="C22" s="490" t="s">
        <v>329</v>
      </c>
      <c r="D22" s="495" t="s">
        <v>329</v>
      </c>
      <c r="E22" s="495" t="s">
        <v>329</v>
      </c>
      <c r="F22" s="495" t="s">
        <v>329</v>
      </c>
      <c r="G22" s="495" t="s">
        <v>329</v>
      </c>
      <c r="H22" s="496" t="s">
        <v>329</v>
      </c>
      <c r="I22" s="496" t="s">
        <v>329</v>
      </c>
      <c r="J22" s="496" t="s">
        <v>329</v>
      </c>
      <c r="K22" s="496" t="s">
        <v>329</v>
      </c>
      <c r="L22" s="497" t="s">
        <v>329</v>
      </c>
    </row>
    <row r="23" spans="2:12">
      <c r="B23" s="1504"/>
      <c r="C23" s="490" t="s">
        <v>329</v>
      </c>
      <c r="D23" s="495" t="s">
        <v>329</v>
      </c>
      <c r="E23" s="495" t="s">
        <v>329</v>
      </c>
      <c r="F23" s="495" t="s">
        <v>329</v>
      </c>
      <c r="G23" s="495" t="s">
        <v>329</v>
      </c>
      <c r="H23" s="496" t="s">
        <v>329</v>
      </c>
      <c r="I23" s="496" t="s">
        <v>329</v>
      </c>
      <c r="J23" s="496" t="s">
        <v>329</v>
      </c>
      <c r="K23" s="496" t="s">
        <v>329</v>
      </c>
      <c r="L23" s="497" t="s">
        <v>329</v>
      </c>
    </row>
    <row r="24" spans="2:12">
      <c r="B24" s="1504"/>
      <c r="C24" s="490" t="s">
        <v>329</v>
      </c>
      <c r="D24" s="495" t="s">
        <v>329</v>
      </c>
      <c r="E24" s="495" t="s">
        <v>329</v>
      </c>
      <c r="F24" s="495" t="s">
        <v>329</v>
      </c>
      <c r="G24" s="495" t="s">
        <v>329</v>
      </c>
      <c r="H24" s="496" t="s">
        <v>329</v>
      </c>
      <c r="I24" s="496" t="s">
        <v>329</v>
      </c>
      <c r="J24" s="496" t="s">
        <v>329</v>
      </c>
      <c r="K24" s="496" t="s">
        <v>329</v>
      </c>
      <c r="L24" s="497" t="s">
        <v>329</v>
      </c>
    </row>
    <row r="25" spans="2:12" ht="19.5" thickBot="1">
      <c r="B25" s="1505"/>
      <c r="C25" s="498" t="s">
        <v>329</v>
      </c>
      <c r="D25" s="499" t="s">
        <v>329</v>
      </c>
      <c r="E25" s="499" t="s">
        <v>329</v>
      </c>
      <c r="F25" s="499" t="s">
        <v>329</v>
      </c>
      <c r="G25" s="499" t="s">
        <v>329</v>
      </c>
      <c r="H25" s="500" t="s">
        <v>329</v>
      </c>
      <c r="I25" s="500" t="s">
        <v>329</v>
      </c>
      <c r="J25" s="500" t="s">
        <v>329</v>
      </c>
      <c r="K25" s="500" t="s">
        <v>329</v>
      </c>
      <c r="L25" s="501" t="s">
        <v>329</v>
      </c>
    </row>
    <row r="28" spans="2:12">
      <c r="C28" s="475" t="s">
        <v>345</v>
      </c>
    </row>
    <row r="29" spans="2:12">
      <c r="C29" s="475" t="s">
        <v>346</v>
      </c>
    </row>
    <row r="30" spans="2:12">
      <c r="C30" s="475" t="s">
        <v>347</v>
      </c>
    </row>
    <row r="31" spans="2:12">
      <c r="C31" s="475" t="s">
        <v>348</v>
      </c>
    </row>
    <row r="32" spans="2:12">
      <c r="C32" s="475" t="s">
        <v>349</v>
      </c>
    </row>
    <row r="33" spans="3:3">
      <c r="C33" s="475" t="s">
        <v>350</v>
      </c>
    </row>
    <row r="34" spans="3:3">
      <c r="C34" s="475" t="s">
        <v>351</v>
      </c>
    </row>
    <row r="35" spans="3:3">
      <c r="C35" s="475" t="s">
        <v>352</v>
      </c>
    </row>
    <row r="36" spans="3:3">
      <c r="C36" s="475" t="s">
        <v>353</v>
      </c>
    </row>
    <row r="37" spans="3:3">
      <c r="C37" s="475" t="s">
        <v>354</v>
      </c>
    </row>
    <row r="39" spans="3:3">
      <c r="C39" s="475" t="s">
        <v>355</v>
      </c>
    </row>
    <row r="40" spans="3:3">
      <c r="C40" s="475" t="s">
        <v>356</v>
      </c>
    </row>
    <row r="41" spans="3:3">
      <c r="C41" s="475" t="s">
        <v>357</v>
      </c>
    </row>
    <row r="42" spans="3:3">
      <c r="C42" s="475" t="s">
        <v>358</v>
      </c>
    </row>
    <row r="43" spans="3:3">
      <c r="C43" s="475" t="s">
        <v>359</v>
      </c>
    </row>
    <row r="44" spans="3:3">
      <c r="C44" s="475" t="s">
        <v>360</v>
      </c>
    </row>
  </sheetData>
  <mergeCells count="1">
    <mergeCell ref="B13:B25"/>
  </mergeCells>
  <phoneticPr fontId="4"/>
  <pageMargins left="0.70866141732283472" right="0.70866141732283472" top="0.74803149606299213" bottom="0.74803149606299213" header="0.31496062992125984" footer="0.31496062992125984"/>
  <pageSetup paperSize="9" scale="2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EBC10-2C11-4B64-A1AD-E75CE0AEB33D}">
  <sheetPr codeName="Sheet11">
    <tabColor theme="0" tint="-0.249977111117893"/>
    <pageSetUpPr fitToPage="1"/>
  </sheetPr>
  <dimension ref="B1:BU80"/>
  <sheetViews>
    <sheetView showGridLines="0" view="pageBreakPreview" zoomScale="55" zoomScaleNormal="70" zoomScaleSheetLayoutView="55" workbookViewId="0">
      <selection activeCell="H1" sqref="H1"/>
    </sheetView>
  </sheetViews>
  <sheetFormatPr defaultColWidth="5.19921875" defaultRowHeight="20.25" customHeight="1"/>
  <cols>
    <col min="1" max="1" width="1.8984375" style="362" customWidth="1"/>
    <col min="2" max="5" width="6.8984375" style="362" customWidth="1"/>
    <col min="6" max="6" width="19.796875" style="362" hidden="1" customWidth="1"/>
    <col min="7" max="58" width="6.69921875" style="362" customWidth="1"/>
    <col min="59" max="16384" width="5.19921875" style="362"/>
  </cols>
  <sheetData>
    <row r="1" spans="2:64" s="334" customFormat="1" ht="20.25" customHeight="1">
      <c r="C1" s="335" t="s">
        <v>173</v>
      </c>
      <c r="D1" s="335"/>
      <c r="E1" s="335"/>
      <c r="F1" s="335"/>
      <c r="G1" s="335"/>
      <c r="H1" s="336" t="s">
        <v>174</v>
      </c>
      <c r="J1" s="336"/>
      <c r="L1" s="335"/>
      <c r="M1" s="335"/>
      <c r="N1" s="335"/>
      <c r="O1" s="335"/>
      <c r="P1" s="335"/>
      <c r="Q1" s="335"/>
      <c r="R1" s="335"/>
      <c r="AM1" s="337"/>
      <c r="AN1" s="338"/>
      <c r="AO1" s="338" t="s">
        <v>175</v>
      </c>
      <c r="AP1" s="1273" t="s">
        <v>176</v>
      </c>
      <c r="AQ1" s="1274"/>
      <c r="AR1" s="1274"/>
      <c r="AS1" s="1274"/>
      <c r="AT1" s="1274"/>
      <c r="AU1" s="1274"/>
      <c r="AV1" s="1274"/>
      <c r="AW1" s="1274"/>
      <c r="AX1" s="1274"/>
      <c r="AY1" s="1274"/>
      <c r="AZ1" s="1274"/>
      <c r="BA1" s="1274"/>
      <c r="BB1" s="1274"/>
      <c r="BC1" s="1274"/>
      <c r="BD1" s="1274"/>
      <c r="BE1" s="1274"/>
      <c r="BF1" s="338" t="s">
        <v>177</v>
      </c>
    </row>
    <row r="2" spans="2:64" s="334" customFormat="1" ht="20.25" customHeight="1">
      <c r="C2" s="335"/>
      <c r="D2" s="335"/>
      <c r="E2" s="335"/>
      <c r="F2" s="335"/>
      <c r="G2" s="335"/>
      <c r="J2" s="336"/>
      <c r="L2" s="335"/>
      <c r="M2" s="335"/>
      <c r="N2" s="335"/>
      <c r="O2" s="335"/>
      <c r="P2" s="335"/>
      <c r="Q2" s="335"/>
      <c r="R2" s="335"/>
      <c r="Y2" s="338" t="s">
        <v>178</v>
      </c>
      <c r="Z2" s="1275">
        <v>7</v>
      </c>
      <c r="AA2" s="1275"/>
      <c r="AB2" s="338" t="s">
        <v>179</v>
      </c>
      <c r="AC2" s="1276">
        <f>IF(Z2=0,"",YEAR(DATE(2018+Z2,1,1)))</f>
        <v>2025</v>
      </c>
      <c r="AD2" s="1276"/>
      <c r="AE2" s="340" t="s">
        <v>180</v>
      </c>
      <c r="AF2" s="340" t="s">
        <v>181</v>
      </c>
      <c r="AG2" s="1275">
        <v>4</v>
      </c>
      <c r="AH2" s="1275"/>
      <c r="AI2" s="340" t="s">
        <v>182</v>
      </c>
      <c r="AM2" s="337"/>
      <c r="AN2" s="338"/>
      <c r="AO2" s="338" t="s">
        <v>183</v>
      </c>
      <c r="AP2" s="1275" t="s">
        <v>645</v>
      </c>
      <c r="AQ2" s="1275"/>
      <c r="AR2" s="1275"/>
      <c r="AS2" s="1275"/>
      <c r="AT2" s="1275"/>
      <c r="AU2" s="1275"/>
      <c r="AV2" s="1275"/>
      <c r="AW2" s="1275"/>
      <c r="AX2" s="1275"/>
      <c r="AY2" s="1275"/>
      <c r="AZ2" s="1275"/>
      <c r="BA2" s="1275"/>
      <c r="BB2" s="1275"/>
      <c r="BC2" s="1275"/>
      <c r="BD2" s="1275"/>
      <c r="BE2" s="1275"/>
      <c r="BF2" s="338" t="s">
        <v>177</v>
      </c>
    </row>
    <row r="3" spans="2:64" s="340" customFormat="1" ht="20.25" customHeight="1">
      <c r="G3" s="336"/>
      <c r="J3" s="336"/>
      <c r="L3" s="338"/>
      <c r="M3" s="338"/>
      <c r="N3" s="338"/>
      <c r="O3" s="338"/>
      <c r="P3" s="338"/>
      <c r="Q3" s="338"/>
      <c r="R3" s="338"/>
      <c r="Z3" s="341"/>
      <c r="AA3" s="341"/>
      <c r="AB3" s="341"/>
      <c r="AC3" s="342"/>
      <c r="AD3" s="341"/>
      <c r="BA3" s="343" t="s">
        <v>184</v>
      </c>
      <c r="BB3" s="1264" t="s">
        <v>185</v>
      </c>
      <c r="BC3" s="1265"/>
      <c r="BD3" s="1265"/>
      <c r="BE3" s="1266"/>
      <c r="BF3" s="338"/>
    </row>
    <row r="4" spans="2:64" s="340" customFormat="1" ht="19">
      <c r="G4" s="336"/>
      <c r="J4" s="336"/>
      <c r="L4" s="338"/>
      <c r="M4" s="338"/>
      <c r="N4" s="338"/>
      <c r="O4" s="338"/>
      <c r="P4" s="338"/>
      <c r="Q4" s="338"/>
      <c r="R4" s="338"/>
      <c r="Z4" s="339"/>
      <c r="AA4" s="339"/>
      <c r="AG4" s="334"/>
      <c r="AH4" s="334"/>
      <c r="AI4" s="334"/>
      <c r="AJ4" s="334"/>
      <c r="AK4" s="334"/>
      <c r="AL4" s="334"/>
      <c r="AM4" s="334"/>
      <c r="AN4" s="334"/>
      <c r="AO4" s="334"/>
      <c r="AP4" s="334"/>
      <c r="AQ4" s="334"/>
      <c r="AR4" s="334"/>
      <c r="AS4" s="334"/>
      <c r="AT4" s="334"/>
      <c r="AU4" s="334"/>
      <c r="AV4" s="334"/>
      <c r="AW4" s="334"/>
      <c r="AX4" s="334"/>
      <c r="AY4" s="334"/>
      <c r="AZ4" s="334"/>
      <c r="BA4" s="343" t="s">
        <v>186</v>
      </c>
      <c r="BB4" s="1264" t="s">
        <v>187</v>
      </c>
      <c r="BC4" s="1265"/>
      <c r="BD4" s="1265"/>
      <c r="BE4" s="1266"/>
      <c r="BF4" s="344"/>
    </row>
    <row r="5" spans="2:64" s="340" customFormat="1" ht="6.75" customHeight="1">
      <c r="C5" s="334"/>
      <c r="D5" s="334"/>
      <c r="E5" s="334"/>
      <c r="F5" s="334"/>
      <c r="G5" s="335"/>
      <c r="H5" s="334"/>
      <c r="I5" s="334"/>
      <c r="J5" s="335"/>
      <c r="K5" s="334"/>
      <c r="L5" s="344"/>
      <c r="M5" s="344"/>
      <c r="N5" s="344"/>
      <c r="O5" s="344"/>
      <c r="P5" s="344"/>
      <c r="Q5" s="344"/>
      <c r="R5" s="344"/>
      <c r="S5" s="334"/>
      <c r="T5" s="334"/>
      <c r="U5" s="334"/>
      <c r="V5" s="334"/>
      <c r="W5" s="334"/>
      <c r="X5" s="334"/>
      <c r="Y5" s="334"/>
      <c r="Z5" s="345"/>
      <c r="AA5" s="345"/>
      <c r="AB5" s="334"/>
      <c r="AC5" s="334"/>
      <c r="AD5" s="334"/>
      <c r="AE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44"/>
      <c r="BF5" s="344"/>
    </row>
    <row r="6" spans="2:64" s="340" customFormat="1" ht="20.25" customHeight="1">
      <c r="C6" s="334"/>
      <c r="D6" s="334"/>
      <c r="E6" s="334"/>
      <c r="F6" s="334"/>
      <c r="G6" s="335"/>
      <c r="H6" s="334"/>
      <c r="I6" s="334"/>
      <c r="J6" s="335"/>
      <c r="K6" s="334"/>
      <c r="L6" s="344"/>
      <c r="M6" s="344"/>
      <c r="N6" s="344"/>
      <c r="O6" s="344"/>
      <c r="P6" s="344"/>
      <c r="Q6" s="344"/>
      <c r="R6" s="344"/>
      <c r="S6" s="334"/>
      <c r="T6" s="334"/>
      <c r="U6" s="334"/>
      <c r="V6" s="334"/>
      <c r="W6" s="334"/>
      <c r="X6" s="334"/>
      <c r="Y6" s="334"/>
      <c r="Z6" s="345"/>
      <c r="AA6" s="345"/>
      <c r="AB6" s="334"/>
      <c r="AC6" s="334"/>
      <c r="AD6" s="334"/>
      <c r="AE6" s="334"/>
      <c r="AG6" s="334"/>
      <c r="AH6" s="334"/>
      <c r="AI6" s="334"/>
      <c r="AJ6" s="334"/>
      <c r="AK6" s="334"/>
      <c r="AL6" s="334" t="s">
        <v>188</v>
      </c>
      <c r="AM6" s="334"/>
      <c r="AN6" s="334"/>
      <c r="AO6" s="334"/>
      <c r="AP6" s="334"/>
      <c r="AQ6" s="334"/>
      <c r="AR6" s="334"/>
      <c r="AS6" s="334"/>
      <c r="AT6" s="346"/>
      <c r="AU6" s="346"/>
      <c r="AV6" s="347"/>
      <c r="AW6" s="334"/>
      <c r="AX6" s="1267">
        <v>40</v>
      </c>
      <c r="AY6" s="1268"/>
      <c r="AZ6" s="347" t="s">
        <v>189</v>
      </c>
      <c r="BA6" s="334"/>
      <c r="BB6" s="1267">
        <v>160</v>
      </c>
      <c r="BC6" s="1268"/>
      <c r="BD6" s="347" t="s">
        <v>190</v>
      </c>
      <c r="BE6" s="334"/>
      <c r="BF6" s="344"/>
    </row>
    <row r="7" spans="2:64" s="340" customFormat="1" ht="6.75" customHeight="1">
      <c r="C7" s="334"/>
      <c r="D7" s="334"/>
      <c r="E7" s="334"/>
      <c r="F7" s="334"/>
      <c r="G7" s="335"/>
      <c r="H7" s="334"/>
      <c r="I7" s="334"/>
      <c r="J7" s="335"/>
      <c r="K7" s="334"/>
      <c r="L7" s="344"/>
      <c r="M7" s="344"/>
      <c r="N7" s="344"/>
      <c r="O7" s="344"/>
      <c r="P7" s="344"/>
      <c r="Q7" s="344"/>
      <c r="R7" s="344"/>
      <c r="S7" s="334"/>
      <c r="T7" s="334"/>
      <c r="U7" s="334"/>
      <c r="V7" s="334"/>
      <c r="W7" s="334"/>
      <c r="X7" s="334"/>
      <c r="Y7" s="334"/>
      <c r="Z7" s="345"/>
      <c r="AA7" s="345"/>
      <c r="AB7" s="334"/>
      <c r="AC7" s="334"/>
      <c r="AD7" s="334"/>
      <c r="AE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44"/>
      <c r="BF7" s="344"/>
    </row>
    <row r="8" spans="2:64" s="340" customFormat="1" ht="20.25" customHeight="1">
      <c r="B8" s="348"/>
      <c r="C8" s="348"/>
      <c r="D8" s="348"/>
      <c r="E8" s="348"/>
      <c r="F8" s="348"/>
      <c r="G8" s="349"/>
      <c r="H8" s="349"/>
      <c r="I8" s="349"/>
      <c r="J8" s="348"/>
      <c r="K8" s="348"/>
      <c r="L8" s="349"/>
      <c r="M8" s="349"/>
      <c r="N8" s="349"/>
      <c r="O8" s="348"/>
      <c r="P8" s="349"/>
      <c r="Q8" s="349"/>
      <c r="R8" s="349"/>
      <c r="S8" s="350"/>
      <c r="T8" s="351"/>
      <c r="U8" s="351"/>
      <c r="V8" s="352"/>
      <c r="Z8" s="345"/>
      <c r="AA8" s="353"/>
      <c r="AB8" s="335"/>
      <c r="AC8" s="345"/>
      <c r="AD8" s="345"/>
      <c r="AE8" s="345"/>
      <c r="AF8" s="339"/>
      <c r="AG8" s="354"/>
      <c r="AH8" s="354"/>
      <c r="AI8" s="354"/>
      <c r="AJ8" s="334"/>
      <c r="AK8" s="344"/>
      <c r="AL8" s="353"/>
      <c r="AM8" s="353"/>
      <c r="AN8" s="335"/>
      <c r="AO8" s="346"/>
      <c r="AP8" s="346"/>
      <c r="AQ8" s="346"/>
      <c r="AR8" s="355"/>
      <c r="AS8" s="355"/>
      <c r="AT8" s="334"/>
      <c r="AU8" s="346"/>
      <c r="AV8" s="346"/>
      <c r="AW8" s="348"/>
      <c r="AX8" s="334"/>
      <c r="AY8" s="334" t="s">
        <v>191</v>
      </c>
      <c r="AZ8" s="334"/>
      <c r="BA8" s="334"/>
      <c r="BB8" s="1269">
        <f>DAY(EOMONTH(DATE(AC2,AG2,1),0))</f>
        <v>30</v>
      </c>
      <c r="BC8" s="1270"/>
      <c r="BD8" s="334" t="s">
        <v>192</v>
      </c>
      <c r="BE8" s="334"/>
      <c r="BF8" s="334"/>
      <c r="BJ8" s="338"/>
      <c r="BK8" s="338"/>
      <c r="BL8" s="338"/>
    </row>
    <row r="9" spans="2:64" s="340" customFormat="1" ht="6" customHeight="1">
      <c r="B9" s="346"/>
      <c r="C9" s="346"/>
      <c r="D9" s="346"/>
      <c r="E9" s="346"/>
      <c r="F9" s="346"/>
      <c r="G9" s="348"/>
      <c r="H9" s="349"/>
      <c r="I9" s="346"/>
      <c r="J9" s="346"/>
      <c r="K9" s="346"/>
      <c r="L9" s="348"/>
      <c r="M9" s="349"/>
      <c r="N9" s="346"/>
      <c r="O9" s="346"/>
      <c r="P9" s="348"/>
      <c r="Q9" s="346"/>
      <c r="R9" s="346"/>
      <c r="S9" s="346"/>
      <c r="T9" s="346"/>
      <c r="U9" s="346"/>
      <c r="V9" s="346"/>
      <c r="Z9" s="334"/>
      <c r="AA9" s="334"/>
      <c r="AB9" s="334"/>
      <c r="AC9" s="334"/>
      <c r="AD9" s="334"/>
      <c r="AE9" s="334"/>
      <c r="AG9" s="345"/>
      <c r="AH9" s="334"/>
      <c r="AI9" s="334"/>
      <c r="AJ9" s="354"/>
      <c r="AK9" s="334"/>
      <c r="AL9" s="334"/>
      <c r="AM9" s="334"/>
      <c r="AN9" s="334"/>
      <c r="AO9" s="334"/>
      <c r="AP9" s="334"/>
      <c r="AQ9" s="345"/>
      <c r="AR9" s="345"/>
      <c r="AS9" s="345"/>
      <c r="AT9" s="334"/>
      <c r="AU9" s="334"/>
      <c r="AV9" s="334"/>
      <c r="AW9" s="334"/>
      <c r="AX9" s="334"/>
      <c r="AY9" s="334"/>
      <c r="AZ9" s="334"/>
      <c r="BA9" s="334"/>
      <c r="BB9" s="334"/>
      <c r="BC9" s="334"/>
      <c r="BD9" s="334"/>
      <c r="BE9" s="334"/>
      <c r="BF9" s="334"/>
      <c r="BJ9" s="338"/>
      <c r="BK9" s="338"/>
      <c r="BL9" s="338"/>
    </row>
    <row r="10" spans="2:64" s="340" customFormat="1" ht="19">
      <c r="B10" s="348"/>
      <c r="C10" s="348"/>
      <c r="D10" s="348"/>
      <c r="E10" s="348"/>
      <c r="F10" s="348"/>
      <c r="G10" s="349"/>
      <c r="H10" s="349"/>
      <c r="I10" s="349"/>
      <c r="J10" s="348"/>
      <c r="K10" s="348"/>
      <c r="L10" s="349"/>
      <c r="M10" s="349"/>
      <c r="N10" s="349"/>
      <c r="O10" s="348"/>
      <c r="P10" s="349"/>
      <c r="Q10" s="349"/>
      <c r="R10" s="349"/>
      <c r="S10" s="350"/>
      <c r="T10" s="351"/>
      <c r="U10" s="351"/>
      <c r="V10" s="352"/>
      <c r="Z10" s="345"/>
      <c r="AA10" s="353"/>
      <c r="AB10" s="335"/>
      <c r="AC10" s="345"/>
      <c r="AD10" s="345"/>
      <c r="AE10" s="345"/>
      <c r="AG10" s="354"/>
      <c r="AH10" s="354"/>
      <c r="AI10" s="354"/>
      <c r="AJ10" s="334"/>
      <c r="AK10" s="344"/>
      <c r="AL10" s="353"/>
      <c r="AM10" s="334"/>
      <c r="AN10" s="334"/>
      <c r="AO10" s="357"/>
      <c r="AP10" s="357"/>
      <c r="AQ10" s="357"/>
      <c r="AR10" s="347"/>
      <c r="AS10" s="345"/>
      <c r="AT10" s="345"/>
      <c r="AU10" s="345"/>
      <c r="AV10" s="334"/>
      <c r="AW10" s="334"/>
      <c r="AX10" s="358"/>
      <c r="AY10" s="358"/>
      <c r="AZ10" s="344" t="s">
        <v>193</v>
      </c>
      <c r="BA10" s="334"/>
      <c r="BB10" s="1267">
        <v>1</v>
      </c>
      <c r="BC10" s="1271"/>
      <c r="BD10" s="1268"/>
      <c r="BE10" s="359" t="s">
        <v>194</v>
      </c>
      <c r="BF10" s="334"/>
      <c r="BJ10" s="338"/>
      <c r="BK10" s="338"/>
      <c r="BL10" s="338"/>
    </row>
    <row r="11" spans="2:64" s="340" customFormat="1" ht="6" customHeight="1">
      <c r="B11" s="346"/>
      <c r="C11" s="346"/>
      <c r="D11" s="346"/>
      <c r="E11" s="346"/>
      <c r="F11" s="341"/>
      <c r="G11" s="346"/>
      <c r="H11" s="346"/>
      <c r="I11" s="346"/>
      <c r="J11" s="346"/>
      <c r="K11" s="348"/>
      <c r="L11" s="349"/>
      <c r="M11" s="346"/>
      <c r="N11" s="346"/>
      <c r="O11" s="348"/>
      <c r="P11" s="346"/>
      <c r="Q11" s="346"/>
      <c r="R11" s="346"/>
      <c r="S11" s="346"/>
      <c r="T11" s="346"/>
      <c r="U11" s="346"/>
      <c r="V11" s="341"/>
      <c r="Z11" s="334"/>
      <c r="AA11" s="334"/>
      <c r="AB11" s="334"/>
      <c r="AC11" s="334"/>
      <c r="AD11" s="334"/>
      <c r="AE11" s="334"/>
      <c r="AG11" s="345"/>
      <c r="AH11" s="354"/>
      <c r="AI11" s="334"/>
      <c r="AJ11" s="354"/>
      <c r="AK11" s="334"/>
      <c r="AL11" s="334"/>
      <c r="AM11" s="334"/>
      <c r="AN11" s="334"/>
      <c r="AO11" s="346"/>
      <c r="AP11" s="346"/>
      <c r="AQ11" s="348"/>
      <c r="AR11" s="360"/>
      <c r="AS11" s="345"/>
      <c r="AT11" s="345"/>
      <c r="AU11" s="345"/>
      <c r="AV11" s="334"/>
      <c r="AW11" s="334"/>
      <c r="AX11" s="358"/>
      <c r="AY11" s="358"/>
      <c r="AZ11" s="334"/>
      <c r="BA11" s="334"/>
      <c r="BB11" s="345"/>
      <c r="BC11" s="345"/>
      <c r="BD11" s="345"/>
      <c r="BE11" s="359"/>
      <c r="BF11" s="334"/>
      <c r="BJ11" s="338"/>
      <c r="BK11" s="338"/>
      <c r="BL11" s="338"/>
    </row>
    <row r="12" spans="2:64" s="340" customFormat="1" ht="20.25" customHeight="1">
      <c r="B12" s="361"/>
      <c r="C12" s="361"/>
      <c r="D12" s="361"/>
      <c r="E12" s="361"/>
      <c r="F12" s="361"/>
      <c r="G12" s="361"/>
      <c r="H12" s="361"/>
      <c r="I12" s="361"/>
      <c r="J12" s="361"/>
      <c r="K12" s="361"/>
      <c r="L12" s="361"/>
      <c r="M12" s="361"/>
      <c r="N12" s="361"/>
      <c r="O12" s="361"/>
      <c r="P12" s="361"/>
      <c r="Q12" s="361"/>
      <c r="R12" s="361"/>
      <c r="S12" s="361"/>
      <c r="T12" s="361"/>
      <c r="U12" s="361"/>
      <c r="V12" s="361"/>
      <c r="Z12" s="348"/>
      <c r="AA12" s="362"/>
      <c r="AB12" s="362"/>
      <c r="AC12" s="348"/>
      <c r="AD12" s="345"/>
      <c r="AE12" s="345"/>
      <c r="AF12" s="339"/>
      <c r="AG12" s="335"/>
      <c r="AH12" s="354"/>
      <c r="AI12" s="334"/>
      <c r="AJ12" s="354"/>
      <c r="AK12" s="334"/>
      <c r="AL12" s="334"/>
      <c r="AM12" s="334"/>
      <c r="AN12" s="334"/>
      <c r="AO12" s="1272"/>
      <c r="AP12" s="1272"/>
      <c r="AQ12" s="1272"/>
      <c r="AR12" s="347"/>
      <c r="AS12" s="345"/>
      <c r="AT12" s="345"/>
      <c r="AU12" s="345"/>
      <c r="AV12" s="334"/>
      <c r="AW12" s="334"/>
      <c r="AX12" s="358"/>
      <c r="AY12" s="358"/>
      <c r="AZ12" s="334"/>
      <c r="BA12" s="334"/>
      <c r="BB12" s="1267">
        <v>1</v>
      </c>
      <c r="BC12" s="1271"/>
      <c r="BD12" s="1268"/>
      <c r="BE12" s="363" t="s">
        <v>195</v>
      </c>
      <c r="BF12" s="334"/>
      <c r="BJ12" s="338"/>
      <c r="BK12" s="338"/>
      <c r="BL12" s="338"/>
    </row>
    <row r="13" spans="2:64" s="340" customFormat="1" ht="6.75" customHeight="1">
      <c r="B13" s="361"/>
      <c r="C13" s="361"/>
      <c r="D13" s="361"/>
      <c r="E13" s="361"/>
      <c r="F13" s="361"/>
      <c r="G13" s="361"/>
      <c r="H13" s="361"/>
      <c r="I13" s="361"/>
      <c r="J13" s="361"/>
      <c r="K13" s="361"/>
      <c r="L13" s="361"/>
      <c r="M13" s="361"/>
      <c r="N13" s="361"/>
      <c r="O13" s="361"/>
      <c r="P13" s="361"/>
      <c r="Q13" s="361"/>
      <c r="R13" s="361"/>
      <c r="S13" s="361"/>
      <c r="T13" s="361"/>
      <c r="U13" s="361"/>
      <c r="V13" s="361"/>
      <c r="Z13" s="349"/>
      <c r="AA13" s="364"/>
      <c r="AB13" s="364"/>
      <c r="AC13" s="349"/>
      <c r="AD13" s="354"/>
      <c r="AE13" s="354"/>
      <c r="AG13" s="334"/>
      <c r="AH13" s="334"/>
      <c r="AI13" s="334"/>
      <c r="AJ13" s="334"/>
      <c r="AK13" s="334"/>
      <c r="AL13" s="334"/>
      <c r="AM13" s="334"/>
      <c r="AN13" s="334"/>
      <c r="AO13" s="346"/>
      <c r="AP13" s="346"/>
      <c r="AQ13" s="346"/>
      <c r="AR13" s="334"/>
      <c r="AS13" s="345"/>
      <c r="AT13" s="345"/>
      <c r="AU13" s="345"/>
      <c r="AV13" s="334"/>
      <c r="AW13" s="334"/>
      <c r="AX13" s="358"/>
      <c r="AY13" s="358"/>
      <c r="AZ13" s="334"/>
      <c r="BA13" s="334"/>
      <c r="BB13" s="345"/>
      <c r="BC13" s="345"/>
      <c r="BD13" s="345"/>
      <c r="BE13" s="359"/>
      <c r="BF13" s="334"/>
      <c r="BJ13" s="338"/>
      <c r="BK13" s="338"/>
      <c r="BL13" s="338"/>
    </row>
    <row r="14" spans="2:64" s="340" customFormat="1" ht="19">
      <c r="B14" s="361"/>
      <c r="C14" s="361"/>
      <c r="D14" s="361"/>
      <c r="E14" s="361"/>
      <c r="F14" s="361"/>
      <c r="G14" s="361"/>
      <c r="H14" s="361"/>
      <c r="I14" s="361"/>
      <c r="J14" s="361"/>
      <c r="K14" s="361"/>
      <c r="L14" s="361"/>
      <c r="M14" s="361"/>
      <c r="N14" s="361"/>
      <c r="O14" s="361"/>
      <c r="P14" s="361"/>
      <c r="Q14" s="361"/>
      <c r="R14" s="361"/>
      <c r="S14" s="361"/>
      <c r="T14" s="361"/>
      <c r="U14" s="361"/>
      <c r="V14" s="361"/>
      <c r="Z14" s="348"/>
      <c r="AA14" s="362"/>
      <c r="AB14" s="362"/>
      <c r="AC14" s="348"/>
      <c r="AD14" s="345"/>
      <c r="AE14" s="345"/>
      <c r="AG14" s="334"/>
      <c r="AH14" s="334"/>
      <c r="AI14" s="334"/>
      <c r="AJ14" s="334"/>
      <c r="AK14" s="334"/>
      <c r="AL14" s="334"/>
      <c r="AM14" s="334"/>
      <c r="AN14" s="334"/>
      <c r="AO14" s="346"/>
      <c r="AP14" s="346"/>
      <c r="AQ14" s="346"/>
      <c r="AR14" s="334"/>
      <c r="AS14" s="345"/>
      <c r="AT14" s="344" t="s">
        <v>196</v>
      </c>
      <c r="AU14" s="1277">
        <v>0.39583333333333331</v>
      </c>
      <c r="AV14" s="1278"/>
      <c r="AW14" s="1279"/>
      <c r="AX14" s="345" t="s">
        <v>197</v>
      </c>
      <c r="AY14" s="1277">
        <v>0.6875</v>
      </c>
      <c r="AZ14" s="1278"/>
      <c r="BA14" s="1279"/>
      <c r="BB14" s="344" t="s">
        <v>198</v>
      </c>
      <c r="BC14" s="1280">
        <f>(AY14-AU14)*24</f>
        <v>7</v>
      </c>
      <c r="BD14" s="1281"/>
      <c r="BE14" s="335" t="s">
        <v>199</v>
      </c>
      <c r="BF14" s="345"/>
      <c r="BJ14" s="338"/>
      <c r="BK14" s="338"/>
      <c r="BL14" s="338"/>
    </row>
    <row r="15" spans="2:64" s="340" customFormat="1" ht="6.75" customHeight="1">
      <c r="C15" s="355"/>
      <c r="D15" s="355"/>
      <c r="E15" s="355"/>
      <c r="F15" s="355"/>
      <c r="G15" s="334"/>
      <c r="H15" s="334"/>
      <c r="I15" s="344"/>
      <c r="J15" s="345"/>
      <c r="K15" s="354"/>
      <c r="L15" s="334"/>
      <c r="M15" s="334"/>
      <c r="N15" s="345"/>
      <c r="O15" s="334"/>
      <c r="P15" s="334"/>
      <c r="Q15" s="354"/>
      <c r="R15" s="334"/>
      <c r="S15" s="334"/>
      <c r="T15" s="334"/>
      <c r="U15" s="334"/>
      <c r="V15" s="334"/>
      <c r="W15" s="344"/>
      <c r="X15" s="345"/>
      <c r="Y15" s="345"/>
      <c r="Z15" s="335"/>
      <c r="AA15" s="345"/>
      <c r="AB15" s="344"/>
      <c r="AC15" s="345"/>
      <c r="AD15" s="354"/>
      <c r="AE15" s="334"/>
      <c r="AG15" s="339"/>
      <c r="AH15" s="365"/>
      <c r="AJ15" s="365"/>
      <c r="AQ15" s="339"/>
      <c r="AR15" s="339"/>
      <c r="AS15" s="339"/>
      <c r="AT15" s="339"/>
      <c r="AU15" s="339"/>
      <c r="AX15" s="366"/>
      <c r="AY15" s="366"/>
      <c r="BB15" s="339"/>
      <c r="BC15" s="339"/>
      <c r="BD15" s="339"/>
      <c r="BE15" s="367"/>
      <c r="BJ15" s="338"/>
      <c r="BK15" s="338"/>
      <c r="BL15" s="338"/>
    </row>
    <row r="16" spans="2:64" ht="8.5" customHeight="1" thickBot="1">
      <c r="C16" s="364"/>
      <c r="D16" s="364"/>
      <c r="E16" s="364"/>
      <c r="F16" s="364"/>
      <c r="G16" s="364"/>
      <c r="X16" s="364"/>
      <c r="AN16" s="364"/>
      <c r="BE16" s="368"/>
      <c r="BF16" s="368"/>
      <c r="BG16" s="368"/>
    </row>
    <row r="17" spans="2:58" ht="20.25" customHeight="1">
      <c r="B17" s="1282" t="s">
        <v>200</v>
      </c>
      <c r="C17" s="1285" t="s">
        <v>201</v>
      </c>
      <c r="D17" s="1286"/>
      <c r="E17" s="1287"/>
      <c r="F17" s="369"/>
      <c r="G17" s="1294" t="s">
        <v>202</v>
      </c>
      <c r="H17" s="1297" t="s">
        <v>203</v>
      </c>
      <c r="I17" s="1286"/>
      <c r="J17" s="1286"/>
      <c r="K17" s="1287"/>
      <c r="L17" s="1297" t="s">
        <v>204</v>
      </c>
      <c r="M17" s="1286"/>
      <c r="N17" s="1286"/>
      <c r="O17" s="1300"/>
      <c r="P17" s="1303"/>
      <c r="Q17" s="1304"/>
      <c r="R17" s="1305"/>
      <c r="S17" s="1312" t="s">
        <v>205</v>
      </c>
      <c r="T17" s="1313"/>
      <c r="U17" s="1313"/>
      <c r="V17" s="1313"/>
      <c r="W17" s="1313"/>
      <c r="X17" s="1313"/>
      <c r="Y17" s="1313"/>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3"/>
      <c r="AW17" s="1314"/>
      <c r="AX17" s="1343" t="str">
        <f>IF(BB3="４週","(11) 1～4週目の勤務時間数合計","(11) 1か月の勤務時間数   合計")</f>
        <v>(11) 1～4週目の勤務時間数合計</v>
      </c>
      <c r="AY17" s="1344"/>
      <c r="AZ17" s="1349" t="s">
        <v>206</v>
      </c>
      <c r="BA17" s="1350"/>
      <c r="BB17" s="1355" t="s">
        <v>207</v>
      </c>
      <c r="BC17" s="1356"/>
      <c r="BD17" s="1356"/>
      <c r="BE17" s="1356"/>
      <c r="BF17" s="1357"/>
    </row>
    <row r="18" spans="2:58" ht="20.25" customHeight="1">
      <c r="B18" s="1283"/>
      <c r="C18" s="1288"/>
      <c r="D18" s="1289"/>
      <c r="E18" s="1290"/>
      <c r="F18" s="370"/>
      <c r="G18" s="1295"/>
      <c r="H18" s="1298"/>
      <c r="I18" s="1289"/>
      <c r="J18" s="1289"/>
      <c r="K18" s="1290"/>
      <c r="L18" s="1298"/>
      <c r="M18" s="1289"/>
      <c r="N18" s="1289"/>
      <c r="O18" s="1301"/>
      <c r="P18" s="1306"/>
      <c r="Q18" s="1307"/>
      <c r="R18" s="1308"/>
      <c r="S18" s="1364" t="s">
        <v>208</v>
      </c>
      <c r="T18" s="1365"/>
      <c r="U18" s="1365"/>
      <c r="V18" s="1365"/>
      <c r="W18" s="1365"/>
      <c r="X18" s="1365"/>
      <c r="Y18" s="1366"/>
      <c r="Z18" s="1364" t="s">
        <v>209</v>
      </c>
      <c r="AA18" s="1365"/>
      <c r="AB18" s="1365"/>
      <c r="AC18" s="1365"/>
      <c r="AD18" s="1365"/>
      <c r="AE18" s="1365"/>
      <c r="AF18" s="1366"/>
      <c r="AG18" s="1364" t="s">
        <v>210</v>
      </c>
      <c r="AH18" s="1365"/>
      <c r="AI18" s="1365"/>
      <c r="AJ18" s="1365"/>
      <c r="AK18" s="1365"/>
      <c r="AL18" s="1365"/>
      <c r="AM18" s="1366"/>
      <c r="AN18" s="1364" t="s">
        <v>211</v>
      </c>
      <c r="AO18" s="1365"/>
      <c r="AP18" s="1365"/>
      <c r="AQ18" s="1365"/>
      <c r="AR18" s="1365"/>
      <c r="AS18" s="1365"/>
      <c r="AT18" s="1366"/>
      <c r="AU18" s="1367" t="s">
        <v>212</v>
      </c>
      <c r="AV18" s="1368"/>
      <c r="AW18" s="1369"/>
      <c r="AX18" s="1345"/>
      <c r="AY18" s="1346"/>
      <c r="AZ18" s="1351"/>
      <c r="BA18" s="1352"/>
      <c r="BB18" s="1358"/>
      <c r="BC18" s="1359"/>
      <c r="BD18" s="1359"/>
      <c r="BE18" s="1359"/>
      <c r="BF18" s="1360"/>
    </row>
    <row r="19" spans="2:58" ht="20.25" customHeight="1">
      <c r="B19" s="1283"/>
      <c r="C19" s="1288"/>
      <c r="D19" s="1289"/>
      <c r="E19" s="1290"/>
      <c r="F19" s="370"/>
      <c r="G19" s="1295"/>
      <c r="H19" s="1298"/>
      <c r="I19" s="1289"/>
      <c r="J19" s="1289"/>
      <c r="K19" s="1290"/>
      <c r="L19" s="1298"/>
      <c r="M19" s="1289"/>
      <c r="N19" s="1289"/>
      <c r="O19" s="1301"/>
      <c r="P19" s="1306"/>
      <c r="Q19" s="1307"/>
      <c r="R19" s="1308"/>
      <c r="S19" s="371">
        <v>1</v>
      </c>
      <c r="T19" s="372">
        <v>2</v>
      </c>
      <c r="U19" s="372">
        <v>3</v>
      </c>
      <c r="V19" s="372">
        <v>4</v>
      </c>
      <c r="W19" s="372">
        <v>5</v>
      </c>
      <c r="X19" s="372">
        <v>6</v>
      </c>
      <c r="Y19" s="373">
        <v>7</v>
      </c>
      <c r="Z19" s="371">
        <v>8</v>
      </c>
      <c r="AA19" s="372">
        <v>9</v>
      </c>
      <c r="AB19" s="372">
        <v>10</v>
      </c>
      <c r="AC19" s="372">
        <v>11</v>
      </c>
      <c r="AD19" s="372">
        <v>12</v>
      </c>
      <c r="AE19" s="372">
        <v>13</v>
      </c>
      <c r="AF19" s="373">
        <v>14</v>
      </c>
      <c r="AG19" s="374">
        <v>15</v>
      </c>
      <c r="AH19" s="372">
        <v>16</v>
      </c>
      <c r="AI19" s="372">
        <v>17</v>
      </c>
      <c r="AJ19" s="372">
        <v>18</v>
      </c>
      <c r="AK19" s="372">
        <v>19</v>
      </c>
      <c r="AL19" s="372">
        <v>20</v>
      </c>
      <c r="AM19" s="373">
        <v>21</v>
      </c>
      <c r="AN19" s="371">
        <v>22</v>
      </c>
      <c r="AO19" s="372">
        <v>23</v>
      </c>
      <c r="AP19" s="372">
        <v>24</v>
      </c>
      <c r="AQ19" s="372">
        <v>25</v>
      </c>
      <c r="AR19" s="372">
        <v>26</v>
      </c>
      <c r="AS19" s="372">
        <v>27</v>
      </c>
      <c r="AT19" s="373">
        <v>28</v>
      </c>
      <c r="AU19" s="371" t="str">
        <f>IF($BB$3="暦月",IF(DAY(DATE($AC$2,$AG$2,29))=29,29,""),"")</f>
        <v/>
      </c>
      <c r="AV19" s="372" t="str">
        <f>IF($BB$3="暦月",IF(DAY(DATE($AC$2,$AG$2,30))=30,30,""),"")</f>
        <v/>
      </c>
      <c r="AW19" s="373" t="str">
        <f>IF($BB$3="暦月",IF(DAY(DATE($AC$2,$AG$2,31))=31,31,""),"")</f>
        <v/>
      </c>
      <c r="AX19" s="1345"/>
      <c r="AY19" s="1346"/>
      <c r="AZ19" s="1351"/>
      <c r="BA19" s="1352"/>
      <c r="BB19" s="1358"/>
      <c r="BC19" s="1359"/>
      <c r="BD19" s="1359"/>
      <c r="BE19" s="1359"/>
      <c r="BF19" s="1360"/>
    </row>
    <row r="20" spans="2:58" ht="20.25" hidden="1" customHeight="1">
      <c r="B20" s="1283"/>
      <c r="C20" s="1288"/>
      <c r="D20" s="1289"/>
      <c r="E20" s="1290"/>
      <c r="F20" s="370"/>
      <c r="G20" s="1295"/>
      <c r="H20" s="1298"/>
      <c r="I20" s="1289"/>
      <c r="J20" s="1289"/>
      <c r="K20" s="1290"/>
      <c r="L20" s="1298"/>
      <c r="M20" s="1289"/>
      <c r="N20" s="1289"/>
      <c r="O20" s="1301"/>
      <c r="P20" s="1306"/>
      <c r="Q20" s="1307"/>
      <c r="R20" s="1308"/>
      <c r="S20" s="371">
        <f>WEEKDAY(DATE($AC$2,$AG$2,1))</f>
        <v>3</v>
      </c>
      <c r="T20" s="372">
        <f>WEEKDAY(DATE($AC$2,$AG$2,2))</f>
        <v>4</v>
      </c>
      <c r="U20" s="372">
        <f>WEEKDAY(DATE($AC$2,$AG$2,3))</f>
        <v>5</v>
      </c>
      <c r="V20" s="372">
        <f>WEEKDAY(DATE($AC$2,$AG$2,4))</f>
        <v>6</v>
      </c>
      <c r="W20" s="372">
        <f>WEEKDAY(DATE($AC$2,$AG$2,5))</f>
        <v>7</v>
      </c>
      <c r="X20" s="372">
        <f>WEEKDAY(DATE($AC$2,$AG$2,6))</f>
        <v>1</v>
      </c>
      <c r="Y20" s="373">
        <f>WEEKDAY(DATE($AC$2,$AG$2,7))</f>
        <v>2</v>
      </c>
      <c r="Z20" s="371">
        <f>WEEKDAY(DATE($AC$2,$AG$2,8))</f>
        <v>3</v>
      </c>
      <c r="AA20" s="372">
        <f>WEEKDAY(DATE($AC$2,$AG$2,9))</f>
        <v>4</v>
      </c>
      <c r="AB20" s="372">
        <f>WEEKDAY(DATE($AC$2,$AG$2,10))</f>
        <v>5</v>
      </c>
      <c r="AC20" s="372">
        <f>WEEKDAY(DATE($AC$2,$AG$2,11))</f>
        <v>6</v>
      </c>
      <c r="AD20" s="372">
        <f>WEEKDAY(DATE($AC$2,$AG$2,12))</f>
        <v>7</v>
      </c>
      <c r="AE20" s="372">
        <f>WEEKDAY(DATE($AC$2,$AG$2,13))</f>
        <v>1</v>
      </c>
      <c r="AF20" s="373">
        <f>WEEKDAY(DATE($AC$2,$AG$2,14))</f>
        <v>2</v>
      </c>
      <c r="AG20" s="371">
        <f>WEEKDAY(DATE($AC$2,$AG$2,15))</f>
        <v>3</v>
      </c>
      <c r="AH20" s="372">
        <f>WEEKDAY(DATE($AC$2,$AG$2,16))</f>
        <v>4</v>
      </c>
      <c r="AI20" s="372">
        <f>WEEKDAY(DATE($AC$2,$AG$2,17))</f>
        <v>5</v>
      </c>
      <c r="AJ20" s="372">
        <f>WEEKDAY(DATE($AC$2,$AG$2,18))</f>
        <v>6</v>
      </c>
      <c r="AK20" s="372">
        <f>WEEKDAY(DATE($AC$2,$AG$2,19))</f>
        <v>7</v>
      </c>
      <c r="AL20" s="372">
        <f>WEEKDAY(DATE($AC$2,$AG$2,20))</f>
        <v>1</v>
      </c>
      <c r="AM20" s="373">
        <f>WEEKDAY(DATE($AC$2,$AG$2,21))</f>
        <v>2</v>
      </c>
      <c r="AN20" s="371">
        <f>WEEKDAY(DATE($AC$2,$AG$2,22))</f>
        <v>3</v>
      </c>
      <c r="AO20" s="372">
        <f>WEEKDAY(DATE($AC$2,$AG$2,23))</f>
        <v>4</v>
      </c>
      <c r="AP20" s="372">
        <f>WEEKDAY(DATE($AC$2,$AG$2,24))</f>
        <v>5</v>
      </c>
      <c r="AQ20" s="372">
        <f>WEEKDAY(DATE($AC$2,$AG$2,25))</f>
        <v>6</v>
      </c>
      <c r="AR20" s="372">
        <f>WEEKDAY(DATE($AC$2,$AG$2,26))</f>
        <v>7</v>
      </c>
      <c r="AS20" s="372">
        <f>WEEKDAY(DATE($AC$2,$AG$2,27))</f>
        <v>1</v>
      </c>
      <c r="AT20" s="373">
        <f>WEEKDAY(DATE($AC$2,$AG$2,28))</f>
        <v>2</v>
      </c>
      <c r="AU20" s="371">
        <f>IF(AU19=29,WEEKDAY(DATE($AC$2,$AG$2,29)),0)</f>
        <v>0</v>
      </c>
      <c r="AV20" s="372">
        <f>IF(AV19=30,WEEKDAY(DATE($AC$2,$AG$2,30)),0)</f>
        <v>0</v>
      </c>
      <c r="AW20" s="373">
        <f>IF(AW19=31,WEEKDAY(DATE($AC$2,$AG$2,31)),0)</f>
        <v>0</v>
      </c>
      <c r="AX20" s="1345"/>
      <c r="AY20" s="1346"/>
      <c r="AZ20" s="1351"/>
      <c r="BA20" s="1352"/>
      <c r="BB20" s="1358"/>
      <c r="BC20" s="1359"/>
      <c r="BD20" s="1359"/>
      <c r="BE20" s="1359"/>
      <c r="BF20" s="1360"/>
    </row>
    <row r="21" spans="2:58" ht="22.5" customHeight="1" thickBot="1">
      <c r="B21" s="1284"/>
      <c r="C21" s="1291"/>
      <c r="D21" s="1292"/>
      <c r="E21" s="1293"/>
      <c r="F21" s="375"/>
      <c r="G21" s="1296"/>
      <c r="H21" s="1299"/>
      <c r="I21" s="1292"/>
      <c r="J21" s="1292"/>
      <c r="K21" s="1293"/>
      <c r="L21" s="1299"/>
      <c r="M21" s="1292"/>
      <c r="N21" s="1292"/>
      <c r="O21" s="1302"/>
      <c r="P21" s="1309"/>
      <c r="Q21" s="1310"/>
      <c r="R21" s="1311"/>
      <c r="S21" s="376" t="str">
        <f>IF(S20=1,"日",IF(S20=2,"月",IF(S20=3,"火",IF(S20=4,"水",IF(S20=5,"木",IF(S20=6,"金","土"))))))</f>
        <v>火</v>
      </c>
      <c r="T21" s="377" t="str">
        <f t="shared" ref="T21:AT21" si="0">IF(T20=1,"日",IF(T20=2,"月",IF(T20=3,"火",IF(T20=4,"水",IF(T20=5,"木",IF(T20=6,"金","土"))))))</f>
        <v>水</v>
      </c>
      <c r="U21" s="377" t="str">
        <f t="shared" si="0"/>
        <v>木</v>
      </c>
      <c r="V21" s="377" t="str">
        <f t="shared" si="0"/>
        <v>金</v>
      </c>
      <c r="W21" s="377" t="str">
        <f t="shared" si="0"/>
        <v>土</v>
      </c>
      <c r="X21" s="377" t="str">
        <f t="shared" si="0"/>
        <v>日</v>
      </c>
      <c r="Y21" s="378" t="str">
        <f t="shared" si="0"/>
        <v>月</v>
      </c>
      <c r="Z21" s="376" t="str">
        <f>IF(Z20=1,"日",IF(Z20=2,"月",IF(Z20=3,"火",IF(Z20=4,"水",IF(Z20=5,"木",IF(Z20=6,"金","土"))))))</f>
        <v>火</v>
      </c>
      <c r="AA21" s="377" t="str">
        <f t="shared" si="0"/>
        <v>水</v>
      </c>
      <c r="AB21" s="377" t="str">
        <f t="shared" si="0"/>
        <v>木</v>
      </c>
      <c r="AC21" s="377" t="str">
        <f t="shared" si="0"/>
        <v>金</v>
      </c>
      <c r="AD21" s="377" t="str">
        <f t="shared" si="0"/>
        <v>土</v>
      </c>
      <c r="AE21" s="377" t="str">
        <f t="shared" si="0"/>
        <v>日</v>
      </c>
      <c r="AF21" s="378" t="str">
        <f t="shared" si="0"/>
        <v>月</v>
      </c>
      <c r="AG21" s="376" t="str">
        <f>IF(AG20=1,"日",IF(AG20=2,"月",IF(AG20=3,"火",IF(AG20=4,"水",IF(AG20=5,"木",IF(AG20=6,"金","土"))))))</f>
        <v>火</v>
      </c>
      <c r="AH21" s="377" t="str">
        <f t="shared" si="0"/>
        <v>水</v>
      </c>
      <c r="AI21" s="377" t="str">
        <f t="shared" si="0"/>
        <v>木</v>
      </c>
      <c r="AJ21" s="377" t="str">
        <f t="shared" si="0"/>
        <v>金</v>
      </c>
      <c r="AK21" s="377" t="str">
        <f t="shared" si="0"/>
        <v>土</v>
      </c>
      <c r="AL21" s="377" t="str">
        <f t="shared" si="0"/>
        <v>日</v>
      </c>
      <c r="AM21" s="378" t="str">
        <f t="shared" si="0"/>
        <v>月</v>
      </c>
      <c r="AN21" s="376" t="str">
        <f>IF(AN20=1,"日",IF(AN20=2,"月",IF(AN20=3,"火",IF(AN20=4,"水",IF(AN20=5,"木",IF(AN20=6,"金","土"))))))</f>
        <v>火</v>
      </c>
      <c r="AO21" s="377" t="str">
        <f t="shared" si="0"/>
        <v>水</v>
      </c>
      <c r="AP21" s="377" t="str">
        <f t="shared" si="0"/>
        <v>木</v>
      </c>
      <c r="AQ21" s="377" t="str">
        <f t="shared" si="0"/>
        <v>金</v>
      </c>
      <c r="AR21" s="377" t="str">
        <f t="shared" si="0"/>
        <v>土</v>
      </c>
      <c r="AS21" s="377" t="str">
        <f t="shared" si="0"/>
        <v>日</v>
      </c>
      <c r="AT21" s="378" t="str">
        <f t="shared" si="0"/>
        <v>月</v>
      </c>
      <c r="AU21" s="377" t="str">
        <f>IF(AU20=1,"日",IF(AU20=2,"月",IF(AU20=3,"火",IF(AU20=4,"水",IF(AU20=5,"木",IF(AU20=6,"金",IF(AU20=0,"","土")))))))</f>
        <v/>
      </c>
      <c r="AV21" s="377" t="str">
        <f>IF(AV20=1,"日",IF(AV20=2,"月",IF(AV20=3,"火",IF(AV20=4,"水",IF(AV20=5,"木",IF(AV20=6,"金",IF(AV20=0,"","土")))))))</f>
        <v/>
      </c>
      <c r="AW21" s="377" t="str">
        <f>IF(AW20=1,"日",IF(AW20=2,"月",IF(AW20=3,"火",IF(AW20=4,"水",IF(AW20=5,"木",IF(AW20=6,"金",IF(AW20=0,"","土")))))))</f>
        <v/>
      </c>
      <c r="AX21" s="1347"/>
      <c r="AY21" s="1348"/>
      <c r="AZ21" s="1353"/>
      <c r="BA21" s="1354"/>
      <c r="BB21" s="1361"/>
      <c r="BC21" s="1362"/>
      <c r="BD21" s="1362"/>
      <c r="BE21" s="1362"/>
      <c r="BF21" s="1363"/>
    </row>
    <row r="22" spans="2:58" ht="20.25" customHeight="1">
      <c r="B22" s="1506">
        <v>1</v>
      </c>
      <c r="C22" s="1317" t="s">
        <v>291</v>
      </c>
      <c r="D22" s="1318"/>
      <c r="E22" s="1319"/>
      <c r="F22" s="379"/>
      <c r="G22" s="1326" t="s">
        <v>646</v>
      </c>
      <c r="H22" s="1328" t="s">
        <v>647</v>
      </c>
      <c r="I22" s="1329"/>
      <c r="J22" s="1329"/>
      <c r="K22" s="1330"/>
      <c r="L22" s="1334" t="s">
        <v>648</v>
      </c>
      <c r="M22" s="1335"/>
      <c r="N22" s="1335"/>
      <c r="O22" s="1336"/>
      <c r="P22" s="1340" t="s">
        <v>213</v>
      </c>
      <c r="Q22" s="1341"/>
      <c r="R22" s="1342"/>
      <c r="S22" s="380" t="s">
        <v>239</v>
      </c>
      <c r="T22" s="381" t="s">
        <v>649</v>
      </c>
      <c r="U22" s="381"/>
      <c r="V22" s="381" t="s">
        <v>239</v>
      </c>
      <c r="W22" s="381" t="s">
        <v>239</v>
      </c>
      <c r="X22" s="381"/>
      <c r="Y22" s="382" t="s">
        <v>239</v>
      </c>
      <c r="Z22" s="380" t="s">
        <v>239</v>
      </c>
      <c r="AA22" s="381" t="s">
        <v>239</v>
      </c>
      <c r="AB22" s="381"/>
      <c r="AC22" s="381" t="s">
        <v>239</v>
      </c>
      <c r="AD22" s="381" t="s">
        <v>239</v>
      </c>
      <c r="AE22" s="381"/>
      <c r="AF22" s="382" t="s">
        <v>239</v>
      </c>
      <c r="AG22" s="380" t="s">
        <v>239</v>
      </c>
      <c r="AH22" s="381" t="s">
        <v>239</v>
      </c>
      <c r="AI22" s="381"/>
      <c r="AJ22" s="381" t="s">
        <v>239</v>
      </c>
      <c r="AK22" s="381" t="s">
        <v>239</v>
      </c>
      <c r="AL22" s="381"/>
      <c r="AM22" s="382" t="s">
        <v>239</v>
      </c>
      <c r="AN22" s="380" t="s">
        <v>239</v>
      </c>
      <c r="AO22" s="381" t="s">
        <v>239</v>
      </c>
      <c r="AP22" s="381"/>
      <c r="AQ22" s="381" t="s">
        <v>239</v>
      </c>
      <c r="AR22" s="381" t="s">
        <v>239</v>
      </c>
      <c r="AS22" s="381"/>
      <c r="AT22" s="382" t="s">
        <v>239</v>
      </c>
      <c r="AU22" s="380"/>
      <c r="AV22" s="381"/>
      <c r="AW22" s="381"/>
      <c r="AX22" s="1370"/>
      <c r="AY22" s="1371"/>
      <c r="AZ22" s="1372"/>
      <c r="BA22" s="1373"/>
      <c r="BB22" s="1374"/>
      <c r="BC22" s="1375"/>
      <c r="BD22" s="1375"/>
      <c r="BE22" s="1375"/>
      <c r="BF22" s="1376"/>
    </row>
    <row r="23" spans="2:58" ht="20.25" customHeight="1">
      <c r="B23" s="1507"/>
      <c r="C23" s="1320"/>
      <c r="D23" s="1321"/>
      <c r="E23" s="1322"/>
      <c r="F23" s="383"/>
      <c r="G23" s="1327"/>
      <c r="H23" s="1331"/>
      <c r="I23" s="1332"/>
      <c r="J23" s="1332"/>
      <c r="K23" s="1333"/>
      <c r="L23" s="1337"/>
      <c r="M23" s="1338"/>
      <c r="N23" s="1338"/>
      <c r="O23" s="1339"/>
      <c r="P23" s="1383" t="s">
        <v>214</v>
      </c>
      <c r="Q23" s="1384"/>
      <c r="R23" s="1385"/>
      <c r="S23" s="384">
        <f>IF(S22="","",VLOOKUP(S22,【記載例】シフト記号表!$C$6:$K$35,9,FALSE))</f>
        <v>8</v>
      </c>
      <c r="T23" s="385">
        <f>IF(T22="","",VLOOKUP(T22,【記載例】シフト記号表!$C$6:$K$35,9,FALSE))</f>
        <v>8</v>
      </c>
      <c r="U23" s="385" t="str">
        <f>IF(U22="","",VLOOKUP(U22,【記載例】シフト記号表!$C$6:$K$35,9,FALSE))</f>
        <v/>
      </c>
      <c r="V23" s="385">
        <f>IF(V22="","",VLOOKUP(V22,【記載例】シフト記号表!$C$6:$K$35,9,FALSE))</f>
        <v>8</v>
      </c>
      <c r="W23" s="385">
        <f>IF(W22="","",VLOOKUP(W22,【記載例】シフト記号表!$C$6:$K$35,9,FALSE))</f>
        <v>8</v>
      </c>
      <c r="X23" s="385" t="str">
        <f>IF(X22="","",VLOOKUP(X22,【記載例】シフト記号表!$C$6:$K$35,9,FALSE))</f>
        <v/>
      </c>
      <c r="Y23" s="386">
        <f>IF(Y22="","",VLOOKUP(Y22,【記載例】シフト記号表!$C$6:$K$35,9,FALSE))</f>
        <v>8</v>
      </c>
      <c r="Z23" s="384">
        <f>IF(Z22="","",VLOOKUP(Z22,【記載例】シフト記号表!$C$6:$K$35,9,FALSE))</f>
        <v>8</v>
      </c>
      <c r="AA23" s="385">
        <f>IF(AA22="","",VLOOKUP(AA22,【記載例】シフト記号表!$C$6:$K$35,9,FALSE))</f>
        <v>8</v>
      </c>
      <c r="AB23" s="385" t="str">
        <f>IF(AB22="","",VLOOKUP(AB22,【記載例】シフト記号表!$C$6:$K$35,9,FALSE))</f>
        <v/>
      </c>
      <c r="AC23" s="385">
        <f>IF(AC22="","",VLOOKUP(AC22,【記載例】シフト記号表!$C$6:$K$35,9,FALSE))</f>
        <v>8</v>
      </c>
      <c r="AD23" s="385">
        <f>IF(AD22="","",VLOOKUP(AD22,【記載例】シフト記号表!$C$6:$K$35,9,FALSE))</f>
        <v>8</v>
      </c>
      <c r="AE23" s="385" t="str">
        <f>IF(AE22="","",VLOOKUP(AE22,【記載例】シフト記号表!$C$6:$K$35,9,FALSE))</f>
        <v/>
      </c>
      <c r="AF23" s="386">
        <f>IF(AF22="","",VLOOKUP(AF22,【記載例】シフト記号表!$C$6:$K$35,9,FALSE))</f>
        <v>8</v>
      </c>
      <c r="AG23" s="384">
        <f>IF(AG22="","",VLOOKUP(AG22,【記載例】シフト記号表!$C$6:$K$35,9,FALSE))</f>
        <v>8</v>
      </c>
      <c r="AH23" s="385">
        <f>IF(AH22="","",VLOOKUP(AH22,【記載例】シフト記号表!$C$6:$K$35,9,FALSE))</f>
        <v>8</v>
      </c>
      <c r="AI23" s="385" t="str">
        <f>IF(AI22="","",VLOOKUP(AI22,【記載例】シフト記号表!$C$6:$K$35,9,FALSE))</f>
        <v/>
      </c>
      <c r="AJ23" s="385">
        <f>IF(AJ22="","",VLOOKUP(AJ22,【記載例】シフト記号表!$C$6:$K$35,9,FALSE))</f>
        <v>8</v>
      </c>
      <c r="AK23" s="385">
        <f>IF(AK22="","",VLOOKUP(AK22,【記載例】シフト記号表!$C$6:$K$35,9,FALSE))</f>
        <v>8</v>
      </c>
      <c r="AL23" s="385" t="str">
        <f>IF(AL22="","",VLOOKUP(AL22,【記載例】シフト記号表!$C$6:$K$35,9,FALSE))</f>
        <v/>
      </c>
      <c r="AM23" s="386">
        <f>IF(AM22="","",VLOOKUP(AM22,【記載例】シフト記号表!$C$6:$K$35,9,FALSE))</f>
        <v>8</v>
      </c>
      <c r="AN23" s="384">
        <f>IF(AN22="","",VLOOKUP(AN22,【記載例】シフト記号表!$C$6:$K$35,9,FALSE))</f>
        <v>8</v>
      </c>
      <c r="AO23" s="385">
        <f>IF(AO22="","",VLOOKUP(AO22,【記載例】シフト記号表!$C$6:$K$35,9,FALSE))</f>
        <v>8</v>
      </c>
      <c r="AP23" s="385" t="str">
        <f>IF(AP22="","",VLOOKUP(AP22,【記載例】シフト記号表!$C$6:$K$35,9,FALSE))</f>
        <v/>
      </c>
      <c r="AQ23" s="385">
        <f>IF(AQ22="","",VLOOKUP(AQ22,【記載例】シフト記号表!$C$6:$K$35,9,FALSE))</f>
        <v>8</v>
      </c>
      <c r="AR23" s="385">
        <f>IF(AR22="","",VLOOKUP(AR22,【記載例】シフト記号表!$C$6:$K$35,9,FALSE))</f>
        <v>8</v>
      </c>
      <c r="AS23" s="385" t="str">
        <f>IF(AS22="","",VLOOKUP(AS22,【記載例】シフト記号表!$C$6:$K$35,9,FALSE))</f>
        <v/>
      </c>
      <c r="AT23" s="386">
        <f>IF(AT22="","",VLOOKUP(AT22,【記載例】シフト記号表!$C$6:$K$35,9,FALSE))</f>
        <v>8</v>
      </c>
      <c r="AU23" s="384" t="str">
        <f>IF(AU22="","",VLOOKUP(AU22,【記載例】シフト記号表!$C$6:$K$35,9,FALSE))</f>
        <v/>
      </c>
      <c r="AV23" s="385" t="str">
        <f>IF(AV22="","",VLOOKUP(AV22,【記載例】シフト記号表!$C$6:$K$35,9,FALSE))</f>
        <v/>
      </c>
      <c r="AW23" s="385" t="str">
        <f>IF(AW22="","",VLOOKUP(AW22,【記載例】シフト記号表!$C$6:$K$35,9,FALSE))</f>
        <v/>
      </c>
      <c r="AX23" s="1386">
        <f>IF($BB$3="４週",SUM(S23:AT23),IF($BB$3="暦月",SUM(S23:AW23),""))</f>
        <v>160</v>
      </c>
      <c r="AY23" s="1387"/>
      <c r="AZ23" s="1388">
        <f>IF($BB$3="４週",AX23/4,IF($BB$3="暦月",【記載例】通所型!AX23/(【記載例】通所型!$BB$8/7),""))</f>
        <v>40</v>
      </c>
      <c r="BA23" s="1389"/>
      <c r="BB23" s="1377"/>
      <c r="BC23" s="1378"/>
      <c r="BD23" s="1378"/>
      <c r="BE23" s="1378"/>
      <c r="BF23" s="1379"/>
    </row>
    <row r="24" spans="2:58" ht="20.25" customHeight="1">
      <c r="B24" s="1507"/>
      <c r="C24" s="1323"/>
      <c r="D24" s="1324"/>
      <c r="E24" s="1325"/>
      <c r="F24" s="387" t="str">
        <f>C22</f>
        <v>管理者</v>
      </c>
      <c r="G24" s="1327"/>
      <c r="H24" s="1331"/>
      <c r="I24" s="1332"/>
      <c r="J24" s="1332"/>
      <c r="K24" s="1333"/>
      <c r="L24" s="1337"/>
      <c r="M24" s="1338"/>
      <c r="N24" s="1338"/>
      <c r="O24" s="1339"/>
      <c r="P24" s="1390" t="s">
        <v>215</v>
      </c>
      <c r="Q24" s="1391"/>
      <c r="R24" s="1392"/>
      <c r="S24" s="388">
        <f>IF(S22="","",VLOOKUP(S22,【記載例】シフト記号表!$C$6:$U$35,19,FALSE))</f>
        <v>7</v>
      </c>
      <c r="T24" s="389">
        <f>IF(T22="","",VLOOKUP(T22,【記載例】シフト記号表!$C$6:$U$35,19,FALSE))</f>
        <v>7</v>
      </c>
      <c r="U24" s="389" t="str">
        <f>IF(U22="","",VLOOKUP(U22,【記載例】シフト記号表!$C$6:$U$35,19,FALSE))</f>
        <v/>
      </c>
      <c r="V24" s="389">
        <f>IF(V22="","",VLOOKUP(V22,【記載例】シフト記号表!$C$6:$U$35,19,FALSE))</f>
        <v>7</v>
      </c>
      <c r="W24" s="389">
        <f>IF(W22="","",VLOOKUP(W22,【記載例】シフト記号表!$C$6:$U$35,19,FALSE))</f>
        <v>7</v>
      </c>
      <c r="X24" s="389" t="str">
        <f>IF(X22="","",VLOOKUP(X22,【記載例】シフト記号表!$C$6:$U$35,19,FALSE))</f>
        <v/>
      </c>
      <c r="Y24" s="390">
        <f>IF(Y22="","",VLOOKUP(Y22,【記載例】シフト記号表!$C$6:$U$35,19,FALSE))</f>
        <v>7</v>
      </c>
      <c r="Z24" s="388">
        <f>IF(Z22="","",VLOOKUP(Z22,【記載例】シフト記号表!$C$6:$U$35,19,FALSE))</f>
        <v>7</v>
      </c>
      <c r="AA24" s="389">
        <f>IF(AA22="","",VLOOKUP(AA22,【記載例】シフト記号表!$C$6:$U$35,19,FALSE))</f>
        <v>7</v>
      </c>
      <c r="AB24" s="389" t="str">
        <f>IF(AB22="","",VLOOKUP(AB22,【記載例】シフト記号表!$C$6:$U$35,19,FALSE))</f>
        <v/>
      </c>
      <c r="AC24" s="389">
        <f>IF(AC22="","",VLOOKUP(AC22,【記載例】シフト記号表!$C$6:$U$35,19,FALSE))</f>
        <v>7</v>
      </c>
      <c r="AD24" s="389">
        <f>IF(AD22="","",VLOOKUP(AD22,【記載例】シフト記号表!$C$6:$U$35,19,FALSE))</f>
        <v>7</v>
      </c>
      <c r="AE24" s="389" t="str">
        <f>IF(AE22="","",VLOOKUP(AE22,【記載例】シフト記号表!$C$6:$U$35,19,FALSE))</f>
        <v/>
      </c>
      <c r="AF24" s="390">
        <f>IF(AF22="","",VLOOKUP(AF22,【記載例】シフト記号表!$C$6:$U$35,19,FALSE))</f>
        <v>7</v>
      </c>
      <c r="AG24" s="388">
        <f>IF(AG22="","",VLOOKUP(AG22,【記載例】シフト記号表!$C$6:$U$35,19,FALSE))</f>
        <v>7</v>
      </c>
      <c r="AH24" s="389">
        <f>IF(AH22="","",VLOOKUP(AH22,【記載例】シフト記号表!$C$6:$U$35,19,FALSE))</f>
        <v>7</v>
      </c>
      <c r="AI24" s="389" t="str">
        <f>IF(AI22="","",VLOOKUP(AI22,【記載例】シフト記号表!$C$6:$U$35,19,FALSE))</f>
        <v/>
      </c>
      <c r="AJ24" s="389">
        <f>IF(AJ22="","",VLOOKUP(AJ22,【記載例】シフト記号表!$C$6:$U$35,19,FALSE))</f>
        <v>7</v>
      </c>
      <c r="AK24" s="389">
        <f>IF(AK22="","",VLOOKUP(AK22,【記載例】シフト記号表!$C$6:$U$35,19,FALSE))</f>
        <v>7</v>
      </c>
      <c r="AL24" s="389" t="str">
        <f>IF(AL22="","",VLOOKUP(AL22,【記載例】シフト記号表!$C$6:$U$35,19,FALSE))</f>
        <v/>
      </c>
      <c r="AM24" s="390">
        <f>IF(AM22="","",VLOOKUP(AM22,【記載例】シフト記号表!$C$6:$U$35,19,FALSE))</f>
        <v>7</v>
      </c>
      <c r="AN24" s="388">
        <f>IF(AN22="","",VLOOKUP(AN22,【記載例】シフト記号表!$C$6:$U$35,19,FALSE))</f>
        <v>7</v>
      </c>
      <c r="AO24" s="389">
        <f>IF(AO22="","",VLOOKUP(AO22,【記載例】シフト記号表!$C$6:$U$35,19,FALSE))</f>
        <v>7</v>
      </c>
      <c r="AP24" s="389" t="str">
        <f>IF(AP22="","",VLOOKUP(AP22,【記載例】シフト記号表!$C$6:$U$35,19,FALSE))</f>
        <v/>
      </c>
      <c r="AQ24" s="389">
        <f>IF(AQ22="","",VLOOKUP(AQ22,【記載例】シフト記号表!$C$6:$U$35,19,FALSE))</f>
        <v>7</v>
      </c>
      <c r="AR24" s="389">
        <f>IF(AR22="","",VLOOKUP(AR22,【記載例】シフト記号表!$C$6:$U$35,19,FALSE))</f>
        <v>7</v>
      </c>
      <c r="AS24" s="389" t="str">
        <f>IF(AS22="","",VLOOKUP(AS22,【記載例】シフト記号表!$C$6:$U$35,19,FALSE))</f>
        <v/>
      </c>
      <c r="AT24" s="390">
        <f>IF(AT22="","",VLOOKUP(AT22,【記載例】シフト記号表!$C$6:$U$35,19,FALSE))</f>
        <v>7</v>
      </c>
      <c r="AU24" s="388" t="str">
        <f>IF(AU22="","",VLOOKUP(AU22,【記載例】シフト記号表!$C$6:$U$35,19,FALSE))</f>
        <v/>
      </c>
      <c r="AV24" s="389" t="str">
        <f>IF(AV22="","",VLOOKUP(AV22,【記載例】シフト記号表!$C$6:$U$35,19,FALSE))</f>
        <v/>
      </c>
      <c r="AW24" s="389" t="str">
        <f>IF(AW22="","",VLOOKUP(AW22,【記載例】シフト記号表!$C$6:$U$35,19,FALSE))</f>
        <v/>
      </c>
      <c r="AX24" s="1393">
        <f>IF($BB$3="４週",SUM(S24:AT24),IF($BB$3="暦月",SUM(S24:AW24),""))</f>
        <v>140</v>
      </c>
      <c r="AY24" s="1394"/>
      <c r="AZ24" s="1395">
        <f>IF($BB$3="４週",AX24/4,IF($BB$3="暦月",【記載例】通所型!AX24/(【記載例】通所型!$BB$8/7),""))</f>
        <v>35</v>
      </c>
      <c r="BA24" s="1396"/>
      <c r="BB24" s="1380"/>
      <c r="BC24" s="1381"/>
      <c r="BD24" s="1381"/>
      <c r="BE24" s="1381"/>
      <c r="BF24" s="1382"/>
    </row>
    <row r="25" spans="2:58" ht="20.25" customHeight="1">
      <c r="B25" s="1507">
        <f>B22+1</f>
        <v>2</v>
      </c>
      <c r="C25" s="1397" t="s">
        <v>222</v>
      </c>
      <c r="D25" s="1398"/>
      <c r="E25" s="1399"/>
      <c r="F25" s="391"/>
      <c r="G25" s="1400" t="s">
        <v>646</v>
      </c>
      <c r="H25" s="1402" t="s">
        <v>332</v>
      </c>
      <c r="I25" s="1332"/>
      <c r="J25" s="1332"/>
      <c r="K25" s="1333"/>
      <c r="L25" s="1403" t="s">
        <v>648</v>
      </c>
      <c r="M25" s="1404"/>
      <c r="N25" s="1404"/>
      <c r="O25" s="1405"/>
      <c r="P25" s="1409" t="s">
        <v>213</v>
      </c>
      <c r="Q25" s="1410"/>
      <c r="R25" s="1411"/>
      <c r="S25" s="380"/>
      <c r="T25" s="381" t="s">
        <v>239</v>
      </c>
      <c r="U25" s="381" t="s">
        <v>239</v>
      </c>
      <c r="V25" s="381" t="s">
        <v>239</v>
      </c>
      <c r="W25" s="381" t="s">
        <v>239</v>
      </c>
      <c r="X25" s="381" t="s">
        <v>239</v>
      </c>
      <c r="Y25" s="382"/>
      <c r="Z25" s="380"/>
      <c r="AA25" s="381" t="s">
        <v>239</v>
      </c>
      <c r="AB25" s="381" t="s">
        <v>239</v>
      </c>
      <c r="AC25" s="381" t="s">
        <v>239</v>
      </c>
      <c r="AD25" s="381" t="s">
        <v>239</v>
      </c>
      <c r="AE25" s="381" t="s">
        <v>239</v>
      </c>
      <c r="AF25" s="382"/>
      <c r="AG25" s="380"/>
      <c r="AH25" s="381" t="s">
        <v>239</v>
      </c>
      <c r="AI25" s="381" t="s">
        <v>239</v>
      </c>
      <c r="AJ25" s="381" t="s">
        <v>239</v>
      </c>
      <c r="AK25" s="381" t="s">
        <v>239</v>
      </c>
      <c r="AL25" s="381" t="s">
        <v>239</v>
      </c>
      <c r="AM25" s="382"/>
      <c r="AN25" s="380"/>
      <c r="AO25" s="381" t="s">
        <v>239</v>
      </c>
      <c r="AP25" s="381" t="s">
        <v>239</v>
      </c>
      <c r="AQ25" s="381" t="s">
        <v>239</v>
      </c>
      <c r="AR25" s="381" t="s">
        <v>239</v>
      </c>
      <c r="AS25" s="381" t="s">
        <v>239</v>
      </c>
      <c r="AT25" s="382"/>
      <c r="AU25" s="380"/>
      <c r="AV25" s="381"/>
      <c r="AW25" s="381"/>
      <c r="AX25" s="1412"/>
      <c r="AY25" s="1413"/>
      <c r="AZ25" s="1414"/>
      <c r="BA25" s="1415"/>
      <c r="BB25" s="1416"/>
      <c r="BC25" s="1417"/>
      <c r="BD25" s="1417"/>
      <c r="BE25" s="1417"/>
      <c r="BF25" s="1418"/>
    </row>
    <row r="26" spans="2:58" ht="20.25" customHeight="1">
      <c r="B26" s="1507"/>
      <c r="C26" s="1320"/>
      <c r="D26" s="1321"/>
      <c r="E26" s="1322"/>
      <c r="F26" s="383"/>
      <c r="G26" s="1327"/>
      <c r="H26" s="1331"/>
      <c r="I26" s="1332"/>
      <c r="J26" s="1332"/>
      <c r="K26" s="1333"/>
      <c r="L26" s="1337"/>
      <c r="M26" s="1338"/>
      <c r="N26" s="1338"/>
      <c r="O26" s="1339"/>
      <c r="P26" s="1383" t="s">
        <v>214</v>
      </c>
      <c r="Q26" s="1384"/>
      <c r="R26" s="1385"/>
      <c r="S26" s="384" t="str">
        <f>IF(S25="","",VLOOKUP(S25,【記載例】シフト記号表!$C$6:$K$35,9,FALSE))</f>
        <v/>
      </c>
      <c r="T26" s="385">
        <f>IF(T25="","",VLOOKUP(T25,【記載例】シフト記号表!$C$6:$K$35,9,FALSE))</f>
        <v>8</v>
      </c>
      <c r="U26" s="385">
        <f>IF(U25="","",VLOOKUP(U25,【記載例】シフト記号表!$C$6:$K$35,9,FALSE))</f>
        <v>8</v>
      </c>
      <c r="V26" s="385">
        <f>IF(V25="","",VLOOKUP(V25,【記載例】シフト記号表!$C$6:$K$35,9,FALSE))</f>
        <v>8</v>
      </c>
      <c r="W26" s="385">
        <f>IF(W25="","",VLOOKUP(W25,【記載例】シフト記号表!$C$6:$K$35,9,FALSE))</f>
        <v>8</v>
      </c>
      <c r="X26" s="385">
        <f>IF(X25="","",VLOOKUP(X25,【記載例】シフト記号表!$C$6:$K$35,9,FALSE))</f>
        <v>8</v>
      </c>
      <c r="Y26" s="386" t="str">
        <f>IF(Y25="","",VLOOKUP(Y25,【記載例】シフト記号表!$C$6:$K$35,9,FALSE))</f>
        <v/>
      </c>
      <c r="Z26" s="384" t="str">
        <f>IF(Z25="","",VLOOKUP(Z25,【記載例】シフト記号表!$C$6:$K$35,9,FALSE))</f>
        <v/>
      </c>
      <c r="AA26" s="385">
        <f>IF(AA25="","",VLOOKUP(AA25,【記載例】シフト記号表!$C$6:$K$35,9,FALSE))</f>
        <v>8</v>
      </c>
      <c r="AB26" s="385">
        <f>IF(AB25="","",VLOOKUP(AB25,【記載例】シフト記号表!$C$6:$K$35,9,FALSE))</f>
        <v>8</v>
      </c>
      <c r="AC26" s="385">
        <f>IF(AC25="","",VLOOKUP(AC25,【記載例】シフト記号表!$C$6:$K$35,9,FALSE))</f>
        <v>8</v>
      </c>
      <c r="AD26" s="385">
        <f>IF(AD25="","",VLOOKUP(AD25,【記載例】シフト記号表!$C$6:$K$35,9,FALSE))</f>
        <v>8</v>
      </c>
      <c r="AE26" s="385">
        <f>IF(AE25="","",VLOOKUP(AE25,【記載例】シフト記号表!$C$6:$K$35,9,FALSE))</f>
        <v>8</v>
      </c>
      <c r="AF26" s="386" t="str">
        <f>IF(AF25="","",VLOOKUP(AF25,【記載例】シフト記号表!$C$6:$K$35,9,FALSE))</f>
        <v/>
      </c>
      <c r="AG26" s="384" t="str">
        <f>IF(AG25="","",VLOOKUP(AG25,【記載例】シフト記号表!$C$6:$K$35,9,FALSE))</f>
        <v/>
      </c>
      <c r="AH26" s="385">
        <f>IF(AH25="","",VLOOKUP(AH25,【記載例】シフト記号表!$C$6:$K$35,9,FALSE))</f>
        <v>8</v>
      </c>
      <c r="AI26" s="385">
        <f>IF(AI25="","",VLOOKUP(AI25,【記載例】シフト記号表!$C$6:$K$35,9,FALSE))</f>
        <v>8</v>
      </c>
      <c r="AJ26" s="385">
        <f>IF(AJ25="","",VLOOKUP(AJ25,【記載例】シフト記号表!$C$6:$K$35,9,FALSE))</f>
        <v>8</v>
      </c>
      <c r="AK26" s="385">
        <f>IF(AK25="","",VLOOKUP(AK25,【記載例】シフト記号表!$C$6:$K$35,9,FALSE))</f>
        <v>8</v>
      </c>
      <c r="AL26" s="385">
        <f>IF(AL25="","",VLOOKUP(AL25,【記載例】シフト記号表!$C$6:$K$35,9,FALSE))</f>
        <v>8</v>
      </c>
      <c r="AM26" s="386" t="str">
        <f>IF(AM25="","",VLOOKUP(AM25,【記載例】シフト記号表!$C$6:$K$35,9,FALSE))</f>
        <v/>
      </c>
      <c r="AN26" s="384" t="str">
        <f>IF(AN25="","",VLOOKUP(AN25,【記載例】シフト記号表!$C$6:$K$35,9,FALSE))</f>
        <v/>
      </c>
      <c r="AO26" s="385">
        <f>IF(AO25="","",VLOOKUP(AO25,【記載例】シフト記号表!$C$6:$K$35,9,FALSE))</f>
        <v>8</v>
      </c>
      <c r="AP26" s="385">
        <f>IF(AP25="","",VLOOKUP(AP25,【記載例】シフト記号表!$C$6:$K$35,9,FALSE))</f>
        <v>8</v>
      </c>
      <c r="AQ26" s="385">
        <f>IF(AQ25="","",VLOOKUP(AQ25,【記載例】シフト記号表!$C$6:$K$35,9,FALSE))</f>
        <v>8</v>
      </c>
      <c r="AR26" s="385">
        <f>IF(AR25="","",VLOOKUP(AR25,【記載例】シフト記号表!$C$6:$K$35,9,FALSE))</f>
        <v>8</v>
      </c>
      <c r="AS26" s="385">
        <f>IF(AS25="","",VLOOKUP(AS25,【記載例】シフト記号表!$C$6:$K$35,9,FALSE))</f>
        <v>8</v>
      </c>
      <c r="AT26" s="386" t="str">
        <f>IF(AT25="","",VLOOKUP(AT25,【記載例】シフト記号表!$C$6:$K$35,9,FALSE))</f>
        <v/>
      </c>
      <c r="AU26" s="384" t="str">
        <f>IF(AU25="","",VLOOKUP(AU25,【記載例】シフト記号表!$C$6:$K$35,9,FALSE))</f>
        <v/>
      </c>
      <c r="AV26" s="385" t="str">
        <f>IF(AV25="","",VLOOKUP(AV25,【記載例】シフト記号表!$C$6:$K$35,9,FALSE))</f>
        <v/>
      </c>
      <c r="AW26" s="385" t="str">
        <f>IF(AW25="","",VLOOKUP(AW25,【記載例】シフト記号表!$C$6:$K$35,9,FALSE))</f>
        <v/>
      </c>
      <c r="AX26" s="1386">
        <f>IF($BB$3="４週",SUM(S26:AT26),IF($BB$3="暦月",SUM(S26:AW26),""))</f>
        <v>160</v>
      </c>
      <c r="AY26" s="1387"/>
      <c r="AZ26" s="1388">
        <f>IF($BB$3="４週",AX26/4,IF($BB$3="暦月",【記載例】通所型!AX26/(【記載例】通所型!$BB$8/7),""))</f>
        <v>40</v>
      </c>
      <c r="BA26" s="1389"/>
      <c r="BB26" s="1377"/>
      <c r="BC26" s="1378"/>
      <c r="BD26" s="1378"/>
      <c r="BE26" s="1378"/>
      <c r="BF26" s="1379"/>
    </row>
    <row r="27" spans="2:58" ht="20.25" customHeight="1">
      <c r="B27" s="1507"/>
      <c r="C27" s="1323"/>
      <c r="D27" s="1324"/>
      <c r="E27" s="1325"/>
      <c r="F27" s="383" t="str">
        <f>C25</f>
        <v>生活相談員</v>
      </c>
      <c r="G27" s="1401"/>
      <c r="H27" s="1331"/>
      <c r="I27" s="1332"/>
      <c r="J27" s="1332"/>
      <c r="K27" s="1333"/>
      <c r="L27" s="1406"/>
      <c r="M27" s="1407"/>
      <c r="N27" s="1407"/>
      <c r="O27" s="1408"/>
      <c r="P27" s="1390" t="s">
        <v>215</v>
      </c>
      <c r="Q27" s="1391"/>
      <c r="R27" s="1392"/>
      <c r="S27" s="388" t="str">
        <f>IF(S25="","",VLOOKUP(S25,【記載例】シフト記号表!$C$6:$U$35,19,FALSE))</f>
        <v/>
      </c>
      <c r="T27" s="389">
        <f>IF(T25="","",VLOOKUP(T25,【記載例】シフト記号表!$C$6:$U$35,19,FALSE))</f>
        <v>7</v>
      </c>
      <c r="U27" s="389">
        <f>IF(U25="","",VLOOKUP(U25,【記載例】シフト記号表!$C$6:$U$35,19,FALSE))</f>
        <v>7</v>
      </c>
      <c r="V27" s="389">
        <f>IF(V25="","",VLOOKUP(V25,【記載例】シフト記号表!$C$6:$U$35,19,FALSE))</f>
        <v>7</v>
      </c>
      <c r="W27" s="389">
        <f>IF(W25="","",VLOOKUP(W25,【記載例】シフト記号表!$C$6:$U$35,19,FALSE))</f>
        <v>7</v>
      </c>
      <c r="X27" s="389">
        <f>IF(X25="","",VLOOKUP(X25,【記載例】シフト記号表!$C$6:$U$35,19,FALSE))</f>
        <v>7</v>
      </c>
      <c r="Y27" s="390" t="str">
        <f>IF(Y25="","",VLOOKUP(Y25,【記載例】シフト記号表!$C$6:$U$35,19,FALSE))</f>
        <v/>
      </c>
      <c r="Z27" s="388" t="str">
        <f>IF(Z25="","",VLOOKUP(Z25,【記載例】シフト記号表!$C$6:$U$35,19,FALSE))</f>
        <v/>
      </c>
      <c r="AA27" s="389">
        <f>IF(AA25="","",VLOOKUP(AA25,【記載例】シフト記号表!$C$6:$U$35,19,FALSE))</f>
        <v>7</v>
      </c>
      <c r="AB27" s="389">
        <f>IF(AB25="","",VLOOKUP(AB25,【記載例】シフト記号表!$C$6:$U$35,19,FALSE))</f>
        <v>7</v>
      </c>
      <c r="AC27" s="389">
        <f>IF(AC25="","",VLOOKUP(AC25,【記載例】シフト記号表!$C$6:$U$35,19,FALSE))</f>
        <v>7</v>
      </c>
      <c r="AD27" s="389">
        <f>IF(AD25="","",VLOOKUP(AD25,【記載例】シフト記号表!$C$6:$U$35,19,FALSE))</f>
        <v>7</v>
      </c>
      <c r="AE27" s="389">
        <f>IF(AE25="","",VLOOKUP(AE25,【記載例】シフト記号表!$C$6:$U$35,19,FALSE))</f>
        <v>7</v>
      </c>
      <c r="AF27" s="390" t="str">
        <f>IF(AF25="","",VLOOKUP(AF25,【記載例】シフト記号表!$C$6:$U$35,19,FALSE))</f>
        <v/>
      </c>
      <c r="AG27" s="388" t="str">
        <f>IF(AG25="","",VLOOKUP(AG25,【記載例】シフト記号表!$C$6:$U$35,19,FALSE))</f>
        <v/>
      </c>
      <c r="AH27" s="389">
        <f>IF(AH25="","",VLOOKUP(AH25,【記載例】シフト記号表!$C$6:$U$35,19,FALSE))</f>
        <v>7</v>
      </c>
      <c r="AI27" s="389">
        <f>IF(AI25="","",VLOOKUP(AI25,【記載例】シフト記号表!$C$6:$U$35,19,FALSE))</f>
        <v>7</v>
      </c>
      <c r="AJ27" s="389">
        <f>IF(AJ25="","",VLOOKUP(AJ25,【記載例】シフト記号表!$C$6:$U$35,19,FALSE))</f>
        <v>7</v>
      </c>
      <c r="AK27" s="389">
        <f>IF(AK25="","",VLOOKUP(AK25,【記載例】シフト記号表!$C$6:$U$35,19,FALSE))</f>
        <v>7</v>
      </c>
      <c r="AL27" s="389">
        <f>IF(AL25="","",VLOOKUP(AL25,【記載例】シフト記号表!$C$6:$U$35,19,FALSE))</f>
        <v>7</v>
      </c>
      <c r="AM27" s="390" t="str">
        <f>IF(AM25="","",VLOOKUP(AM25,【記載例】シフト記号表!$C$6:$U$35,19,FALSE))</f>
        <v/>
      </c>
      <c r="AN27" s="388" t="str">
        <f>IF(AN25="","",VLOOKUP(AN25,【記載例】シフト記号表!$C$6:$U$35,19,FALSE))</f>
        <v/>
      </c>
      <c r="AO27" s="389">
        <f>IF(AO25="","",VLOOKUP(AO25,【記載例】シフト記号表!$C$6:$U$35,19,FALSE))</f>
        <v>7</v>
      </c>
      <c r="AP27" s="389">
        <f>IF(AP25="","",VLOOKUP(AP25,【記載例】シフト記号表!$C$6:$U$35,19,FALSE))</f>
        <v>7</v>
      </c>
      <c r="AQ27" s="389">
        <f>IF(AQ25="","",VLOOKUP(AQ25,【記載例】シフト記号表!$C$6:$U$35,19,FALSE))</f>
        <v>7</v>
      </c>
      <c r="AR27" s="389">
        <f>IF(AR25="","",VLOOKUP(AR25,【記載例】シフト記号表!$C$6:$U$35,19,FALSE))</f>
        <v>7</v>
      </c>
      <c r="AS27" s="389">
        <f>IF(AS25="","",VLOOKUP(AS25,【記載例】シフト記号表!$C$6:$U$35,19,FALSE))</f>
        <v>7</v>
      </c>
      <c r="AT27" s="390" t="str">
        <f>IF(AT25="","",VLOOKUP(AT25,【記載例】シフト記号表!$C$6:$U$35,19,FALSE))</f>
        <v/>
      </c>
      <c r="AU27" s="388" t="str">
        <f>IF(AU25="","",VLOOKUP(AU25,【記載例】シフト記号表!$C$6:$U$35,19,FALSE))</f>
        <v/>
      </c>
      <c r="AV27" s="389" t="str">
        <f>IF(AV25="","",VLOOKUP(AV25,【記載例】シフト記号表!$C$6:$U$35,19,FALSE))</f>
        <v/>
      </c>
      <c r="AW27" s="389" t="str">
        <f>IF(AW25="","",VLOOKUP(AW25,【記載例】シフト記号表!$C$6:$U$35,19,FALSE))</f>
        <v/>
      </c>
      <c r="AX27" s="1393">
        <f>IF($BB$3="４週",SUM(S27:AT27),IF($BB$3="暦月",SUM(S27:AW27),""))</f>
        <v>140</v>
      </c>
      <c r="AY27" s="1394"/>
      <c r="AZ27" s="1395">
        <f>IF($BB$3="４週",AX27/4,IF($BB$3="暦月",【記載例】通所型!AX27/(【記載例】通所型!$BB$8/7),""))</f>
        <v>35</v>
      </c>
      <c r="BA27" s="1396"/>
      <c r="BB27" s="1380"/>
      <c r="BC27" s="1381"/>
      <c r="BD27" s="1381"/>
      <c r="BE27" s="1381"/>
      <c r="BF27" s="1382"/>
    </row>
    <row r="28" spans="2:58" ht="20.25" customHeight="1">
      <c r="B28" s="1507">
        <f>B25+1</f>
        <v>3</v>
      </c>
      <c r="C28" s="1419" t="s">
        <v>222</v>
      </c>
      <c r="D28" s="1420"/>
      <c r="E28" s="1421"/>
      <c r="F28" s="391"/>
      <c r="G28" s="1400" t="s">
        <v>650</v>
      </c>
      <c r="H28" s="1402" t="s">
        <v>651</v>
      </c>
      <c r="I28" s="1332"/>
      <c r="J28" s="1332"/>
      <c r="K28" s="1333"/>
      <c r="L28" s="1403" t="s">
        <v>648</v>
      </c>
      <c r="M28" s="1404"/>
      <c r="N28" s="1404"/>
      <c r="O28" s="1405"/>
      <c r="P28" s="1409" t="s">
        <v>213</v>
      </c>
      <c r="Q28" s="1410"/>
      <c r="R28" s="1411"/>
      <c r="S28" s="380" t="s">
        <v>239</v>
      </c>
      <c r="T28" s="381"/>
      <c r="U28" s="381"/>
      <c r="V28" s="381"/>
      <c r="W28" s="381"/>
      <c r="X28" s="381"/>
      <c r="Y28" s="382" t="s">
        <v>239</v>
      </c>
      <c r="Z28" s="380" t="s">
        <v>239</v>
      </c>
      <c r="AA28" s="381"/>
      <c r="AB28" s="381"/>
      <c r="AC28" s="381"/>
      <c r="AD28" s="381"/>
      <c r="AE28" s="381"/>
      <c r="AF28" s="382" t="s">
        <v>239</v>
      </c>
      <c r="AG28" s="380" t="s">
        <v>239</v>
      </c>
      <c r="AH28" s="381"/>
      <c r="AI28" s="381"/>
      <c r="AJ28" s="381"/>
      <c r="AK28" s="381"/>
      <c r="AL28" s="381"/>
      <c r="AM28" s="382" t="s">
        <v>239</v>
      </c>
      <c r="AN28" s="380" t="s">
        <v>239</v>
      </c>
      <c r="AO28" s="381"/>
      <c r="AP28" s="381"/>
      <c r="AQ28" s="381"/>
      <c r="AR28" s="381"/>
      <c r="AS28" s="381"/>
      <c r="AT28" s="382" t="s">
        <v>239</v>
      </c>
      <c r="AU28" s="380"/>
      <c r="AV28" s="381"/>
      <c r="AW28" s="381"/>
      <c r="AX28" s="1412"/>
      <c r="AY28" s="1413"/>
      <c r="AZ28" s="1414"/>
      <c r="BA28" s="1415"/>
      <c r="BB28" s="1416" t="s">
        <v>224</v>
      </c>
      <c r="BC28" s="1417"/>
      <c r="BD28" s="1417"/>
      <c r="BE28" s="1417"/>
      <c r="BF28" s="1418"/>
    </row>
    <row r="29" spans="2:58" ht="20.25" customHeight="1">
      <c r="B29" s="1507"/>
      <c r="C29" s="1422"/>
      <c r="D29" s="1423"/>
      <c r="E29" s="1424"/>
      <c r="F29" s="383"/>
      <c r="G29" s="1327"/>
      <c r="H29" s="1331"/>
      <c r="I29" s="1332"/>
      <c r="J29" s="1332"/>
      <c r="K29" s="1333"/>
      <c r="L29" s="1337"/>
      <c r="M29" s="1338"/>
      <c r="N29" s="1338"/>
      <c r="O29" s="1339"/>
      <c r="P29" s="1383" t="s">
        <v>214</v>
      </c>
      <c r="Q29" s="1384"/>
      <c r="R29" s="1385"/>
      <c r="S29" s="384">
        <f>IF(S28="","",VLOOKUP(S28,【記載例】シフト記号表!$C$6:$K$35,9,FALSE))</f>
        <v>8</v>
      </c>
      <c r="T29" s="385" t="str">
        <f>IF(T28="","",VLOOKUP(T28,【記載例】シフト記号表!$C$6:$K$35,9,FALSE))</f>
        <v/>
      </c>
      <c r="U29" s="385" t="str">
        <f>IF(U28="","",VLOOKUP(U28,【記載例】シフト記号表!$C$6:$K$35,9,FALSE))</f>
        <v/>
      </c>
      <c r="V29" s="385" t="str">
        <f>IF(V28="","",VLOOKUP(V28,【記載例】シフト記号表!$C$6:$K$35,9,FALSE))</f>
        <v/>
      </c>
      <c r="W29" s="385" t="str">
        <f>IF(W28="","",VLOOKUP(W28,【記載例】シフト記号表!$C$6:$K$35,9,FALSE))</f>
        <v/>
      </c>
      <c r="X29" s="385" t="str">
        <f>IF(X28="","",VLOOKUP(X28,【記載例】シフト記号表!$C$6:$K$35,9,FALSE))</f>
        <v/>
      </c>
      <c r="Y29" s="386">
        <f>IF(Y28="","",VLOOKUP(Y28,【記載例】シフト記号表!$C$6:$K$35,9,FALSE))</f>
        <v>8</v>
      </c>
      <c r="Z29" s="384">
        <f>IF(Z28="","",VLOOKUP(Z28,【記載例】シフト記号表!$C$6:$K$35,9,FALSE))</f>
        <v>8</v>
      </c>
      <c r="AA29" s="385" t="str">
        <f>IF(AA28="","",VLOOKUP(AA28,【記載例】シフト記号表!$C$6:$K$35,9,FALSE))</f>
        <v/>
      </c>
      <c r="AB29" s="385" t="str">
        <f>IF(AB28="","",VLOOKUP(AB28,【記載例】シフト記号表!$C$6:$K$35,9,FALSE))</f>
        <v/>
      </c>
      <c r="AC29" s="385" t="str">
        <f>IF(AC28="","",VLOOKUP(AC28,【記載例】シフト記号表!$C$6:$K$35,9,FALSE))</f>
        <v/>
      </c>
      <c r="AD29" s="385" t="str">
        <f>IF(AD28="","",VLOOKUP(AD28,【記載例】シフト記号表!$C$6:$K$35,9,FALSE))</f>
        <v/>
      </c>
      <c r="AE29" s="385" t="str">
        <f>IF(AE28="","",VLOOKUP(AE28,【記載例】シフト記号表!$C$6:$K$35,9,FALSE))</f>
        <v/>
      </c>
      <c r="AF29" s="386">
        <f>IF(AF28="","",VLOOKUP(AF28,【記載例】シフト記号表!$C$6:$K$35,9,FALSE))</f>
        <v>8</v>
      </c>
      <c r="AG29" s="384">
        <f>IF(AG28="","",VLOOKUP(AG28,【記載例】シフト記号表!$C$6:$K$35,9,FALSE))</f>
        <v>8</v>
      </c>
      <c r="AH29" s="385" t="str">
        <f>IF(AH28="","",VLOOKUP(AH28,【記載例】シフト記号表!$C$6:$K$35,9,FALSE))</f>
        <v/>
      </c>
      <c r="AI29" s="385" t="str">
        <f>IF(AI28="","",VLOOKUP(AI28,【記載例】シフト記号表!$C$6:$K$35,9,FALSE))</f>
        <v/>
      </c>
      <c r="AJ29" s="385" t="str">
        <f>IF(AJ28="","",VLOOKUP(AJ28,【記載例】シフト記号表!$C$6:$K$35,9,FALSE))</f>
        <v/>
      </c>
      <c r="AK29" s="385" t="str">
        <f>IF(AK28="","",VLOOKUP(AK28,【記載例】シフト記号表!$C$6:$K$35,9,FALSE))</f>
        <v/>
      </c>
      <c r="AL29" s="385" t="str">
        <f>IF(AL28="","",VLOOKUP(AL28,【記載例】シフト記号表!$C$6:$K$35,9,FALSE))</f>
        <v/>
      </c>
      <c r="AM29" s="386">
        <f>IF(AM28="","",VLOOKUP(AM28,【記載例】シフト記号表!$C$6:$K$35,9,FALSE))</f>
        <v>8</v>
      </c>
      <c r="AN29" s="384">
        <f>IF(AN28="","",VLOOKUP(AN28,【記載例】シフト記号表!$C$6:$K$35,9,FALSE))</f>
        <v>8</v>
      </c>
      <c r="AO29" s="385" t="str">
        <f>IF(AO28="","",VLOOKUP(AO28,【記載例】シフト記号表!$C$6:$K$35,9,FALSE))</f>
        <v/>
      </c>
      <c r="AP29" s="385" t="str">
        <f>IF(AP28="","",VLOOKUP(AP28,【記載例】シフト記号表!$C$6:$K$35,9,FALSE))</f>
        <v/>
      </c>
      <c r="AQ29" s="385" t="str">
        <f>IF(AQ28="","",VLOOKUP(AQ28,【記載例】シフト記号表!$C$6:$K$35,9,FALSE))</f>
        <v/>
      </c>
      <c r="AR29" s="385" t="str">
        <f>IF(AR28="","",VLOOKUP(AR28,【記載例】シフト記号表!$C$6:$K$35,9,FALSE))</f>
        <v/>
      </c>
      <c r="AS29" s="385" t="str">
        <f>IF(AS28="","",VLOOKUP(AS28,【記載例】シフト記号表!$C$6:$K$35,9,FALSE))</f>
        <v/>
      </c>
      <c r="AT29" s="386">
        <f>IF(AT28="","",VLOOKUP(AT28,【記載例】シフト記号表!$C$6:$K$35,9,FALSE))</f>
        <v>8</v>
      </c>
      <c r="AU29" s="384" t="str">
        <f>IF(AU28="","",VLOOKUP(AU28,【記載例】シフト記号表!$C$6:$K$35,9,FALSE))</f>
        <v/>
      </c>
      <c r="AV29" s="385" t="str">
        <f>IF(AV28="","",VLOOKUP(AV28,【記載例】シフト記号表!$C$6:$K$35,9,FALSE))</f>
        <v/>
      </c>
      <c r="AW29" s="385" t="str">
        <f>IF(AW28="","",VLOOKUP(AW28,【記載例】シフト記号表!$C$6:$K$35,9,FALSE))</f>
        <v/>
      </c>
      <c r="AX29" s="1386">
        <f>IF($BB$3="４週",SUM(S29:AT29),IF($BB$3="暦月",SUM(S29:AW29),""))</f>
        <v>64</v>
      </c>
      <c r="AY29" s="1387"/>
      <c r="AZ29" s="1388">
        <f>IF($BB$3="４週",AX29/4,IF($BB$3="暦月",【記載例】通所型!AX29/(【記載例】通所型!$BB$8/7),""))</f>
        <v>16</v>
      </c>
      <c r="BA29" s="1389"/>
      <c r="BB29" s="1377"/>
      <c r="BC29" s="1378"/>
      <c r="BD29" s="1378"/>
      <c r="BE29" s="1378"/>
      <c r="BF29" s="1379"/>
    </row>
    <row r="30" spans="2:58" ht="20.25" customHeight="1">
      <c r="B30" s="1507"/>
      <c r="C30" s="1425"/>
      <c r="D30" s="1426"/>
      <c r="E30" s="1427"/>
      <c r="F30" s="383" t="str">
        <f>C28</f>
        <v>生活相談員</v>
      </c>
      <c r="G30" s="1401"/>
      <c r="H30" s="1331"/>
      <c r="I30" s="1332"/>
      <c r="J30" s="1332"/>
      <c r="K30" s="1333"/>
      <c r="L30" s="1406"/>
      <c r="M30" s="1407"/>
      <c r="N30" s="1407"/>
      <c r="O30" s="1408"/>
      <c r="P30" s="1390" t="s">
        <v>215</v>
      </c>
      <c r="Q30" s="1391"/>
      <c r="R30" s="1392"/>
      <c r="S30" s="388">
        <f>IF(S28="","",VLOOKUP(S28,【記載例】シフト記号表!$C$6:$U$35,19,FALSE))</f>
        <v>7</v>
      </c>
      <c r="T30" s="389" t="str">
        <f>IF(T28="","",VLOOKUP(T28,【記載例】シフト記号表!$C$6:$U$35,19,FALSE))</f>
        <v/>
      </c>
      <c r="U30" s="389" t="str">
        <f>IF(U28="","",VLOOKUP(U28,【記載例】シフト記号表!$C$6:$U$35,19,FALSE))</f>
        <v/>
      </c>
      <c r="V30" s="389" t="str">
        <f>IF(V28="","",VLOOKUP(V28,【記載例】シフト記号表!$C$6:$U$35,19,FALSE))</f>
        <v/>
      </c>
      <c r="W30" s="389" t="str">
        <f>IF(W28="","",VLOOKUP(W28,【記載例】シフト記号表!$C$6:$U$35,19,FALSE))</f>
        <v/>
      </c>
      <c r="X30" s="389" t="str">
        <f>IF(X28="","",VLOOKUP(X28,【記載例】シフト記号表!$C$6:$U$35,19,FALSE))</f>
        <v/>
      </c>
      <c r="Y30" s="390">
        <f>IF(Y28="","",VLOOKUP(Y28,【記載例】シフト記号表!$C$6:$U$35,19,FALSE))</f>
        <v>7</v>
      </c>
      <c r="Z30" s="388">
        <f>IF(Z28="","",VLOOKUP(Z28,【記載例】シフト記号表!$C$6:$U$35,19,FALSE))</f>
        <v>7</v>
      </c>
      <c r="AA30" s="389" t="str">
        <f>IF(AA28="","",VLOOKUP(AA28,【記載例】シフト記号表!$C$6:$U$35,19,FALSE))</f>
        <v/>
      </c>
      <c r="AB30" s="389" t="str">
        <f>IF(AB28="","",VLOOKUP(AB28,【記載例】シフト記号表!$C$6:$U$35,19,FALSE))</f>
        <v/>
      </c>
      <c r="AC30" s="389" t="str">
        <f>IF(AC28="","",VLOOKUP(AC28,【記載例】シフト記号表!$C$6:$U$35,19,FALSE))</f>
        <v/>
      </c>
      <c r="AD30" s="389" t="str">
        <f>IF(AD28="","",VLOOKUP(AD28,【記載例】シフト記号表!$C$6:$U$35,19,FALSE))</f>
        <v/>
      </c>
      <c r="AE30" s="389" t="str">
        <f>IF(AE28="","",VLOOKUP(AE28,【記載例】シフト記号表!$C$6:$U$35,19,FALSE))</f>
        <v/>
      </c>
      <c r="AF30" s="390">
        <f>IF(AF28="","",VLOOKUP(AF28,【記載例】シフト記号表!$C$6:$U$35,19,FALSE))</f>
        <v>7</v>
      </c>
      <c r="AG30" s="388">
        <f>IF(AG28="","",VLOOKUP(AG28,【記載例】シフト記号表!$C$6:$U$35,19,FALSE))</f>
        <v>7</v>
      </c>
      <c r="AH30" s="389" t="str">
        <f>IF(AH28="","",VLOOKUP(AH28,【記載例】シフト記号表!$C$6:$U$35,19,FALSE))</f>
        <v/>
      </c>
      <c r="AI30" s="389" t="str">
        <f>IF(AI28="","",VLOOKUP(AI28,【記載例】シフト記号表!$C$6:$U$35,19,FALSE))</f>
        <v/>
      </c>
      <c r="AJ30" s="389" t="str">
        <f>IF(AJ28="","",VLOOKUP(AJ28,【記載例】シフト記号表!$C$6:$U$35,19,FALSE))</f>
        <v/>
      </c>
      <c r="AK30" s="389" t="str">
        <f>IF(AK28="","",VLOOKUP(AK28,【記載例】シフト記号表!$C$6:$U$35,19,FALSE))</f>
        <v/>
      </c>
      <c r="AL30" s="389" t="str">
        <f>IF(AL28="","",VLOOKUP(AL28,【記載例】シフト記号表!$C$6:$U$35,19,FALSE))</f>
        <v/>
      </c>
      <c r="AM30" s="390">
        <f>IF(AM28="","",VLOOKUP(AM28,【記載例】シフト記号表!$C$6:$U$35,19,FALSE))</f>
        <v>7</v>
      </c>
      <c r="AN30" s="388">
        <f>IF(AN28="","",VLOOKUP(AN28,【記載例】シフト記号表!$C$6:$U$35,19,FALSE))</f>
        <v>7</v>
      </c>
      <c r="AO30" s="389" t="str">
        <f>IF(AO28="","",VLOOKUP(AO28,【記載例】シフト記号表!$C$6:$U$35,19,FALSE))</f>
        <v/>
      </c>
      <c r="AP30" s="389" t="str">
        <f>IF(AP28="","",VLOOKUP(AP28,【記載例】シフト記号表!$C$6:$U$35,19,FALSE))</f>
        <v/>
      </c>
      <c r="AQ30" s="389" t="str">
        <f>IF(AQ28="","",VLOOKUP(AQ28,【記載例】シフト記号表!$C$6:$U$35,19,FALSE))</f>
        <v/>
      </c>
      <c r="AR30" s="389" t="str">
        <f>IF(AR28="","",VLOOKUP(AR28,【記載例】シフト記号表!$C$6:$U$35,19,FALSE))</f>
        <v/>
      </c>
      <c r="AS30" s="389" t="str">
        <f>IF(AS28="","",VLOOKUP(AS28,【記載例】シフト記号表!$C$6:$U$35,19,FALSE))</f>
        <v/>
      </c>
      <c r="AT30" s="390">
        <f>IF(AT28="","",VLOOKUP(AT28,【記載例】シフト記号表!$C$6:$U$35,19,FALSE))</f>
        <v>7</v>
      </c>
      <c r="AU30" s="388" t="str">
        <f>IF(AU28="","",VLOOKUP(AU28,【記載例】シフト記号表!$C$6:$U$35,19,FALSE))</f>
        <v/>
      </c>
      <c r="AV30" s="389" t="str">
        <f>IF(AV28="","",VLOOKUP(AV28,【記載例】シフト記号表!$C$6:$U$35,19,FALSE))</f>
        <v/>
      </c>
      <c r="AW30" s="389" t="str">
        <f>IF(AW28="","",VLOOKUP(AW28,【記載例】シフト記号表!$C$6:$U$35,19,FALSE))</f>
        <v/>
      </c>
      <c r="AX30" s="1393">
        <f>IF($BB$3="４週",SUM(S30:AT30),IF($BB$3="暦月",SUM(S30:AW30),""))</f>
        <v>56</v>
      </c>
      <c r="AY30" s="1394"/>
      <c r="AZ30" s="1395">
        <f>IF($BB$3="４週",AX30/4,IF($BB$3="暦月",【記載例】通所型!AX30/(【記載例】通所型!$BB$8/7),""))</f>
        <v>14</v>
      </c>
      <c r="BA30" s="1396"/>
      <c r="BB30" s="1380"/>
      <c r="BC30" s="1381"/>
      <c r="BD30" s="1381"/>
      <c r="BE30" s="1381"/>
      <c r="BF30" s="1382"/>
    </row>
    <row r="31" spans="2:58" ht="20.25" customHeight="1">
      <c r="B31" s="1507">
        <f>B28+1</f>
        <v>4</v>
      </c>
      <c r="C31" s="1419" t="s">
        <v>223</v>
      </c>
      <c r="D31" s="1420"/>
      <c r="E31" s="1421"/>
      <c r="F31" s="391"/>
      <c r="G31" s="1400" t="s">
        <v>650</v>
      </c>
      <c r="H31" s="1402" t="s">
        <v>333</v>
      </c>
      <c r="I31" s="1332"/>
      <c r="J31" s="1332"/>
      <c r="K31" s="1333"/>
      <c r="L31" s="1403" t="s">
        <v>648</v>
      </c>
      <c r="M31" s="1404"/>
      <c r="N31" s="1404"/>
      <c r="O31" s="1405"/>
      <c r="P31" s="1409" t="s">
        <v>213</v>
      </c>
      <c r="Q31" s="1410"/>
      <c r="R31" s="1411"/>
      <c r="S31" s="380" t="s">
        <v>264</v>
      </c>
      <c r="T31" s="381"/>
      <c r="U31" s="381" t="s">
        <v>264</v>
      </c>
      <c r="V31" s="381" t="s">
        <v>264</v>
      </c>
      <c r="W31" s="381"/>
      <c r="X31" s="381" t="s">
        <v>264</v>
      </c>
      <c r="Y31" s="382"/>
      <c r="Z31" s="380" t="s">
        <v>264</v>
      </c>
      <c r="AA31" s="381"/>
      <c r="AB31" s="381" t="s">
        <v>264</v>
      </c>
      <c r="AC31" s="381" t="s">
        <v>264</v>
      </c>
      <c r="AD31" s="381"/>
      <c r="AE31" s="381" t="s">
        <v>264</v>
      </c>
      <c r="AF31" s="382"/>
      <c r="AG31" s="380" t="s">
        <v>264</v>
      </c>
      <c r="AH31" s="381"/>
      <c r="AI31" s="381" t="s">
        <v>264</v>
      </c>
      <c r="AJ31" s="381" t="s">
        <v>264</v>
      </c>
      <c r="AK31" s="381"/>
      <c r="AL31" s="381" t="s">
        <v>264</v>
      </c>
      <c r="AM31" s="382"/>
      <c r="AN31" s="380" t="s">
        <v>264</v>
      </c>
      <c r="AO31" s="381"/>
      <c r="AP31" s="381" t="s">
        <v>264</v>
      </c>
      <c r="AQ31" s="381" t="s">
        <v>264</v>
      </c>
      <c r="AR31" s="381"/>
      <c r="AS31" s="381" t="s">
        <v>264</v>
      </c>
      <c r="AT31" s="382"/>
      <c r="AU31" s="380"/>
      <c r="AV31" s="381"/>
      <c r="AW31" s="381"/>
      <c r="AX31" s="1412"/>
      <c r="AY31" s="1413"/>
      <c r="AZ31" s="1414"/>
      <c r="BA31" s="1415"/>
      <c r="BB31" s="1416" t="s">
        <v>652</v>
      </c>
      <c r="BC31" s="1417"/>
      <c r="BD31" s="1417"/>
      <c r="BE31" s="1417"/>
      <c r="BF31" s="1418"/>
    </row>
    <row r="32" spans="2:58" ht="20.25" customHeight="1">
      <c r="B32" s="1507"/>
      <c r="C32" s="1422"/>
      <c r="D32" s="1423"/>
      <c r="E32" s="1424"/>
      <c r="F32" s="383"/>
      <c r="G32" s="1327"/>
      <c r="H32" s="1331"/>
      <c r="I32" s="1332"/>
      <c r="J32" s="1332"/>
      <c r="K32" s="1333"/>
      <c r="L32" s="1337"/>
      <c r="M32" s="1338"/>
      <c r="N32" s="1338"/>
      <c r="O32" s="1339"/>
      <c r="P32" s="1383" t="s">
        <v>214</v>
      </c>
      <c r="Q32" s="1384"/>
      <c r="R32" s="1385"/>
      <c r="S32" s="384">
        <f>IF(S31="","",VLOOKUP(S31,【記載例】シフト記号表!$C$6:$K$35,9,FALSE))</f>
        <v>4</v>
      </c>
      <c r="T32" s="385" t="str">
        <f>IF(T31="","",VLOOKUP(T31,【記載例】シフト記号表!$C$6:$K$35,9,FALSE))</f>
        <v/>
      </c>
      <c r="U32" s="385">
        <f>IF(U31="","",VLOOKUP(U31,【記載例】シフト記号表!$C$6:$K$35,9,FALSE))</f>
        <v>4</v>
      </c>
      <c r="V32" s="385">
        <f>IF(V31="","",VLOOKUP(V31,【記載例】シフト記号表!$C$6:$K$35,9,FALSE))</f>
        <v>4</v>
      </c>
      <c r="W32" s="385" t="str">
        <f>IF(W31="","",VLOOKUP(W31,【記載例】シフト記号表!$C$6:$K$35,9,FALSE))</f>
        <v/>
      </c>
      <c r="X32" s="385">
        <f>IF(X31="","",VLOOKUP(X31,【記載例】シフト記号表!$C$6:$K$35,9,FALSE))</f>
        <v>4</v>
      </c>
      <c r="Y32" s="386" t="str">
        <f>IF(Y31="","",VLOOKUP(Y31,【記載例】シフト記号表!$C$6:$K$35,9,FALSE))</f>
        <v/>
      </c>
      <c r="Z32" s="384">
        <f>IF(Z31="","",VLOOKUP(Z31,【記載例】シフト記号表!$C$6:$K$35,9,FALSE))</f>
        <v>4</v>
      </c>
      <c r="AA32" s="385" t="str">
        <f>IF(AA31="","",VLOOKUP(AA31,【記載例】シフト記号表!$C$6:$K$35,9,FALSE))</f>
        <v/>
      </c>
      <c r="AB32" s="385">
        <f>IF(AB31="","",VLOOKUP(AB31,【記載例】シフト記号表!$C$6:$K$35,9,FALSE))</f>
        <v>4</v>
      </c>
      <c r="AC32" s="385">
        <f>IF(AC31="","",VLOOKUP(AC31,【記載例】シフト記号表!$C$6:$K$35,9,FALSE))</f>
        <v>4</v>
      </c>
      <c r="AD32" s="385" t="str">
        <f>IF(AD31="","",VLOOKUP(AD31,【記載例】シフト記号表!$C$6:$K$35,9,FALSE))</f>
        <v/>
      </c>
      <c r="AE32" s="385">
        <f>IF(AE31="","",VLOOKUP(AE31,【記載例】シフト記号表!$C$6:$K$35,9,FALSE))</f>
        <v>4</v>
      </c>
      <c r="AF32" s="386" t="str">
        <f>IF(AF31="","",VLOOKUP(AF31,【記載例】シフト記号表!$C$6:$K$35,9,FALSE))</f>
        <v/>
      </c>
      <c r="AG32" s="384">
        <f>IF(AG31="","",VLOOKUP(AG31,【記載例】シフト記号表!$C$6:$K$35,9,FALSE))</f>
        <v>4</v>
      </c>
      <c r="AH32" s="385" t="str">
        <f>IF(AH31="","",VLOOKUP(AH31,【記載例】シフト記号表!$C$6:$K$35,9,FALSE))</f>
        <v/>
      </c>
      <c r="AI32" s="385">
        <f>IF(AI31="","",VLOOKUP(AI31,【記載例】シフト記号表!$C$6:$K$35,9,FALSE))</f>
        <v>4</v>
      </c>
      <c r="AJ32" s="385">
        <f>IF(AJ31="","",VLOOKUP(AJ31,【記載例】シフト記号表!$C$6:$K$35,9,FALSE))</f>
        <v>4</v>
      </c>
      <c r="AK32" s="385" t="str">
        <f>IF(AK31="","",VLOOKUP(AK31,【記載例】シフト記号表!$C$6:$K$35,9,FALSE))</f>
        <v/>
      </c>
      <c r="AL32" s="385">
        <f>IF(AL31="","",VLOOKUP(AL31,【記載例】シフト記号表!$C$6:$K$35,9,FALSE))</f>
        <v>4</v>
      </c>
      <c r="AM32" s="386" t="str">
        <f>IF(AM31="","",VLOOKUP(AM31,【記載例】シフト記号表!$C$6:$K$35,9,FALSE))</f>
        <v/>
      </c>
      <c r="AN32" s="384">
        <f>IF(AN31="","",VLOOKUP(AN31,【記載例】シフト記号表!$C$6:$K$35,9,FALSE))</f>
        <v>4</v>
      </c>
      <c r="AO32" s="385" t="str">
        <f>IF(AO31="","",VLOOKUP(AO31,【記載例】シフト記号表!$C$6:$K$35,9,FALSE))</f>
        <v/>
      </c>
      <c r="AP32" s="385">
        <f>IF(AP31="","",VLOOKUP(AP31,【記載例】シフト記号表!$C$6:$K$35,9,FALSE))</f>
        <v>4</v>
      </c>
      <c r="AQ32" s="385">
        <f>IF(AQ31="","",VLOOKUP(AQ31,【記載例】シフト記号表!$C$6:$K$35,9,FALSE))</f>
        <v>4</v>
      </c>
      <c r="AR32" s="385" t="str">
        <f>IF(AR31="","",VLOOKUP(AR31,【記載例】シフト記号表!$C$6:$K$35,9,FALSE))</f>
        <v/>
      </c>
      <c r="AS32" s="385">
        <f>IF(AS31="","",VLOOKUP(AS31,【記載例】シフト記号表!$C$6:$K$35,9,FALSE))</f>
        <v>4</v>
      </c>
      <c r="AT32" s="386" t="str">
        <f>IF(AT31="","",VLOOKUP(AT31,【記載例】シフト記号表!$C$6:$K$35,9,FALSE))</f>
        <v/>
      </c>
      <c r="AU32" s="384" t="str">
        <f>IF(AU31="","",VLOOKUP(AU31,【記載例】シフト記号表!$C$6:$K$35,9,FALSE))</f>
        <v/>
      </c>
      <c r="AV32" s="385" t="str">
        <f>IF(AV31="","",VLOOKUP(AV31,【記載例】シフト記号表!$C$6:$K$35,9,FALSE))</f>
        <v/>
      </c>
      <c r="AW32" s="385" t="str">
        <f>IF(AW31="","",VLOOKUP(AW31,【記載例】シフト記号表!$C$6:$K$35,9,FALSE))</f>
        <v/>
      </c>
      <c r="AX32" s="1386">
        <f>IF($BB$3="４週",SUM(S32:AT32),IF($BB$3="暦月",SUM(S32:AW32),""))</f>
        <v>64</v>
      </c>
      <c r="AY32" s="1387"/>
      <c r="AZ32" s="1388">
        <f>IF($BB$3="４週",AX32/4,IF($BB$3="暦月",【記載例】通所型!AX32/(【記載例】通所型!$BB$8/7),""))</f>
        <v>16</v>
      </c>
      <c r="BA32" s="1389"/>
      <c r="BB32" s="1377"/>
      <c r="BC32" s="1378"/>
      <c r="BD32" s="1378"/>
      <c r="BE32" s="1378"/>
      <c r="BF32" s="1379"/>
    </row>
    <row r="33" spans="2:58" ht="20.25" customHeight="1">
      <c r="B33" s="1507"/>
      <c r="C33" s="1425"/>
      <c r="D33" s="1426"/>
      <c r="E33" s="1427"/>
      <c r="F33" s="383" t="str">
        <f>C31</f>
        <v>看護職員</v>
      </c>
      <c r="G33" s="1401"/>
      <c r="H33" s="1331"/>
      <c r="I33" s="1332"/>
      <c r="J33" s="1332"/>
      <c r="K33" s="1333"/>
      <c r="L33" s="1406"/>
      <c r="M33" s="1407"/>
      <c r="N33" s="1407"/>
      <c r="O33" s="1408"/>
      <c r="P33" s="1390" t="s">
        <v>215</v>
      </c>
      <c r="Q33" s="1391"/>
      <c r="R33" s="1392"/>
      <c r="S33" s="388">
        <f>IF(S31="","",VLOOKUP(S31,【記載例】シフト記号表!$C$6:$U$35,19,FALSE))</f>
        <v>4</v>
      </c>
      <c r="T33" s="389" t="str">
        <f>IF(T31="","",VLOOKUP(T31,【記載例】シフト記号表!$C$6:$U$35,19,FALSE))</f>
        <v/>
      </c>
      <c r="U33" s="389">
        <f>IF(U31="","",VLOOKUP(U31,【記載例】シフト記号表!$C$6:$U$35,19,FALSE))</f>
        <v>4</v>
      </c>
      <c r="V33" s="389">
        <f>IF(V31="","",VLOOKUP(V31,【記載例】シフト記号表!$C$6:$U$35,19,FALSE))</f>
        <v>4</v>
      </c>
      <c r="W33" s="389" t="str">
        <f>IF(W31="","",VLOOKUP(W31,【記載例】シフト記号表!$C$6:$U$35,19,FALSE))</f>
        <v/>
      </c>
      <c r="X33" s="389">
        <f>IF(X31="","",VLOOKUP(X31,【記載例】シフト記号表!$C$6:$U$35,19,FALSE))</f>
        <v>4</v>
      </c>
      <c r="Y33" s="390" t="str">
        <f>IF(Y31="","",VLOOKUP(Y31,【記載例】シフト記号表!$C$6:$U$35,19,FALSE))</f>
        <v/>
      </c>
      <c r="Z33" s="388">
        <f>IF(Z31="","",VLOOKUP(Z31,【記載例】シフト記号表!$C$6:$U$35,19,FALSE))</f>
        <v>4</v>
      </c>
      <c r="AA33" s="389" t="str">
        <f>IF(AA31="","",VLOOKUP(AA31,【記載例】シフト記号表!$C$6:$U$35,19,FALSE))</f>
        <v/>
      </c>
      <c r="AB33" s="389">
        <f>IF(AB31="","",VLOOKUP(AB31,【記載例】シフト記号表!$C$6:$U$35,19,FALSE))</f>
        <v>4</v>
      </c>
      <c r="AC33" s="389">
        <f>IF(AC31="","",VLOOKUP(AC31,【記載例】シフト記号表!$C$6:$U$35,19,FALSE))</f>
        <v>4</v>
      </c>
      <c r="AD33" s="389" t="str">
        <f>IF(AD31="","",VLOOKUP(AD31,【記載例】シフト記号表!$C$6:$U$35,19,FALSE))</f>
        <v/>
      </c>
      <c r="AE33" s="389">
        <f>IF(AE31="","",VLOOKUP(AE31,【記載例】シフト記号表!$C$6:$U$35,19,FALSE))</f>
        <v>4</v>
      </c>
      <c r="AF33" s="390" t="str">
        <f>IF(AF31="","",VLOOKUP(AF31,【記載例】シフト記号表!$C$6:$U$35,19,FALSE))</f>
        <v/>
      </c>
      <c r="AG33" s="388">
        <f>IF(AG31="","",VLOOKUP(AG31,【記載例】シフト記号表!$C$6:$U$35,19,FALSE))</f>
        <v>4</v>
      </c>
      <c r="AH33" s="389" t="str">
        <f>IF(AH31="","",VLOOKUP(AH31,【記載例】シフト記号表!$C$6:$U$35,19,FALSE))</f>
        <v/>
      </c>
      <c r="AI33" s="389">
        <f>IF(AI31="","",VLOOKUP(AI31,【記載例】シフト記号表!$C$6:$U$35,19,FALSE))</f>
        <v>4</v>
      </c>
      <c r="AJ33" s="389">
        <f>IF(AJ31="","",VLOOKUP(AJ31,【記載例】シフト記号表!$C$6:$U$35,19,FALSE))</f>
        <v>4</v>
      </c>
      <c r="AK33" s="389" t="str">
        <f>IF(AK31="","",VLOOKUP(AK31,【記載例】シフト記号表!$C$6:$U$35,19,FALSE))</f>
        <v/>
      </c>
      <c r="AL33" s="389">
        <f>IF(AL31="","",VLOOKUP(AL31,【記載例】シフト記号表!$C$6:$U$35,19,FALSE))</f>
        <v>4</v>
      </c>
      <c r="AM33" s="390" t="str">
        <f>IF(AM31="","",VLOOKUP(AM31,【記載例】シフト記号表!$C$6:$U$35,19,FALSE))</f>
        <v/>
      </c>
      <c r="AN33" s="388">
        <f>IF(AN31="","",VLOOKUP(AN31,【記載例】シフト記号表!$C$6:$U$35,19,FALSE))</f>
        <v>4</v>
      </c>
      <c r="AO33" s="389" t="str">
        <f>IF(AO31="","",VLOOKUP(AO31,【記載例】シフト記号表!$C$6:$U$35,19,FALSE))</f>
        <v/>
      </c>
      <c r="AP33" s="389">
        <f>IF(AP31="","",VLOOKUP(AP31,【記載例】シフト記号表!$C$6:$U$35,19,FALSE))</f>
        <v>4</v>
      </c>
      <c r="AQ33" s="389">
        <f>IF(AQ31="","",VLOOKUP(AQ31,【記載例】シフト記号表!$C$6:$U$35,19,FALSE))</f>
        <v>4</v>
      </c>
      <c r="AR33" s="389" t="str">
        <f>IF(AR31="","",VLOOKUP(AR31,【記載例】シフト記号表!$C$6:$U$35,19,FALSE))</f>
        <v/>
      </c>
      <c r="AS33" s="389">
        <f>IF(AS31="","",VLOOKUP(AS31,【記載例】シフト記号表!$C$6:$U$35,19,FALSE))</f>
        <v>4</v>
      </c>
      <c r="AT33" s="390" t="str">
        <f>IF(AT31="","",VLOOKUP(AT31,【記載例】シフト記号表!$C$6:$U$35,19,FALSE))</f>
        <v/>
      </c>
      <c r="AU33" s="388" t="str">
        <f>IF(AU31="","",VLOOKUP(AU31,【記載例】シフト記号表!$C$6:$U$35,19,FALSE))</f>
        <v/>
      </c>
      <c r="AV33" s="389" t="str">
        <f>IF(AV31="","",VLOOKUP(AV31,【記載例】シフト記号表!$C$6:$U$35,19,FALSE))</f>
        <v/>
      </c>
      <c r="AW33" s="389" t="str">
        <f>IF(AW31="","",VLOOKUP(AW31,【記載例】シフト記号表!$C$6:$U$35,19,FALSE))</f>
        <v/>
      </c>
      <c r="AX33" s="1393">
        <f>IF($BB$3="４週",SUM(S33:AT33),IF($BB$3="暦月",SUM(S33:AW33),""))</f>
        <v>64</v>
      </c>
      <c r="AY33" s="1394"/>
      <c r="AZ33" s="1395">
        <f>IF($BB$3="４週",AX33/4,IF($BB$3="暦月",【記載例】通所型!AX33/(【記載例】通所型!$BB$8/7),""))</f>
        <v>16</v>
      </c>
      <c r="BA33" s="1396"/>
      <c r="BB33" s="1380"/>
      <c r="BC33" s="1381"/>
      <c r="BD33" s="1381"/>
      <c r="BE33" s="1381"/>
      <c r="BF33" s="1382"/>
    </row>
    <row r="34" spans="2:58" ht="20.25" customHeight="1">
      <c r="B34" s="1507">
        <f>B31+1</f>
        <v>5</v>
      </c>
      <c r="C34" s="1419" t="s">
        <v>223</v>
      </c>
      <c r="D34" s="1420"/>
      <c r="E34" s="1421"/>
      <c r="F34" s="391"/>
      <c r="G34" s="1400" t="s">
        <v>653</v>
      </c>
      <c r="H34" s="1402" t="s">
        <v>337</v>
      </c>
      <c r="I34" s="1332"/>
      <c r="J34" s="1332"/>
      <c r="K34" s="1333"/>
      <c r="L34" s="1403" t="s">
        <v>648</v>
      </c>
      <c r="M34" s="1404"/>
      <c r="N34" s="1404"/>
      <c r="O34" s="1405"/>
      <c r="P34" s="1409" t="s">
        <v>213</v>
      </c>
      <c r="Q34" s="1410"/>
      <c r="R34" s="1411"/>
      <c r="S34" s="380"/>
      <c r="T34" s="381" t="s">
        <v>264</v>
      </c>
      <c r="U34" s="381"/>
      <c r="V34" s="381"/>
      <c r="W34" s="381" t="s">
        <v>264</v>
      </c>
      <c r="X34" s="381"/>
      <c r="Y34" s="382" t="s">
        <v>264</v>
      </c>
      <c r="Z34" s="380"/>
      <c r="AA34" s="381" t="s">
        <v>264</v>
      </c>
      <c r="AB34" s="381"/>
      <c r="AC34" s="381"/>
      <c r="AD34" s="381" t="s">
        <v>264</v>
      </c>
      <c r="AE34" s="381"/>
      <c r="AF34" s="382" t="s">
        <v>264</v>
      </c>
      <c r="AG34" s="380"/>
      <c r="AH34" s="381" t="s">
        <v>264</v>
      </c>
      <c r="AI34" s="381"/>
      <c r="AJ34" s="381"/>
      <c r="AK34" s="381" t="s">
        <v>264</v>
      </c>
      <c r="AL34" s="381"/>
      <c r="AM34" s="382" t="s">
        <v>264</v>
      </c>
      <c r="AN34" s="380"/>
      <c r="AO34" s="381" t="s">
        <v>264</v>
      </c>
      <c r="AP34" s="381"/>
      <c r="AQ34" s="381"/>
      <c r="AR34" s="381" t="s">
        <v>264</v>
      </c>
      <c r="AS34" s="381"/>
      <c r="AT34" s="382" t="s">
        <v>264</v>
      </c>
      <c r="AU34" s="380"/>
      <c r="AV34" s="381"/>
      <c r="AW34" s="381"/>
      <c r="AX34" s="1412"/>
      <c r="AY34" s="1413"/>
      <c r="AZ34" s="1414"/>
      <c r="BA34" s="1415"/>
      <c r="BB34" s="1416" t="s">
        <v>225</v>
      </c>
      <c r="BC34" s="1417"/>
      <c r="BD34" s="1417"/>
      <c r="BE34" s="1417"/>
      <c r="BF34" s="1418"/>
    </row>
    <row r="35" spans="2:58" ht="20.25" customHeight="1">
      <c r="B35" s="1507"/>
      <c r="C35" s="1422"/>
      <c r="D35" s="1423"/>
      <c r="E35" s="1424"/>
      <c r="F35" s="383"/>
      <c r="G35" s="1327"/>
      <c r="H35" s="1331"/>
      <c r="I35" s="1332"/>
      <c r="J35" s="1332"/>
      <c r="K35" s="1333"/>
      <c r="L35" s="1337"/>
      <c r="M35" s="1338"/>
      <c r="N35" s="1338"/>
      <c r="O35" s="1339"/>
      <c r="P35" s="1383" t="s">
        <v>214</v>
      </c>
      <c r="Q35" s="1384"/>
      <c r="R35" s="1385"/>
      <c r="S35" s="384" t="str">
        <f>IF(S34="","",VLOOKUP(S34,【記載例】シフト記号表!$C$6:$K$35,9,FALSE))</f>
        <v/>
      </c>
      <c r="T35" s="385">
        <f>IF(T34="","",VLOOKUP(T34,【記載例】シフト記号表!$C$6:$K$35,9,FALSE))</f>
        <v>4</v>
      </c>
      <c r="U35" s="385" t="str">
        <f>IF(U34="","",VLOOKUP(U34,【記載例】シフト記号表!$C$6:$K$35,9,FALSE))</f>
        <v/>
      </c>
      <c r="V35" s="385" t="str">
        <f>IF(V34="","",VLOOKUP(V34,【記載例】シフト記号表!$C$6:$K$35,9,FALSE))</f>
        <v/>
      </c>
      <c r="W35" s="385">
        <f>IF(W34="","",VLOOKUP(W34,【記載例】シフト記号表!$C$6:$K$35,9,FALSE))</f>
        <v>4</v>
      </c>
      <c r="X35" s="385" t="str">
        <f>IF(X34="","",VLOOKUP(X34,【記載例】シフト記号表!$C$6:$K$35,9,FALSE))</f>
        <v/>
      </c>
      <c r="Y35" s="386">
        <f>IF(Y34="","",VLOOKUP(Y34,【記載例】シフト記号表!$C$6:$K$35,9,FALSE))</f>
        <v>4</v>
      </c>
      <c r="Z35" s="384" t="str">
        <f>IF(Z34="","",VLOOKUP(Z34,【記載例】シフト記号表!$C$6:$K$35,9,FALSE))</f>
        <v/>
      </c>
      <c r="AA35" s="385">
        <f>IF(AA34="","",VLOOKUP(AA34,【記載例】シフト記号表!$C$6:$K$35,9,FALSE))</f>
        <v>4</v>
      </c>
      <c r="AB35" s="385" t="str">
        <f>IF(AB34="","",VLOOKUP(AB34,【記載例】シフト記号表!$C$6:$K$35,9,FALSE))</f>
        <v/>
      </c>
      <c r="AC35" s="385" t="str">
        <f>IF(AC34="","",VLOOKUP(AC34,【記載例】シフト記号表!$C$6:$K$35,9,FALSE))</f>
        <v/>
      </c>
      <c r="AD35" s="385">
        <f>IF(AD34="","",VLOOKUP(AD34,【記載例】シフト記号表!$C$6:$K$35,9,FALSE))</f>
        <v>4</v>
      </c>
      <c r="AE35" s="385" t="str">
        <f>IF(AE34="","",VLOOKUP(AE34,【記載例】シフト記号表!$C$6:$K$35,9,FALSE))</f>
        <v/>
      </c>
      <c r="AF35" s="386">
        <f>IF(AF34="","",VLOOKUP(AF34,【記載例】シフト記号表!$C$6:$K$35,9,FALSE))</f>
        <v>4</v>
      </c>
      <c r="AG35" s="384" t="str">
        <f>IF(AG34="","",VLOOKUP(AG34,【記載例】シフト記号表!$C$6:$K$35,9,FALSE))</f>
        <v/>
      </c>
      <c r="AH35" s="385">
        <f>IF(AH34="","",VLOOKUP(AH34,【記載例】シフト記号表!$C$6:$K$35,9,FALSE))</f>
        <v>4</v>
      </c>
      <c r="AI35" s="385" t="str">
        <f>IF(AI34="","",VLOOKUP(AI34,【記載例】シフト記号表!$C$6:$K$35,9,FALSE))</f>
        <v/>
      </c>
      <c r="AJ35" s="385" t="str">
        <f>IF(AJ34="","",VLOOKUP(AJ34,【記載例】シフト記号表!$C$6:$K$35,9,FALSE))</f>
        <v/>
      </c>
      <c r="AK35" s="385">
        <f>IF(AK34="","",VLOOKUP(AK34,【記載例】シフト記号表!$C$6:$K$35,9,FALSE))</f>
        <v>4</v>
      </c>
      <c r="AL35" s="385" t="str">
        <f>IF(AL34="","",VLOOKUP(AL34,【記載例】シフト記号表!$C$6:$K$35,9,FALSE))</f>
        <v/>
      </c>
      <c r="AM35" s="386">
        <f>IF(AM34="","",VLOOKUP(AM34,【記載例】シフト記号表!$C$6:$K$35,9,FALSE))</f>
        <v>4</v>
      </c>
      <c r="AN35" s="384" t="str">
        <f>IF(AN34="","",VLOOKUP(AN34,【記載例】シフト記号表!$C$6:$K$35,9,FALSE))</f>
        <v/>
      </c>
      <c r="AO35" s="385">
        <f>IF(AO34="","",VLOOKUP(AO34,【記載例】シフト記号表!$C$6:$K$35,9,FALSE))</f>
        <v>4</v>
      </c>
      <c r="AP35" s="385" t="str">
        <f>IF(AP34="","",VLOOKUP(AP34,【記載例】シフト記号表!$C$6:$K$35,9,FALSE))</f>
        <v/>
      </c>
      <c r="AQ35" s="385" t="str">
        <f>IF(AQ34="","",VLOOKUP(AQ34,【記載例】シフト記号表!$C$6:$K$35,9,FALSE))</f>
        <v/>
      </c>
      <c r="AR35" s="385">
        <f>IF(AR34="","",VLOOKUP(AR34,【記載例】シフト記号表!$C$6:$K$35,9,FALSE))</f>
        <v>4</v>
      </c>
      <c r="AS35" s="385" t="str">
        <f>IF(AS34="","",VLOOKUP(AS34,【記載例】シフト記号表!$C$6:$K$35,9,FALSE))</f>
        <v/>
      </c>
      <c r="AT35" s="386">
        <f>IF(AT34="","",VLOOKUP(AT34,【記載例】シフト記号表!$C$6:$K$35,9,FALSE))</f>
        <v>4</v>
      </c>
      <c r="AU35" s="384" t="str">
        <f>IF(AU34="","",VLOOKUP(AU34,【記載例】シフト記号表!$C$6:$K$35,9,FALSE))</f>
        <v/>
      </c>
      <c r="AV35" s="385" t="str">
        <f>IF(AV34="","",VLOOKUP(AV34,【記載例】シフト記号表!$C$6:$K$35,9,FALSE))</f>
        <v/>
      </c>
      <c r="AW35" s="385" t="str">
        <f>IF(AW34="","",VLOOKUP(AW34,【記載例】シフト記号表!$C$6:$K$35,9,FALSE))</f>
        <v/>
      </c>
      <c r="AX35" s="1386">
        <f>IF($BB$3="４週",SUM(S35:AT35),IF($BB$3="暦月",SUM(S35:AW35),""))</f>
        <v>48</v>
      </c>
      <c r="AY35" s="1387"/>
      <c r="AZ35" s="1388">
        <f>IF($BB$3="４週",AX35/4,IF($BB$3="暦月",【記載例】通所型!AX35/(【記載例】通所型!$BB$8/7),""))</f>
        <v>12</v>
      </c>
      <c r="BA35" s="1389"/>
      <c r="BB35" s="1377"/>
      <c r="BC35" s="1378"/>
      <c r="BD35" s="1378"/>
      <c r="BE35" s="1378"/>
      <c r="BF35" s="1379"/>
    </row>
    <row r="36" spans="2:58" ht="20.25" customHeight="1">
      <c r="B36" s="1507"/>
      <c r="C36" s="1425"/>
      <c r="D36" s="1426"/>
      <c r="E36" s="1427"/>
      <c r="F36" s="383" t="str">
        <f>C34</f>
        <v>看護職員</v>
      </c>
      <c r="G36" s="1401"/>
      <c r="H36" s="1331"/>
      <c r="I36" s="1332"/>
      <c r="J36" s="1332"/>
      <c r="K36" s="1333"/>
      <c r="L36" s="1406"/>
      <c r="M36" s="1407"/>
      <c r="N36" s="1407"/>
      <c r="O36" s="1408"/>
      <c r="P36" s="1390" t="s">
        <v>215</v>
      </c>
      <c r="Q36" s="1391"/>
      <c r="R36" s="1392"/>
      <c r="S36" s="388" t="str">
        <f>IF(S34="","",VLOOKUP(S34,【記載例】シフト記号表!$C$6:$U$35,19,FALSE))</f>
        <v/>
      </c>
      <c r="T36" s="389">
        <f>IF(T34="","",VLOOKUP(T34,【記載例】シフト記号表!$C$6:$U$35,19,FALSE))</f>
        <v>4</v>
      </c>
      <c r="U36" s="389" t="str">
        <f>IF(U34="","",VLOOKUP(U34,【記載例】シフト記号表!$C$6:$U$35,19,FALSE))</f>
        <v/>
      </c>
      <c r="V36" s="389" t="str">
        <f>IF(V34="","",VLOOKUP(V34,【記載例】シフト記号表!$C$6:$U$35,19,FALSE))</f>
        <v/>
      </c>
      <c r="W36" s="389">
        <f>IF(W34="","",VLOOKUP(W34,【記載例】シフト記号表!$C$6:$U$35,19,FALSE))</f>
        <v>4</v>
      </c>
      <c r="X36" s="389" t="str">
        <f>IF(X34="","",VLOOKUP(X34,【記載例】シフト記号表!$C$6:$U$35,19,FALSE))</f>
        <v/>
      </c>
      <c r="Y36" s="390">
        <f>IF(Y34="","",VLOOKUP(Y34,【記載例】シフト記号表!$C$6:$U$35,19,FALSE))</f>
        <v>4</v>
      </c>
      <c r="Z36" s="388" t="str">
        <f>IF(Z34="","",VLOOKUP(Z34,【記載例】シフト記号表!$C$6:$U$35,19,FALSE))</f>
        <v/>
      </c>
      <c r="AA36" s="389">
        <f>IF(AA34="","",VLOOKUP(AA34,【記載例】シフト記号表!$C$6:$U$35,19,FALSE))</f>
        <v>4</v>
      </c>
      <c r="AB36" s="389" t="str">
        <f>IF(AB34="","",VLOOKUP(AB34,【記載例】シフト記号表!$C$6:$U$35,19,FALSE))</f>
        <v/>
      </c>
      <c r="AC36" s="389" t="str">
        <f>IF(AC34="","",VLOOKUP(AC34,【記載例】シフト記号表!$C$6:$U$35,19,FALSE))</f>
        <v/>
      </c>
      <c r="AD36" s="389">
        <f>IF(AD34="","",VLOOKUP(AD34,【記載例】シフト記号表!$C$6:$U$35,19,FALSE))</f>
        <v>4</v>
      </c>
      <c r="AE36" s="389" t="str">
        <f>IF(AE34="","",VLOOKUP(AE34,【記載例】シフト記号表!$C$6:$U$35,19,FALSE))</f>
        <v/>
      </c>
      <c r="AF36" s="390">
        <f>IF(AF34="","",VLOOKUP(AF34,【記載例】シフト記号表!$C$6:$U$35,19,FALSE))</f>
        <v>4</v>
      </c>
      <c r="AG36" s="388" t="str">
        <f>IF(AG34="","",VLOOKUP(AG34,【記載例】シフト記号表!$C$6:$U$35,19,FALSE))</f>
        <v/>
      </c>
      <c r="AH36" s="389">
        <f>IF(AH34="","",VLOOKUP(AH34,【記載例】シフト記号表!$C$6:$U$35,19,FALSE))</f>
        <v>4</v>
      </c>
      <c r="AI36" s="389" t="str">
        <f>IF(AI34="","",VLOOKUP(AI34,【記載例】シフト記号表!$C$6:$U$35,19,FALSE))</f>
        <v/>
      </c>
      <c r="AJ36" s="389" t="str">
        <f>IF(AJ34="","",VLOOKUP(AJ34,【記載例】シフト記号表!$C$6:$U$35,19,FALSE))</f>
        <v/>
      </c>
      <c r="AK36" s="389">
        <f>IF(AK34="","",VLOOKUP(AK34,【記載例】シフト記号表!$C$6:$U$35,19,FALSE))</f>
        <v>4</v>
      </c>
      <c r="AL36" s="389" t="str">
        <f>IF(AL34="","",VLOOKUP(AL34,【記載例】シフト記号表!$C$6:$U$35,19,FALSE))</f>
        <v/>
      </c>
      <c r="AM36" s="390">
        <f>IF(AM34="","",VLOOKUP(AM34,【記載例】シフト記号表!$C$6:$U$35,19,FALSE))</f>
        <v>4</v>
      </c>
      <c r="AN36" s="388" t="str">
        <f>IF(AN34="","",VLOOKUP(AN34,【記載例】シフト記号表!$C$6:$U$35,19,FALSE))</f>
        <v/>
      </c>
      <c r="AO36" s="389">
        <f>IF(AO34="","",VLOOKUP(AO34,【記載例】シフト記号表!$C$6:$U$35,19,FALSE))</f>
        <v>4</v>
      </c>
      <c r="AP36" s="389" t="str">
        <f>IF(AP34="","",VLOOKUP(AP34,【記載例】シフト記号表!$C$6:$U$35,19,FALSE))</f>
        <v/>
      </c>
      <c r="AQ36" s="389" t="str">
        <f>IF(AQ34="","",VLOOKUP(AQ34,【記載例】シフト記号表!$C$6:$U$35,19,FALSE))</f>
        <v/>
      </c>
      <c r="AR36" s="389">
        <f>IF(AR34="","",VLOOKUP(AR34,【記載例】シフト記号表!$C$6:$U$35,19,FALSE))</f>
        <v>4</v>
      </c>
      <c r="AS36" s="389" t="str">
        <f>IF(AS34="","",VLOOKUP(AS34,【記載例】シフト記号表!$C$6:$U$35,19,FALSE))</f>
        <v/>
      </c>
      <c r="AT36" s="390">
        <f>IF(AT34="","",VLOOKUP(AT34,【記載例】シフト記号表!$C$6:$U$35,19,FALSE))</f>
        <v>4</v>
      </c>
      <c r="AU36" s="388" t="str">
        <f>IF(AU34="","",VLOOKUP(AU34,【記載例】シフト記号表!$C$6:$U$35,19,FALSE))</f>
        <v/>
      </c>
      <c r="AV36" s="389" t="str">
        <f>IF(AV34="","",VLOOKUP(AV34,【記載例】シフト記号表!$C$6:$U$35,19,FALSE))</f>
        <v/>
      </c>
      <c r="AW36" s="389" t="str">
        <f>IF(AW34="","",VLOOKUP(AW34,【記載例】シフト記号表!$C$6:$U$35,19,FALSE))</f>
        <v/>
      </c>
      <c r="AX36" s="1393">
        <f>IF($BB$3="４週",SUM(S36:AT36),IF($BB$3="暦月",SUM(S36:AW36),""))</f>
        <v>48</v>
      </c>
      <c r="AY36" s="1394"/>
      <c r="AZ36" s="1395">
        <f>IF($BB$3="４週",AX36/4,IF($BB$3="暦月",【記載例】通所型!AX36/(【記載例】通所型!$BB$8/7),""))</f>
        <v>12</v>
      </c>
      <c r="BA36" s="1396"/>
      <c r="BB36" s="1380"/>
      <c r="BC36" s="1381"/>
      <c r="BD36" s="1381"/>
      <c r="BE36" s="1381"/>
      <c r="BF36" s="1382"/>
    </row>
    <row r="37" spans="2:58" ht="20.25" customHeight="1">
      <c r="B37" s="1507">
        <f>B34+1</f>
        <v>6</v>
      </c>
      <c r="C37" s="1419" t="s">
        <v>224</v>
      </c>
      <c r="D37" s="1420"/>
      <c r="E37" s="1421"/>
      <c r="F37" s="391"/>
      <c r="G37" s="1400" t="s">
        <v>650</v>
      </c>
      <c r="H37" s="1402" t="s">
        <v>647</v>
      </c>
      <c r="I37" s="1332"/>
      <c r="J37" s="1332"/>
      <c r="K37" s="1333"/>
      <c r="L37" s="1403" t="s">
        <v>648</v>
      </c>
      <c r="M37" s="1404"/>
      <c r="N37" s="1404"/>
      <c r="O37" s="1405"/>
      <c r="P37" s="1409" t="s">
        <v>213</v>
      </c>
      <c r="Q37" s="1410"/>
      <c r="R37" s="1411"/>
      <c r="S37" s="380"/>
      <c r="T37" s="381" t="s">
        <v>239</v>
      </c>
      <c r="U37" s="381" t="s">
        <v>239</v>
      </c>
      <c r="V37" s="381"/>
      <c r="W37" s="381"/>
      <c r="X37" s="381" t="s">
        <v>239</v>
      </c>
      <c r="Y37" s="382"/>
      <c r="Z37" s="380"/>
      <c r="AA37" s="381" t="s">
        <v>239</v>
      </c>
      <c r="AB37" s="381" t="s">
        <v>239</v>
      </c>
      <c r="AC37" s="381"/>
      <c r="AD37" s="381"/>
      <c r="AE37" s="381" t="s">
        <v>239</v>
      </c>
      <c r="AF37" s="382"/>
      <c r="AG37" s="380"/>
      <c r="AH37" s="381" t="s">
        <v>239</v>
      </c>
      <c r="AI37" s="381" t="s">
        <v>239</v>
      </c>
      <c r="AJ37" s="381"/>
      <c r="AK37" s="381"/>
      <c r="AL37" s="381" t="s">
        <v>239</v>
      </c>
      <c r="AM37" s="382"/>
      <c r="AN37" s="380"/>
      <c r="AO37" s="381" t="s">
        <v>239</v>
      </c>
      <c r="AP37" s="381" t="s">
        <v>239</v>
      </c>
      <c r="AQ37" s="381"/>
      <c r="AR37" s="381"/>
      <c r="AS37" s="381" t="s">
        <v>239</v>
      </c>
      <c r="AT37" s="382"/>
      <c r="AU37" s="380"/>
      <c r="AV37" s="381"/>
      <c r="AW37" s="381"/>
      <c r="AX37" s="1412"/>
      <c r="AY37" s="1413"/>
      <c r="AZ37" s="1414"/>
      <c r="BA37" s="1415"/>
      <c r="BB37" s="1416" t="s">
        <v>222</v>
      </c>
      <c r="BC37" s="1417"/>
      <c r="BD37" s="1417"/>
      <c r="BE37" s="1417"/>
      <c r="BF37" s="1418"/>
    </row>
    <row r="38" spans="2:58" ht="20.25" customHeight="1">
      <c r="B38" s="1507"/>
      <c r="C38" s="1422"/>
      <c r="D38" s="1423"/>
      <c r="E38" s="1424"/>
      <c r="F38" s="383"/>
      <c r="G38" s="1327"/>
      <c r="H38" s="1331"/>
      <c r="I38" s="1332"/>
      <c r="J38" s="1332"/>
      <c r="K38" s="1333"/>
      <c r="L38" s="1337"/>
      <c r="M38" s="1338"/>
      <c r="N38" s="1338"/>
      <c r="O38" s="1339"/>
      <c r="P38" s="1383" t="s">
        <v>214</v>
      </c>
      <c r="Q38" s="1384"/>
      <c r="R38" s="1385"/>
      <c r="S38" s="384" t="str">
        <f>IF(S37="","",VLOOKUP(S37,【記載例】シフト記号表!$C$6:$K$35,9,FALSE))</f>
        <v/>
      </c>
      <c r="T38" s="385">
        <f>IF(T37="","",VLOOKUP(T37,【記載例】シフト記号表!$C$6:$K$35,9,FALSE))</f>
        <v>8</v>
      </c>
      <c r="U38" s="385">
        <f>IF(U37="","",VLOOKUP(U37,【記載例】シフト記号表!$C$6:$K$35,9,FALSE))</f>
        <v>8</v>
      </c>
      <c r="V38" s="385" t="str">
        <f>IF(V37="","",VLOOKUP(V37,【記載例】シフト記号表!$C$6:$K$35,9,FALSE))</f>
        <v/>
      </c>
      <c r="W38" s="385" t="str">
        <f>IF(W37="","",VLOOKUP(W37,【記載例】シフト記号表!$C$6:$K$35,9,FALSE))</f>
        <v/>
      </c>
      <c r="X38" s="385">
        <f>IF(X37="","",VLOOKUP(X37,【記載例】シフト記号表!$C$6:$K$35,9,FALSE))</f>
        <v>8</v>
      </c>
      <c r="Y38" s="386" t="str">
        <f>IF(Y37="","",VLOOKUP(Y37,【記載例】シフト記号表!$C$6:$K$35,9,FALSE))</f>
        <v/>
      </c>
      <c r="Z38" s="384" t="str">
        <f>IF(Z37="","",VLOOKUP(Z37,【記載例】シフト記号表!$C$6:$K$35,9,FALSE))</f>
        <v/>
      </c>
      <c r="AA38" s="385">
        <f>IF(AA37="","",VLOOKUP(AA37,【記載例】シフト記号表!$C$6:$K$35,9,FALSE))</f>
        <v>8</v>
      </c>
      <c r="AB38" s="385">
        <f>IF(AB37="","",VLOOKUP(AB37,【記載例】シフト記号表!$C$6:$K$35,9,FALSE))</f>
        <v>8</v>
      </c>
      <c r="AC38" s="385" t="str">
        <f>IF(AC37="","",VLOOKUP(AC37,【記載例】シフト記号表!$C$6:$K$35,9,FALSE))</f>
        <v/>
      </c>
      <c r="AD38" s="385" t="str">
        <f>IF(AD37="","",VLOOKUP(AD37,【記載例】シフト記号表!$C$6:$K$35,9,FALSE))</f>
        <v/>
      </c>
      <c r="AE38" s="385">
        <f>IF(AE37="","",VLOOKUP(AE37,【記載例】シフト記号表!$C$6:$K$35,9,FALSE))</f>
        <v>8</v>
      </c>
      <c r="AF38" s="386" t="str">
        <f>IF(AF37="","",VLOOKUP(AF37,【記載例】シフト記号表!$C$6:$K$35,9,FALSE))</f>
        <v/>
      </c>
      <c r="AG38" s="384" t="str">
        <f>IF(AG37="","",VLOOKUP(AG37,【記載例】シフト記号表!$C$6:$K$35,9,FALSE))</f>
        <v/>
      </c>
      <c r="AH38" s="385">
        <f>IF(AH37="","",VLOOKUP(AH37,【記載例】シフト記号表!$C$6:$K$35,9,FALSE))</f>
        <v>8</v>
      </c>
      <c r="AI38" s="385">
        <f>IF(AI37="","",VLOOKUP(AI37,【記載例】シフト記号表!$C$6:$K$35,9,FALSE))</f>
        <v>8</v>
      </c>
      <c r="AJ38" s="385" t="str">
        <f>IF(AJ37="","",VLOOKUP(AJ37,【記載例】シフト記号表!$C$6:$K$35,9,FALSE))</f>
        <v/>
      </c>
      <c r="AK38" s="385" t="str">
        <f>IF(AK37="","",VLOOKUP(AK37,【記載例】シフト記号表!$C$6:$K$35,9,FALSE))</f>
        <v/>
      </c>
      <c r="AL38" s="385">
        <f>IF(AL37="","",VLOOKUP(AL37,【記載例】シフト記号表!$C$6:$K$35,9,FALSE))</f>
        <v>8</v>
      </c>
      <c r="AM38" s="386" t="str">
        <f>IF(AM37="","",VLOOKUP(AM37,【記載例】シフト記号表!$C$6:$K$35,9,FALSE))</f>
        <v/>
      </c>
      <c r="AN38" s="384" t="str">
        <f>IF(AN37="","",VLOOKUP(AN37,【記載例】シフト記号表!$C$6:$K$35,9,FALSE))</f>
        <v/>
      </c>
      <c r="AO38" s="385">
        <f>IF(AO37="","",VLOOKUP(AO37,【記載例】シフト記号表!$C$6:$K$35,9,FALSE))</f>
        <v>8</v>
      </c>
      <c r="AP38" s="385">
        <f>IF(AP37="","",VLOOKUP(AP37,【記載例】シフト記号表!$C$6:$K$35,9,FALSE))</f>
        <v>8</v>
      </c>
      <c r="AQ38" s="385" t="str">
        <f>IF(AQ37="","",VLOOKUP(AQ37,【記載例】シフト記号表!$C$6:$K$35,9,FALSE))</f>
        <v/>
      </c>
      <c r="AR38" s="385" t="str">
        <f>IF(AR37="","",VLOOKUP(AR37,【記載例】シフト記号表!$C$6:$K$35,9,FALSE))</f>
        <v/>
      </c>
      <c r="AS38" s="385">
        <f>IF(AS37="","",VLOOKUP(AS37,【記載例】シフト記号表!$C$6:$K$35,9,FALSE))</f>
        <v>8</v>
      </c>
      <c r="AT38" s="386" t="str">
        <f>IF(AT37="","",VLOOKUP(AT37,【記載例】シフト記号表!$C$6:$K$35,9,FALSE))</f>
        <v/>
      </c>
      <c r="AU38" s="384" t="str">
        <f>IF(AU37="","",VLOOKUP(AU37,【記載例】シフト記号表!$C$6:$K$35,9,FALSE))</f>
        <v/>
      </c>
      <c r="AV38" s="385" t="str">
        <f>IF(AV37="","",VLOOKUP(AV37,【記載例】シフト記号表!$C$6:$K$35,9,FALSE))</f>
        <v/>
      </c>
      <c r="AW38" s="385" t="str">
        <f>IF(AW37="","",VLOOKUP(AW37,【記載例】シフト記号表!$C$6:$K$35,9,FALSE))</f>
        <v/>
      </c>
      <c r="AX38" s="1386">
        <f>IF($BB$3="４週",SUM(S38:AT38),IF($BB$3="暦月",SUM(S38:AW38),""))</f>
        <v>96</v>
      </c>
      <c r="AY38" s="1387"/>
      <c r="AZ38" s="1388">
        <f>IF($BB$3="４週",AX38/4,IF($BB$3="暦月",【記載例】通所型!AX38/(【記載例】通所型!$BB$8/7),""))</f>
        <v>24</v>
      </c>
      <c r="BA38" s="1389"/>
      <c r="BB38" s="1377"/>
      <c r="BC38" s="1378"/>
      <c r="BD38" s="1378"/>
      <c r="BE38" s="1378"/>
      <c r="BF38" s="1379"/>
    </row>
    <row r="39" spans="2:58" ht="20.25" customHeight="1">
      <c r="B39" s="1507"/>
      <c r="C39" s="1425"/>
      <c r="D39" s="1426"/>
      <c r="E39" s="1427"/>
      <c r="F39" s="383" t="str">
        <f>C37</f>
        <v>介護職員</v>
      </c>
      <c r="G39" s="1401"/>
      <c r="H39" s="1331"/>
      <c r="I39" s="1332"/>
      <c r="J39" s="1332"/>
      <c r="K39" s="1333"/>
      <c r="L39" s="1406"/>
      <c r="M39" s="1407"/>
      <c r="N39" s="1407"/>
      <c r="O39" s="1408"/>
      <c r="P39" s="1390" t="s">
        <v>215</v>
      </c>
      <c r="Q39" s="1391"/>
      <c r="R39" s="1392"/>
      <c r="S39" s="388" t="str">
        <f>IF(S37="","",VLOOKUP(S37,【記載例】シフト記号表!$C$6:$U$35,19,FALSE))</f>
        <v/>
      </c>
      <c r="T39" s="389">
        <f>IF(T37="","",VLOOKUP(T37,【記載例】シフト記号表!$C$6:$U$35,19,FALSE))</f>
        <v>7</v>
      </c>
      <c r="U39" s="389">
        <f>IF(U37="","",VLOOKUP(U37,【記載例】シフト記号表!$C$6:$U$35,19,FALSE))</f>
        <v>7</v>
      </c>
      <c r="V39" s="389" t="str">
        <f>IF(V37="","",VLOOKUP(V37,【記載例】シフト記号表!$C$6:$U$35,19,FALSE))</f>
        <v/>
      </c>
      <c r="W39" s="389" t="str">
        <f>IF(W37="","",VLOOKUP(W37,【記載例】シフト記号表!$C$6:$U$35,19,FALSE))</f>
        <v/>
      </c>
      <c r="X39" s="389">
        <f>IF(X37="","",VLOOKUP(X37,【記載例】シフト記号表!$C$6:$U$35,19,FALSE))</f>
        <v>7</v>
      </c>
      <c r="Y39" s="390" t="str">
        <f>IF(Y37="","",VLOOKUP(Y37,【記載例】シフト記号表!$C$6:$U$35,19,FALSE))</f>
        <v/>
      </c>
      <c r="Z39" s="388" t="str">
        <f>IF(Z37="","",VLOOKUP(Z37,【記載例】シフト記号表!$C$6:$U$35,19,FALSE))</f>
        <v/>
      </c>
      <c r="AA39" s="389">
        <f>IF(AA37="","",VLOOKUP(AA37,【記載例】シフト記号表!$C$6:$U$35,19,FALSE))</f>
        <v>7</v>
      </c>
      <c r="AB39" s="389">
        <f>IF(AB37="","",VLOOKUP(AB37,【記載例】シフト記号表!$C$6:$U$35,19,FALSE))</f>
        <v>7</v>
      </c>
      <c r="AC39" s="389" t="str">
        <f>IF(AC37="","",VLOOKUP(AC37,【記載例】シフト記号表!$C$6:$U$35,19,FALSE))</f>
        <v/>
      </c>
      <c r="AD39" s="389" t="str">
        <f>IF(AD37="","",VLOOKUP(AD37,【記載例】シフト記号表!$C$6:$U$35,19,FALSE))</f>
        <v/>
      </c>
      <c r="AE39" s="389">
        <f>IF(AE37="","",VLOOKUP(AE37,【記載例】シフト記号表!$C$6:$U$35,19,FALSE))</f>
        <v>7</v>
      </c>
      <c r="AF39" s="390" t="str">
        <f>IF(AF37="","",VLOOKUP(AF37,【記載例】シフト記号表!$C$6:$U$35,19,FALSE))</f>
        <v/>
      </c>
      <c r="AG39" s="388" t="str">
        <f>IF(AG37="","",VLOOKUP(AG37,【記載例】シフト記号表!$C$6:$U$35,19,FALSE))</f>
        <v/>
      </c>
      <c r="AH39" s="389">
        <f>IF(AH37="","",VLOOKUP(AH37,【記載例】シフト記号表!$C$6:$U$35,19,FALSE))</f>
        <v>7</v>
      </c>
      <c r="AI39" s="389">
        <f>IF(AI37="","",VLOOKUP(AI37,【記載例】シフト記号表!$C$6:$U$35,19,FALSE))</f>
        <v>7</v>
      </c>
      <c r="AJ39" s="389" t="str">
        <f>IF(AJ37="","",VLOOKUP(AJ37,【記載例】シフト記号表!$C$6:$U$35,19,FALSE))</f>
        <v/>
      </c>
      <c r="AK39" s="389" t="str">
        <f>IF(AK37="","",VLOOKUP(AK37,【記載例】シフト記号表!$C$6:$U$35,19,FALSE))</f>
        <v/>
      </c>
      <c r="AL39" s="389">
        <f>IF(AL37="","",VLOOKUP(AL37,【記載例】シフト記号表!$C$6:$U$35,19,FALSE))</f>
        <v>7</v>
      </c>
      <c r="AM39" s="390" t="str">
        <f>IF(AM37="","",VLOOKUP(AM37,【記載例】シフト記号表!$C$6:$U$35,19,FALSE))</f>
        <v/>
      </c>
      <c r="AN39" s="388" t="str">
        <f>IF(AN37="","",VLOOKUP(AN37,【記載例】シフト記号表!$C$6:$U$35,19,FALSE))</f>
        <v/>
      </c>
      <c r="AO39" s="389">
        <f>IF(AO37="","",VLOOKUP(AO37,【記載例】シフト記号表!$C$6:$U$35,19,FALSE))</f>
        <v>7</v>
      </c>
      <c r="AP39" s="389">
        <f>IF(AP37="","",VLOOKUP(AP37,【記載例】シフト記号表!$C$6:$U$35,19,FALSE))</f>
        <v>7</v>
      </c>
      <c r="AQ39" s="389" t="str">
        <f>IF(AQ37="","",VLOOKUP(AQ37,【記載例】シフト記号表!$C$6:$U$35,19,FALSE))</f>
        <v/>
      </c>
      <c r="AR39" s="389" t="str">
        <f>IF(AR37="","",VLOOKUP(AR37,【記載例】シフト記号表!$C$6:$U$35,19,FALSE))</f>
        <v/>
      </c>
      <c r="AS39" s="389">
        <f>IF(AS37="","",VLOOKUP(AS37,【記載例】シフト記号表!$C$6:$U$35,19,FALSE))</f>
        <v>7</v>
      </c>
      <c r="AT39" s="390" t="str">
        <f>IF(AT37="","",VLOOKUP(AT37,【記載例】シフト記号表!$C$6:$U$35,19,FALSE))</f>
        <v/>
      </c>
      <c r="AU39" s="388" t="str">
        <f>IF(AU37="","",VLOOKUP(AU37,【記載例】シフト記号表!$C$6:$U$35,19,FALSE))</f>
        <v/>
      </c>
      <c r="AV39" s="389" t="str">
        <f>IF(AV37="","",VLOOKUP(AV37,【記載例】シフト記号表!$C$6:$U$35,19,FALSE))</f>
        <v/>
      </c>
      <c r="AW39" s="389" t="str">
        <f>IF(AW37="","",VLOOKUP(AW37,【記載例】シフト記号表!$C$6:$U$35,19,FALSE))</f>
        <v/>
      </c>
      <c r="AX39" s="1393">
        <f>IF($BB$3="４週",SUM(S39:AT39),IF($BB$3="暦月",SUM(S39:AW39),""))</f>
        <v>84</v>
      </c>
      <c r="AY39" s="1394"/>
      <c r="AZ39" s="1395">
        <f>IF($BB$3="４週",AX39/4,IF($BB$3="暦月",【記載例】通所型!AX39/(【記載例】通所型!$BB$8/7),""))</f>
        <v>21</v>
      </c>
      <c r="BA39" s="1396"/>
      <c r="BB39" s="1380"/>
      <c r="BC39" s="1381"/>
      <c r="BD39" s="1381"/>
      <c r="BE39" s="1381"/>
      <c r="BF39" s="1382"/>
    </row>
    <row r="40" spans="2:58" ht="20.25" customHeight="1">
      <c r="B40" s="1507">
        <f>B37+1</f>
        <v>7</v>
      </c>
      <c r="C40" s="1419" t="s">
        <v>224</v>
      </c>
      <c r="D40" s="1420"/>
      <c r="E40" s="1421"/>
      <c r="F40" s="391"/>
      <c r="G40" s="1400" t="s">
        <v>650</v>
      </c>
      <c r="H40" s="1402" t="s">
        <v>647</v>
      </c>
      <c r="I40" s="1332"/>
      <c r="J40" s="1332"/>
      <c r="K40" s="1333"/>
      <c r="L40" s="1403" t="s">
        <v>648</v>
      </c>
      <c r="M40" s="1404"/>
      <c r="N40" s="1404"/>
      <c r="O40" s="1405"/>
      <c r="P40" s="1409" t="s">
        <v>213</v>
      </c>
      <c r="Q40" s="1410"/>
      <c r="R40" s="1411"/>
      <c r="S40" s="380"/>
      <c r="T40" s="381"/>
      <c r="U40" s="381"/>
      <c r="V40" s="381"/>
      <c r="W40" s="381"/>
      <c r="X40" s="381"/>
      <c r="Y40" s="382" t="s">
        <v>239</v>
      </c>
      <c r="Z40" s="380"/>
      <c r="AA40" s="381"/>
      <c r="AB40" s="381"/>
      <c r="AC40" s="381"/>
      <c r="AD40" s="381"/>
      <c r="AE40" s="381"/>
      <c r="AF40" s="382" t="s">
        <v>239</v>
      </c>
      <c r="AG40" s="380"/>
      <c r="AH40" s="381"/>
      <c r="AI40" s="381"/>
      <c r="AJ40" s="381"/>
      <c r="AK40" s="381"/>
      <c r="AL40" s="381"/>
      <c r="AM40" s="382" t="s">
        <v>239</v>
      </c>
      <c r="AN40" s="380"/>
      <c r="AO40" s="381"/>
      <c r="AP40" s="381"/>
      <c r="AQ40" s="381"/>
      <c r="AR40" s="381"/>
      <c r="AS40" s="381"/>
      <c r="AT40" s="382" t="s">
        <v>239</v>
      </c>
      <c r="AU40" s="380"/>
      <c r="AV40" s="381"/>
      <c r="AW40" s="381"/>
      <c r="AX40" s="1412"/>
      <c r="AY40" s="1413"/>
      <c r="AZ40" s="1414"/>
      <c r="BA40" s="1415"/>
      <c r="BB40" s="1416" t="s">
        <v>654</v>
      </c>
      <c r="BC40" s="1417"/>
      <c r="BD40" s="1417"/>
      <c r="BE40" s="1417"/>
      <c r="BF40" s="1418"/>
    </row>
    <row r="41" spans="2:58" ht="20.25" customHeight="1">
      <c r="B41" s="1507"/>
      <c r="C41" s="1422"/>
      <c r="D41" s="1423"/>
      <c r="E41" s="1424"/>
      <c r="F41" s="383"/>
      <c r="G41" s="1327"/>
      <c r="H41" s="1331"/>
      <c r="I41" s="1332"/>
      <c r="J41" s="1332"/>
      <c r="K41" s="1333"/>
      <c r="L41" s="1337"/>
      <c r="M41" s="1338"/>
      <c r="N41" s="1338"/>
      <c r="O41" s="1339"/>
      <c r="P41" s="1383" t="s">
        <v>214</v>
      </c>
      <c r="Q41" s="1384"/>
      <c r="R41" s="1385"/>
      <c r="S41" s="384" t="str">
        <f>IF(S40="","",VLOOKUP(S40,【記載例】シフト記号表!$C$6:$K$35,9,FALSE))</f>
        <v/>
      </c>
      <c r="T41" s="385" t="str">
        <f>IF(T40="","",VLOOKUP(T40,【記載例】シフト記号表!$C$6:$K$35,9,FALSE))</f>
        <v/>
      </c>
      <c r="U41" s="385" t="str">
        <f>IF(U40="","",VLOOKUP(U40,【記載例】シフト記号表!$C$6:$K$35,9,FALSE))</f>
        <v/>
      </c>
      <c r="V41" s="385" t="str">
        <f>IF(V40="","",VLOOKUP(V40,【記載例】シフト記号表!$C$6:$K$35,9,FALSE))</f>
        <v/>
      </c>
      <c r="W41" s="385" t="str">
        <f>IF(W40="","",VLOOKUP(W40,【記載例】シフト記号表!$C$6:$K$35,9,FALSE))</f>
        <v/>
      </c>
      <c r="X41" s="385" t="str">
        <f>IF(X40="","",VLOOKUP(X40,【記載例】シフト記号表!$C$6:$K$35,9,FALSE))</f>
        <v/>
      </c>
      <c r="Y41" s="386">
        <f>IF(Y40="","",VLOOKUP(Y40,【記載例】シフト記号表!$C$6:$K$35,9,FALSE))</f>
        <v>8</v>
      </c>
      <c r="Z41" s="384" t="str">
        <f>IF(Z40="","",VLOOKUP(Z40,【記載例】シフト記号表!$C$6:$K$35,9,FALSE))</f>
        <v/>
      </c>
      <c r="AA41" s="385" t="str">
        <f>IF(AA40="","",VLOOKUP(AA40,【記載例】シフト記号表!$C$6:$K$35,9,FALSE))</f>
        <v/>
      </c>
      <c r="AB41" s="385" t="str">
        <f>IF(AB40="","",VLOOKUP(AB40,【記載例】シフト記号表!$C$6:$K$35,9,FALSE))</f>
        <v/>
      </c>
      <c r="AC41" s="385" t="str">
        <f>IF(AC40="","",VLOOKUP(AC40,【記載例】シフト記号表!$C$6:$K$35,9,FALSE))</f>
        <v/>
      </c>
      <c r="AD41" s="385" t="str">
        <f>IF(AD40="","",VLOOKUP(AD40,【記載例】シフト記号表!$C$6:$K$35,9,FALSE))</f>
        <v/>
      </c>
      <c r="AE41" s="385" t="str">
        <f>IF(AE40="","",VLOOKUP(AE40,【記載例】シフト記号表!$C$6:$K$35,9,FALSE))</f>
        <v/>
      </c>
      <c r="AF41" s="386">
        <f>IF(AF40="","",VLOOKUP(AF40,【記載例】シフト記号表!$C$6:$K$35,9,FALSE))</f>
        <v>8</v>
      </c>
      <c r="AG41" s="384" t="str">
        <f>IF(AG40="","",VLOOKUP(AG40,【記載例】シフト記号表!$C$6:$K$35,9,FALSE))</f>
        <v/>
      </c>
      <c r="AH41" s="385" t="str">
        <f>IF(AH40="","",VLOOKUP(AH40,【記載例】シフト記号表!$C$6:$K$35,9,FALSE))</f>
        <v/>
      </c>
      <c r="AI41" s="385" t="str">
        <f>IF(AI40="","",VLOOKUP(AI40,【記載例】シフト記号表!$C$6:$K$35,9,FALSE))</f>
        <v/>
      </c>
      <c r="AJ41" s="385" t="str">
        <f>IF(AJ40="","",VLOOKUP(AJ40,【記載例】シフト記号表!$C$6:$K$35,9,FALSE))</f>
        <v/>
      </c>
      <c r="AK41" s="385" t="str">
        <f>IF(AK40="","",VLOOKUP(AK40,【記載例】シフト記号表!$C$6:$K$35,9,FALSE))</f>
        <v/>
      </c>
      <c r="AL41" s="385" t="str">
        <f>IF(AL40="","",VLOOKUP(AL40,【記載例】シフト記号表!$C$6:$K$35,9,FALSE))</f>
        <v/>
      </c>
      <c r="AM41" s="386">
        <f>IF(AM40="","",VLOOKUP(AM40,【記載例】シフト記号表!$C$6:$K$35,9,FALSE))</f>
        <v>8</v>
      </c>
      <c r="AN41" s="384" t="str">
        <f>IF(AN40="","",VLOOKUP(AN40,【記載例】シフト記号表!$C$6:$K$35,9,FALSE))</f>
        <v/>
      </c>
      <c r="AO41" s="385" t="str">
        <f>IF(AO40="","",VLOOKUP(AO40,【記載例】シフト記号表!$C$6:$K$35,9,FALSE))</f>
        <v/>
      </c>
      <c r="AP41" s="385" t="str">
        <f>IF(AP40="","",VLOOKUP(AP40,【記載例】シフト記号表!$C$6:$K$35,9,FALSE))</f>
        <v/>
      </c>
      <c r="AQ41" s="385" t="str">
        <f>IF(AQ40="","",VLOOKUP(AQ40,【記載例】シフト記号表!$C$6:$K$35,9,FALSE))</f>
        <v/>
      </c>
      <c r="AR41" s="385" t="str">
        <f>IF(AR40="","",VLOOKUP(AR40,【記載例】シフト記号表!$C$6:$K$35,9,FALSE))</f>
        <v/>
      </c>
      <c r="AS41" s="385" t="str">
        <f>IF(AS40="","",VLOOKUP(AS40,【記載例】シフト記号表!$C$6:$K$35,9,FALSE))</f>
        <v/>
      </c>
      <c r="AT41" s="386">
        <f>IF(AT40="","",VLOOKUP(AT40,【記載例】シフト記号表!$C$6:$K$35,9,FALSE))</f>
        <v>8</v>
      </c>
      <c r="AU41" s="384" t="str">
        <f>IF(AU40="","",VLOOKUP(AU40,【記載例】シフト記号表!$C$6:$K$35,9,FALSE))</f>
        <v/>
      </c>
      <c r="AV41" s="385" t="str">
        <f>IF(AV40="","",VLOOKUP(AV40,【記載例】シフト記号表!$C$6:$K$35,9,FALSE))</f>
        <v/>
      </c>
      <c r="AW41" s="385" t="str">
        <f>IF(AW40="","",VLOOKUP(AW40,【記載例】シフト記号表!$C$6:$K$35,9,FALSE))</f>
        <v/>
      </c>
      <c r="AX41" s="1386">
        <f>IF($BB$3="４週",SUM(S41:AT41),IF($BB$3="暦月",SUM(S41:AW41),""))</f>
        <v>32</v>
      </c>
      <c r="AY41" s="1387"/>
      <c r="AZ41" s="1388">
        <f>IF($BB$3="４週",AX41/4,IF($BB$3="暦月",【記載例】通所型!AX41/(【記載例】通所型!$BB$8/7),""))</f>
        <v>8</v>
      </c>
      <c r="BA41" s="1389"/>
      <c r="BB41" s="1377"/>
      <c r="BC41" s="1378"/>
      <c r="BD41" s="1378"/>
      <c r="BE41" s="1378"/>
      <c r="BF41" s="1379"/>
    </row>
    <row r="42" spans="2:58" ht="20.25" customHeight="1">
      <c r="B42" s="1507"/>
      <c r="C42" s="1425"/>
      <c r="D42" s="1426"/>
      <c r="E42" s="1427"/>
      <c r="F42" s="383" t="str">
        <f>C40</f>
        <v>介護職員</v>
      </c>
      <c r="G42" s="1401"/>
      <c r="H42" s="1331"/>
      <c r="I42" s="1332"/>
      <c r="J42" s="1332"/>
      <c r="K42" s="1333"/>
      <c r="L42" s="1406"/>
      <c r="M42" s="1407"/>
      <c r="N42" s="1407"/>
      <c r="O42" s="1408"/>
      <c r="P42" s="1390" t="s">
        <v>215</v>
      </c>
      <c r="Q42" s="1391"/>
      <c r="R42" s="1392"/>
      <c r="S42" s="388" t="str">
        <f>IF(S40="","",VLOOKUP(S40,【記載例】シフト記号表!$C$6:$U$35,19,FALSE))</f>
        <v/>
      </c>
      <c r="T42" s="389" t="str">
        <f>IF(T40="","",VLOOKUP(T40,【記載例】シフト記号表!$C$6:$U$35,19,FALSE))</f>
        <v/>
      </c>
      <c r="U42" s="389" t="str">
        <f>IF(U40="","",VLOOKUP(U40,【記載例】シフト記号表!$C$6:$U$35,19,FALSE))</f>
        <v/>
      </c>
      <c r="V42" s="389" t="str">
        <f>IF(V40="","",VLOOKUP(V40,【記載例】シフト記号表!$C$6:$U$35,19,FALSE))</f>
        <v/>
      </c>
      <c r="W42" s="389" t="str">
        <f>IF(W40="","",VLOOKUP(W40,【記載例】シフト記号表!$C$6:$U$35,19,FALSE))</f>
        <v/>
      </c>
      <c r="X42" s="389" t="str">
        <f>IF(X40="","",VLOOKUP(X40,【記載例】シフト記号表!$C$6:$U$35,19,FALSE))</f>
        <v/>
      </c>
      <c r="Y42" s="390">
        <f>IF(Y40="","",VLOOKUP(Y40,【記載例】シフト記号表!$C$6:$U$35,19,FALSE))</f>
        <v>7</v>
      </c>
      <c r="Z42" s="388" t="str">
        <f>IF(Z40="","",VLOOKUP(Z40,【記載例】シフト記号表!$C$6:$U$35,19,FALSE))</f>
        <v/>
      </c>
      <c r="AA42" s="389" t="str">
        <f>IF(AA40="","",VLOOKUP(AA40,【記載例】シフト記号表!$C$6:$U$35,19,FALSE))</f>
        <v/>
      </c>
      <c r="AB42" s="389" t="str">
        <f>IF(AB40="","",VLOOKUP(AB40,【記載例】シフト記号表!$C$6:$U$35,19,FALSE))</f>
        <v/>
      </c>
      <c r="AC42" s="389" t="str">
        <f>IF(AC40="","",VLOOKUP(AC40,【記載例】シフト記号表!$C$6:$U$35,19,FALSE))</f>
        <v/>
      </c>
      <c r="AD42" s="389" t="str">
        <f>IF(AD40="","",VLOOKUP(AD40,【記載例】シフト記号表!$C$6:$U$35,19,FALSE))</f>
        <v/>
      </c>
      <c r="AE42" s="389" t="str">
        <f>IF(AE40="","",VLOOKUP(AE40,【記載例】シフト記号表!$C$6:$U$35,19,FALSE))</f>
        <v/>
      </c>
      <c r="AF42" s="390">
        <f>IF(AF40="","",VLOOKUP(AF40,【記載例】シフト記号表!$C$6:$U$35,19,FALSE))</f>
        <v>7</v>
      </c>
      <c r="AG42" s="388" t="str">
        <f>IF(AG40="","",VLOOKUP(AG40,【記載例】シフト記号表!$C$6:$U$35,19,FALSE))</f>
        <v/>
      </c>
      <c r="AH42" s="389" t="str">
        <f>IF(AH40="","",VLOOKUP(AH40,【記載例】シフト記号表!$C$6:$U$35,19,FALSE))</f>
        <v/>
      </c>
      <c r="AI42" s="389" t="str">
        <f>IF(AI40="","",VLOOKUP(AI40,【記載例】シフト記号表!$C$6:$U$35,19,FALSE))</f>
        <v/>
      </c>
      <c r="AJ42" s="389" t="str">
        <f>IF(AJ40="","",VLOOKUP(AJ40,【記載例】シフト記号表!$C$6:$U$35,19,FALSE))</f>
        <v/>
      </c>
      <c r="AK42" s="389" t="str">
        <f>IF(AK40="","",VLOOKUP(AK40,【記載例】シフト記号表!$C$6:$U$35,19,FALSE))</f>
        <v/>
      </c>
      <c r="AL42" s="389" t="str">
        <f>IF(AL40="","",VLOOKUP(AL40,【記載例】シフト記号表!$C$6:$U$35,19,FALSE))</f>
        <v/>
      </c>
      <c r="AM42" s="390">
        <f>IF(AM40="","",VLOOKUP(AM40,【記載例】シフト記号表!$C$6:$U$35,19,FALSE))</f>
        <v>7</v>
      </c>
      <c r="AN42" s="388" t="str">
        <f>IF(AN40="","",VLOOKUP(AN40,【記載例】シフト記号表!$C$6:$U$35,19,FALSE))</f>
        <v/>
      </c>
      <c r="AO42" s="389" t="str">
        <f>IF(AO40="","",VLOOKUP(AO40,【記載例】シフト記号表!$C$6:$U$35,19,FALSE))</f>
        <v/>
      </c>
      <c r="AP42" s="389" t="str">
        <f>IF(AP40="","",VLOOKUP(AP40,【記載例】シフト記号表!$C$6:$U$35,19,FALSE))</f>
        <v/>
      </c>
      <c r="AQ42" s="389" t="str">
        <f>IF(AQ40="","",VLOOKUP(AQ40,【記載例】シフト記号表!$C$6:$U$35,19,FALSE))</f>
        <v/>
      </c>
      <c r="AR42" s="389" t="str">
        <f>IF(AR40="","",VLOOKUP(AR40,【記載例】シフト記号表!$C$6:$U$35,19,FALSE))</f>
        <v/>
      </c>
      <c r="AS42" s="389" t="str">
        <f>IF(AS40="","",VLOOKUP(AS40,【記載例】シフト記号表!$C$6:$U$35,19,FALSE))</f>
        <v/>
      </c>
      <c r="AT42" s="390">
        <f>IF(AT40="","",VLOOKUP(AT40,【記載例】シフト記号表!$C$6:$U$35,19,FALSE))</f>
        <v>7</v>
      </c>
      <c r="AU42" s="388" t="str">
        <f>IF(AU40="","",VLOOKUP(AU40,【記載例】シフト記号表!$C$6:$U$35,19,FALSE))</f>
        <v/>
      </c>
      <c r="AV42" s="389" t="str">
        <f>IF(AV40="","",VLOOKUP(AV40,【記載例】シフト記号表!$C$6:$U$35,19,FALSE))</f>
        <v/>
      </c>
      <c r="AW42" s="389" t="str">
        <f>IF(AW40="","",VLOOKUP(AW40,【記載例】シフト記号表!$C$6:$U$35,19,FALSE))</f>
        <v/>
      </c>
      <c r="AX42" s="1393">
        <f>IF($BB$3="４週",SUM(S42:AT42),IF($BB$3="暦月",SUM(S42:AW42),""))</f>
        <v>28</v>
      </c>
      <c r="AY42" s="1394"/>
      <c r="AZ42" s="1395">
        <f>IF($BB$3="４週",AX42/4,IF($BB$3="暦月",【記載例】通所型!AX42/(【記載例】通所型!$BB$8/7),""))</f>
        <v>7</v>
      </c>
      <c r="BA42" s="1396"/>
      <c r="BB42" s="1380"/>
      <c r="BC42" s="1381"/>
      <c r="BD42" s="1381"/>
      <c r="BE42" s="1381"/>
      <c r="BF42" s="1382"/>
    </row>
    <row r="43" spans="2:58" ht="20.25" customHeight="1">
      <c r="B43" s="1507">
        <f>B40+1</f>
        <v>8</v>
      </c>
      <c r="C43" s="1419" t="s">
        <v>224</v>
      </c>
      <c r="D43" s="1420"/>
      <c r="E43" s="1421"/>
      <c r="F43" s="391"/>
      <c r="G43" s="1400" t="s">
        <v>646</v>
      </c>
      <c r="H43" s="1402" t="s">
        <v>334</v>
      </c>
      <c r="I43" s="1332"/>
      <c r="J43" s="1332"/>
      <c r="K43" s="1333"/>
      <c r="L43" s="1403" t="s">
        <v>648</v>
      </c>
      <c r="M43" s="1404"/>
      <c r="N43" s="1404"/>
      <c r="O43" s="1405"/>
      <c r="P43" s="1409" t="s">
        <v>213</v>
      </c>
      <c r="Q43" s="1410"/>
      <c r="R43" s="1411"/>
      <c r="S43" s="380" t="s">
        <v>239</v>
      </c>
      <c r="T43" s="381"/>
      <c r="U43" s="381" t="s">
        <v>239</v>
      </c>
      <c r="V43" s="381" t="s">
        <v>239</v>
      </c>
      <c r="W43" s="381" t="s">
        <v>239</v>
      </c>
      <c r="X43" s="381"/>
      <c r="Y43" s="382" t="s">
        <v>239</v>
      </c>
      <c r="Z43" s="380" t="s">
        <v>239</v>
      </c>
      <c r="AA43" s="381"/>
      <c r="AB43" s="381" t="s">
        <v>239</v>
      </c>
      <c r="AC43" s="381" t="s">
        <v>239</v>
      </c>
      <c r="AD43" s="381" t="s">
        <v>239</v>
      </c>
      <c r="AE43" s="381"/>
      <c r="AF43" s="382" t="s">
        <v>239</v>
      </c>
      <c r="AG43" s="380" t="s">
        <v>239</v>
      </c>
      <c r="AH43" s="381"/>
      <c r="AI43" s="381" t="s">
        <v>239</v>
      </c>
      <c r="AJ43" s="381" t="s">
        <v>239</v>
      </c>
      <c r="AK43" s="381" t="s">
        <v>239</v>
      </c>
      <c r="AL43" s="381"/>
      <c r="AM43" s="382" t="s">
        <v>239</v>
      </c>
      <c r="AN43" s="380" t="s">
        <v>239</v>
      </c>
      <c r="AO43" s="381"/>
      <c r="AP43" s="381" t="s">
        <v>239</v>
      </c>
      <c r="AQ43" s="381" t="s">
        <v>239</v>
      </c>
      <c r="AR43" s="381" t="s">
        <v>239</v>
      </c>
      <c r="AS43" s="381"/>
      <c r="AT43" s="382" t="s">
        <v>239</v>
      </c>
      <c r="AU43" s="380"/>
      <c r="AV43" s="381"/>
      <c r="AW43" s="381"/>
      <c r="AX43" s="1412"/>
      <c r="AY43" s="1413"/>
      <c r="AZ43" s="1414"/>
      <c r="BA43" s="1415"/>
      <c r="BB43" s="1416"/>
      <c r="BC43" s="1417"/>
      <c r="BD43" s="1417"/>
      <c r="BE43" s="1417"/>
      <c r="BF43" s="1418"/>
    </row>
    <row r="44" spans="2:58" ht="20.25" customHeight="1">
      <c r="B44" s="1507"/>
      <c r="C44" s="1422"/>
      <c r="D44" s="1423"/>
      <c r="E44" s="1424"/>
      <c r="F44" s="383"/>
      <c r="G44" s="1327"/>
      <c r="H44" s="1331"/>
      <c r="I44" s="1332"/>
      <c r="J44" s="1332"/>
      <c r="K44" s="1333"/>
      <c r="L44" s="1337"/>
      <c r="M44" s="1338"/>
      <c r="N44" s="1338"/>
      <c r="O44" s="1339"/>
      <c r="P44" s="1383" t="s">
        <v>214</v>
      </c>
      <c r="Q44" s="1384"/>
      <c r="R44" s="1385"/>
      <c r="S44" s="384">
        <f>IF(S43="","",VLOOKUP(S43,【記載例】シフト記号表!$C$6:$K$35,9,FALSE))</f>
        <v>8</v>
      </c>
      <c r="T44" s="385" t="str">
        <f>IF(T43="","",VLOOKUP(T43,【記載例】シフト記号表!$C$6:$K$35,9,FALSE))</f>
        <v/>
      </c>
      <c r="U44" s="385">
        <f>IF(U43="","",VLOOKUP(U43,【記載例】シフト記号表!$C$6:$K$35,9,FALSE))</f>
        <v>8</v>
      </c>
      <c r="V44" s="385">
        <f>IF(V43="","",VLOOKUP(V43,【記載例】シフト記号表!$C$6:$K$35,9,FALSE))</f>
        <v>8</v>
      </c>
      <c r="W44" s="385">
        <f>IF(W43="","",VLOOKUP(W43,【記載例】シフト記号表!$C$6:$K$35,9,FALSE))</f>
        <v>8</v>
      </c>
      <c r="X44" s="385" t="str">
        <f>IF(X43="","",VLOOKUP(X43,【記載例】シフト記号表!$C$6:$K$35,9,FALSE))</f>
        <v/>
      </c>
      <c r="Y44" s="386">
        <f>IF(Y43="","",VLOOKUP(Y43,【記載例】シフト記号表!$C$6:$K$35,9,FALSE))</f>
        <v>8</v>
      </c>
      <c r="Z44" s="384">
        <f>IF(Z43="","",VLOOKUP(Z43,【記載例】シフト記号表!$C$6:$K$35,9,FALSE))</f>
        <v>8</v>
      </c>
      <c r="AA44" s="385" t="str">
        <f>IF(AA43="","",VLOOKUP(AA43,【記載例】シフト記号表!$C$6:$K$35,9,FALSE))</f>
        <v/>
      </c>
      <c r="AB44" s="385">
        <f>IF(AB43="","",VLOOKUP(AB43,【記載例】シフト記号表!$C$6:$K$35,9,FALSE))</f>
        <v>8</v>
      </c>
      <c r="AC44" s="385">
        <f>IF(AC43="","",VLOOKUP(AC43,【記載例】シフト記号表!$C$6:$K$35,9,FALSE))</f>
        <v>8</v>
      </c>
      <c r="AD44" s="385">
        <f>IF(AD43="","",VLOOKUP(AD43,【記載例】シフト記号表!$C$6:$K$35,9,FALSE))</f>
        <v>8</v>
      </c>
      <c r="AE44" s="385" t="str">
        <f>IF(AE43="","",VLOOKUP(AE43,【記載例】シフト記号表!$C$6:$K$35,9,FALSE))</f>
        <v/>
      </c>
      <c r="AF44" s="386">
        <f>IF(AF43="","",VLOOKUP(AF43,【記載例】シフト記号表!$C$6:$K$35,9,FALSE))</f>
        <v>8</v>
      </c>
      <c r="AG44" s="384">
        <f>IF(AG43="","",VLOOKUP(AG43,【記載例】シフト記号表!$C$6:$K$35,9,FALSE))</f>
        <v>8</v>
      </c>
      <c r="AH44" s="385" t="str">
        <f>IF(AH43="","",VLOOKUP(AH43,【記載例】シフト記号表!$C$6:$K$35,9,FALSE))</f>
        <v/>
      </c>
      <c r="AI44" s="385">
        <f>IF(AI43="","",VLOOKUP(AI43,【記載例】シフト記号表!$C$6:$K$35,9,FALSE))</f>
        <v>8</v>
      </c>
      <c r="AJ44" s="385">
        <f>IF(AJ43="","",VLOOKUP(AJ43,【記載例】シフト記号表!$C$6:$K$35,9,FALSE))</f>
        <v>8</v>
      </c>
      <c r="AK44" s="385">
        <f>IF(AK43="","",VLOOKUP(AK43,【記載例】シフト記号表!$C$6:$K$35,9,FALSE))</f>
        <v>8</v>
      </c>
      <c r="AL44" s="385" t="str">
        <f>IF(AL43="","",VLOOKUP(AL43,【記載例】シフト記号表!$C$6:$K$35,9,FALSE))</f>
        <v/>
      </c>
      <c r="AM44" s="386">
        <f>IF(AM43="","",VLOOKUP(AM43,【記載例】シフト記号表!$C$6:$K$35,9,FALSE))</f>
        <v>8</v>
      </c>
      <c r="AN44" s="384">
        <f>IF(AN43="","",VLOOKUP(AN43,【記載例】シフト記号表!$C$6:$K$35,9,FALSE))</f>
        <v>8</v>
      </c>
      <c r="AO44" s="385" t="str">
        <f>IF(AO43="","",VLOOKUP(AO43,【記載例】シフト記号表!$C$6:$K$35,9,FALSE))</f>
        <v/>
      </c>
      <c r="AP44" s="385">
        <f>IF(AP43="","",VLOOKUP(AP43,【記載例】シフト記号表!$C$6:$K$35,9,FALSE))</f>
        <v>8</v>
      </c>
      <c r="AQ44" s="385">
        <f>IF(AQ43="","",VLOOKUP(AQ43,【記載例】シフト記号表!$C$6:$K$35,9,FALSE))</f>
        <v>8</v>
      </c>
      <c r="AR44" s="385">
        <f>IF(AR43="","",VLOOKUP(AR43,【記載例】シフト記号表!$C$6:$K$35,9,FALSE))</f>
        <v>8</v>
      </c>
      <c r="AS44" s="385" t="str">
        <f>IF(AS43="","",VLOOKUP(AS43,【記載例】シフト記号表!$C$6:$K$35,9,FALSE))</f>
        <v/>
      </c>
      <c r="AT44" s="386">
        <f>IF(AT43="","",VLOOKUP(AT43,【記載例】シフト記号表!$C$6:$K$35,9,FALSE))</f>
        <v>8</v>
      </c>
      <c r="AU44" s="384" t="str">
        <f>IF(AU43="","",VLOOKUP(AU43,【記載例】シフト記号表!$C$6:$K$35,9,FALSE))</f>
        <v/>
      </c>
      <c r="AV44" s="385" t="str">
        <f>IF(AV43="","",VLOOKUP(AV43,【記載例】シフト記号表!$C$6:$K$35,9,FALSE))</f>
        <v/>
      </c>
      <c r="AW44" s="385" t="str">
        <f>IF(AW43="","",VLOOKUP(AW43,【記載例】シフト記号表!$C$6:$K$35,9,FALSE))</f>
        <v/>
      </c>
      <c r="AX44" s="1386">
        <f>IF($BB$3="４週",SUM(S44:AT44),IF($BB$3="暦月",SUM(S44:AW44),""))</f>
        <v>160</v>
      </c>
      <c r="AY44" s="1387"/>
      <c r="AZ44" s="1388">
        <f>IF($BB$3="４週",AX44/4,IF($BB$3="暦月",【記載例】通所型!AX44/(【記載例】通所型!$BB$8/7),""))</f>
        <v>40</v>
      </c>
      <c r="BA44" s="1389"/>
      <c r="BB44" s="1377"/>
      <c r="BC44" s="1378"/>
      <c r="BD44" s="1378"/>
      <c r="BE44" s="1378"/>
      <c r="BF44" s="1379"/>
    </row>
    <row r="45" spans="2:58" ht="20.25" customHeight="1">
      <c r="B45" s="1507"/>
      <c r="C45" s="1425"/>
      <c r="D45" s="1426"/>
      <c r="E45" s="1427"/>
      <c r="F45" s="383" t="str">
        <f>C43</f>
        <v>介護職員</v>
      </c>
      <c r="G45" s="1401"/>
      <c r="H45" s="1331"/>
      <c r="I45" s="1332"/>
      <c r="J45" s="1332"/>
      <c r="K45" s="1333"/>
      <c r="L45" s="1406"/>
      <c r="M45" s="1407"/>
      <c r="N45" s="1407"/>
      <c r="O45" s="1408"/>
      <c r="P45" s="1390" t="s">
        <v>215</v>
      </c>
      <c r="Q45" s="1391"/>
      <c r="R45" s="1392"/>
      <c r="S45" s="388">
        <f>IF(S43="","",VLOOKUP(S43,【記載例】シフト記号表!$C$6:$U$35,19,FALSE))</f>
        <v>7</v>
      </c>
      <c r="T45" s="389" t="str">
        <f>IF(T43="","",VLOOKUP(T43,【記載例】シフト記号表!$C$6:$U$35,19,FALSE))</f>
        <v/>
      </c>
      <c r="U45" s="389">
        <f>IF(U43="","",VLOOKUP(U43,【記載例】シフト記号表!$C$6:$U$35,19,FALSE))</f>
        <v>7</v>
      </c>
      <c r="V45" s="389">
        <f>IF(V43="","",VLOOKUP(V43,【記載例】シフト記号表!$C$6:$U$35,19,FALSE))</f>
        <v>7</v>
      </c>
      <c r="W45" s="389">
        <f>IF(W43="","",VLOOKUP(W43,【記載例】シフト記号表!$C$6:$U$35,19,FALSE))</f>
        <v>7</v>
      </c>
      <c r="X45" s="389" t="str">
        <f>IF(X43="","",VLOOKUP(X43,【記載例】シフト記号表!$C$6:$U$35,19,FALSE))</f>
        <v/>
      </c>
      <c r="Y45" s="390">
        <f>IF(Y43="","",VLOOKUP(Y43,【記載例】シフト記号表!$C$6:$U$35,19,FALSE))</f>
        <v>7</v>
      </c>
      <c r="Z45" s="388">
        <f>IF(Z43="","",VLOOKUP(Z43,【記載例】シフト記号表!$C$6:$U$35,19,FALSE))</f>
        <v>7</v>
      </c>
      <c r="AA45" s="389" t="str">
        <f>IF(AA43="","",VLOOKUP(AA43,【記載例】シフト記号表!$C$6:$U$35,19,FALSE))</f>
        <v/>
      </c>
      <c r="AB45" s="389">
        <f>IF(AB43="","",VLOOKUP(AB43,【記載例】シフト記号表!$C$6:$U$35,19,FALSE))</f>
        <v>7</v>
      </c>
      <c r="AC45" s="389">
        <f>IF(AC43="","",VLOOKUP(AC43,【記載例】シフト記号表!$C$6:$U$35,19,FALSE))</f>
        <v>7</v>
      </c>
      <c r="AD45" s="389">
        <f>IF(AD43="","",VLOOKUP(AD43,【記載例】シフト記号表!$C$6:$U$35,19,FALSE))</f>
        <v>7</v>
      </c>
      <c r="AE45" s="389" t="str">
        <f>IF(AE43="","",VLOOKUP(AE43,【記載例】シフト記号表!$C$6:$U$35,19,FALSE))</f>
        <v/>
      </c>
      <c r="AF45" s="390">
        <f>IF(AF43="","",VLOOKUP(AF43,【記載例】シフト記号表!$C$6:$U$35,19,FALSE))</f>
        <v>7</v>
      </c>
      <c r="AG45" s="388">
        <f>IF(AG43="","",VLOOKUP(AG43,【記載例】シフト記号表!$C$6:$U$35,19,FALSE))</f>
        <v>7</v>
      </c>
      <c r="AH45" s="389" t="str">
        <f>IF(AH43="","",VLOOKUP(AH43,【記載例】シフト記号表!$C$6:$U$35,19,FALSE))</f>
        <v/>
      </c>
      <c r="AI45" s="389">
        <f>IF(AI43="","",VLOOKUP(AI43,【記載例】シフト記号表!$C$6:$U$35,19,FALSE))</f>
        <v>7</v>
      </c>
      <c r="AJ45" s="389">
        <f>IF(AJ43="","",VLOOKUP(AJ43,【記載例】シフト記号表!$C$6:$U$35,19,FALSE))</f>
        <v>7</v>
      </c>
      <c r="AK45" s="389">
        <f>IF(AK43="","",VLOOKUP(AK43,【記載例】シフト記号表!$C$6:$U$35,19,FALSE))</f>
        <v>7</v>
      </c>
      <c r="AL45" s="389" t="str">
        <f>IF(AL43="","",VLOOKUP(AL43,【記載例】シフト記号表!$C$6:$U$35,19,FALSE))</f>
        <v/>
      </c>
      <c r="AM45" s="390">
        <f>IF(AM43="","",VLOOKUP(AM43,【記載例】シフト記号表!$C$6:$U$35,19,FALSE))</f>
        <v>7</v>
      </c>
      <c r="AN45" s="388">
        <f>IF(AN43="","",VLOOKUP(AN43,【記載例】シフト記号表!$C$6:$U$35,19,FALSE))</f>
        <v>7</v>
      </c>
      <c r="AO45" s="389" t="str">
        <f>IF(AO43="","",VLOOKUP(AO43,【記載例】シフト記号表!$C$6:$U$35,19,FALSE))</f>
        <v/>
      </c>
      <c r="AP45" s="389">
        <f>IF(AP43="","",VLOOKUP(AP43,【記載例】シフト記号表!$C$6:$U$35,19,FALSE))</f>
        <v>7</v>
      </c>
      <c r="AQ45" s="389">
        <f>IF(AQ43="","",VLOOKUP(AQ43,【記載例】シフト記号表!$C$6:$U$35,19,FALSE))</f>
        <v>7</v>
      </c>
      <c r="AR45" s="389">
        <f>IF(AR43="","",VLOOKUP(AR43,【記載例】シフト記号表!$C$6:$U$35,19,FALSE))</f>
        <v>7</v>
      </c>
      <c r="AS45" s="389" t="str">
        <f>IF(AS43="","",VLOOKUP(AS43,【記載例】シフト記号表!$C$6:$U$35,19,FALSE))</f>
        <v/>
      </c>
      <c r="AT45" s="390">
        <f>IF(AT43="","",VLOOKUP(AT43,【記載例】シフト記号表!$C$6:$U$35,19,FALSE))</f>
        <v>7</v>
      </c>
      <c r="AU45" s="388" t="str">
        <f>IF(AU43="","",VLOOKUP(AU43,【記載例】シフト記号表!$C$6:$U$35,19,FALSE))</f>
        <v/>
      </c>
      <c r="AV45" s="389" t="str">
        <f>IF(AV43="","",VLOOKUP(AV43,【記載例】シフト記号表!$C$6:$U$35,19,FALSE))</f>
        <v/>
      </c>
      <c r="AW45" s="389" t="str">
        <f>IF(AW43="","",VLOOKUP(AW43,【記載例】シフト記号表!$C$6:$U$35,19,FALSE))</f>
        <v/>
      </c>
      <c r="AX45" s="1393">
        <f>IF($BB$3="４週",SUM(S45:AT45),IF($BB$3="暦月",SUM(S45:AW45),""))</f>
        <v>140</v>
      </c>
      <c r="AY45" s="1394"/>
      <c r="AZ45" s="1395">
        <f>IF($BB$3="４週",AX45/4,IF($BB$3="暦月",【記載例】通所型!AX45/(【記載例】通所型!$BB$8/7),""))</f>
        <v>35</v>
      </c>
      <c r="BA45" s="1396"/>
      <c r="BB45" s="1380"/>
      <c r="BC45" s="1381"/>
      <c r="BD45" s="1381"/>
      <c r="BE45" s="1381"/>
      <c r="BF45" s="1382"/>
    </row>
    <row r="46" spans="2:58" ht="20.25" customHeight="1">
      <c r="B46" s="1507">
        <f>B43+1</f>
        <v>9</v>
      </c>
      <c r="C46" s="1419" t="s">
        <v>224</v>
      </c>
      <c r="D46" s="1420"/>
      <c r="E46" s="1421"/>
      <c r="F46" s="391"/>
      <c r="G46" s="1400" t="s">
        <v>646</v>
      </c>
      <c r="H46" s="1402" t="s">
        <v>647</v>
      </c>
      <c r="I46" s="1332"/>
      <c r="J46" s="1332"/>
      <c r="K46" s="1333"/>
      <c r="L46" s="1403" t="s">
        <v>648</v>
      </c>
      <c r="M46" s="1404"/>
      <c r="N46" s="1404"/>
      <c r="O46" s="1405"/>
      <c r="P46" s="1409" t="s">
        <v>213</v>
      </c>
      <c r="Q46" s="1410"/>
      <c r="R46" s="1411"/>
      <c r="S46" s="380" t="s">
        <v>239</v>
      </c>
      <c r="T46" s="381" t="s">
        <v>239</v>
      </c>
      <c r="U46" s="381"/>
      <c r="V46" s="381" t="s">
        <v>239</v>
      </c>
      <c r="W46" s="381" t="s">
        <v>239</v>
      </c>
      <c r="X46" s="381" t="s">
        <v>239</v>
      </c>
      <c r="Y46" s="382"/>
      <c r="Z46" s="380" t="s">
        <v>239</v>
      </c>
      <c r="AA46" s="381" t="s">
        <v>239</v>
      </c>
      <c r="AB46" s="381"/>
      <c r="AC46" s="381" t="s">
        <v>239</v>
      </c>
      <c r="AD46" s="381" t="s">
        <v>239</v>
      </c>
      <c r="AE46" s="381" t="s">
        <v>239</v>
      </c>
      <c r="AF46" s="382"/>
      <c r="AG46" s="380" t="s">
        <v>239</v>
      </c>
      <c r="AH46" s="381" t="s">
        <v>239</v>
      </c>
      <c r="AI46" s="381"/>
      <c r="AJ46" s="381" t="s">
        <v>239</v>
      </c>
      <c r="AK46" s="381" t="s">
        <v>239</v>
      </c>
      <c r="AL46" s="381" t="s">
        <v>239</v>
      </c>
      <c r="AM46" s="382"/>
      <c r="AN46" s="380" t="s">
        <v>239</v>
      </c>
      <c r="AO46" s="381" t="s">
        <v>239</v>
      </c>
      <c r="AP46" s="381"/>
      <c r="AQ46" s="381" t="s">
        <v>239</v>
      </c>
      <c r="AR46" s="381" t="s">
        <v>239</v>
      </c>
      <c r="AS46" s="381" t="s">
        <v>239</v>
      </c>
      <c r="AT46" s="382"/>
      <c r="AU46" s="380"/>
      <c r="AV46" s="381"/>
      <c r="AW46" s="381"/>
      <c r="AX46" s="1412"/>
      <c r="AY46" s="1413"/>
      <c r="AZ46" s="1414"/>
      <c r="BA46" s="1415"/>
      <c r="BB46" s="1416"/>
      <c r="BC46" s="1417"/>
      <c r="BD46" s="1417"/>
      <c r="BE46" s="1417"/>
      <c r="BF46" s="1418"/>
    </row>
    <row r="47" spans="2:58" ht="20.25" customHeight="1">
      <c r="B47" s="1507"/>
      <c r="C47" s="1422"/>
      <c r="D47" s="1423"/>
      <c r="E47" s="1424"/>
      <c r="F47" s="383"/>
      <c r="G47" s="1327"/>
      <c r="H47" s="1331"/>
      <c r="I47" s="1332"/>
      <c r="J47" s="1332"/>
      <c r="K47" s="1333"/>
      <c r="L47" s="1337"/>
      <c r="M47" s="1338"/>
      <c r="N47" s="1338"/>
      <c r="O47" s="1339"/>
      <c r="P47" s="1383" t="s">
        <v>214</v>
      </c>
      <c r="Q47" s="1384"/>
      <c r="R47" s="1385"/>
      <c r="S47" s="384">
        <f>IF(S46="","",VLOOKUP(S46,【記載例】シフト記号表!$C$6:$K$35,9,FALSE))</f>
        <v>8</v>
      </c>
      <c r="T47" s="385">
        <f>IF(T46="","",VLOOKUP(T46,【記載例】シフト記号表!$C$6:$K$35,9,FALSE))</f>
        <v>8</v>
      </c>
      <c r="U47" s="385" t="str">
        <f>IF(U46="","",VLOOKUP(U46,【記載例】シフト記号表!$C$6:$K$35,9,FALSE))</f>
        <v/>
      </c>
      <c r="V47" s="385">
        <f>IF(V46="","",VLOOKUP(V46,【記載例】シフト記号表!$C$6:$K$35,9,FALSE))</f>
        <v>8</v>
      </c>
      <c r="W47" s="385">
        <f>IF(W46="","",VLOOKUP(W46,【記載例】シフト記号表!$C$6:$K$35,9,FALSE))</f>
        <v>8</v>
      </c>
      <c r="X47" s="385">
        <f>IF(X46="","",VLOOKUP(X46,【記載例】シフト記号表!$C$6:$K$35,9,FALSE))</f>
        <v>8</v>
      </c>
      <c r="Y47" s="386" t="str">
        <f>IF(Y46="","",VLOOKUP(Y46,【記載例】シフト記号表!$C$6:$K$35,9,FALSE))</f>
        <v/>
      </c>
      <c r="Z47" s="384">
        <f>IF(Z46="","",VLOOKUP(Z46,【記載例】シフト記号表!$C$6:$K$35,9,FALSE))</f>
        <v>8</v>
      </c>
      <c r="AA47" s="385">
        <f>IF(AA46="","",VLOOKUP(AA46,【記載例】シフト記号表!$C$6:$K$35,9,FALSE))</f>
        <v>8</v>
      </c>
      <c r="AB47" s="385" t="str">
        <f>IF(AB46="","",VLOOKUP(AB46,【記載例】シフト記号表!$C$6:$K$35,9,FALSE))</f>
        <v/>
      </c>
      <c r="AC47" s="385">
        <f>IF(AC46="","",VLOOKUP(AC46,【記載例】シフト記号表!$C$6:$K$35,9,FALSE))</f>
        <v>8</v>
      </c>
      <c r="AD47" s="385">
        <f>IF(AD46="","",VLOOKUP(AD46,【記載例】シフト記号表!$C$6:$K$35,9,FALSE))</f>
        <v>8</v>
      </c>
      <c r="AE47" s="385">
        <f>IF(AE46="","",VLOOKUP(AE46,【記載例】シフト記号表!$C$6:$K$35,9,FALSE))</f>
        <v>8</v>
      </c>
      <c r="AF47" s="386" t="str">
        <f>IF(AF46="","",VLOOKUP(AF46,【記載例】シフト記号表!$C$6:$K$35,9,FALSE))</f>
        <v/>
      </c>
      <c r="AG47" s="384">
        <f>IF(AG46="","",VLOOKUP(AG46,【記載例】シフト記号表!$C$6:$K$35,9,FALSE))</f>
        <v>8</v>
      </c>
      <c r="AH47" s="385">
        <f>IF(AH46="","",VLOOKUP(AH46,【記載例】シフト記号表!$C$6:$K$35,9,FALSE))</f>
        <v>8</v>
      </c>
      <c r="AI47" s="385" t="str">
        <f>IF(AI46="","",VLOOKUP(AI46,【記載例】シフト記号表!$C$6:$K$35,9,FALSE))</f>
        <v/>
      </c>
      <c r="AJ47" s="385">
        <f>IF(AJ46="","",VLOOKUP(AJ46,【記載例】シフト記号表!$C$6:$K$35,9,FALSE))</f>
        <v>8</v>
      </c>
      <c r="AK47" s="385">
        <f>IF(AK46="","",VLOOKUP(AK46,【記載例】シフト記号表!$C$6:$K$35,9,FALSE))</f>
        <v>8</v>
      </c>
      <c r="AL47" s="385">
        <f>IF(AL46="","",VLOOKUP(AL46,【記載例】シフト記号表!$C$6:$K$35,9,FALSE))</f>
        <v>8</v>
      </c>
      <c r="AM47" s="386" t="str">
        <f>IF(AM46="","",VLOOKUP(AM46,【記載例】シフト記号表!$C$6:$K$35,9,FALSE))</f>
        <v/>
      </c>
      <c r="AN47" s="384">
        <f>IF(AN46="","",VLOOKUP(AN46,【記載例】シフト記号表!$C$6:$K$35,9,FALSE))</f>
        <v>8</v>
      </c>
      <c r="AO47" s="385">
        <f>IF(AO46="","",VLOOKUP(AO46,【記載例】シフト記号表!$C$6:$K$35,9,FALSE))</f>
        <v>8</v>
      </c>
      <c r="AP47" s="385" t="str">
        <f>IF(AP46="","",VLOOKUP(AP46,【記載例】シフト記号表!$C$6:$K$35,9,FALSE))</f>
        <v/>
      </c>
      <c r="AQ47" s="385">
        <f>IF(AQ46="","",VLOOKUP(AQ46,【記載例】シフト記号表!$C$6:$K$35,9,FALSE))</f>
        <v>8</v>
      </c>
      <c r="AR47" s="385">
        <f>IF(AR46="","",VLOOKUP(AR46,【記載例】シフト記号表!$C$6:$K$35,9,FALSE))</f>
        <v>8</v>
      </c>
      <c r="AS47" s="385">
        <f>IF(AS46="","",VLOOKUP(AS46,【記載例】シフト記号表!$C$6:$K$35,9,FALSE))</f>
        <v>8</v>
      </c>
      <c r="AT47" s="386" t="str">
        <f>IF(AT46="","",VLOOKUP(AT46,【記載例】シフト記号表!$C$6:$K$35,9,FALSE))</f>
        <v/>
      </c>
      <c r="AU47" s="384" t="str">
        <f>IF(AU46="","",VLOOKUP(AU46,【記載例】シフト記号表!$C$6:$K$35,9,FALSE))</f>
        <v/>
      </c>
      <c r="AV47" s="385" t="str">
        <f>IF(AV46="","",VLOOKUP(AV46,【記載例】シフト記号表!$C$6:$K$35,9,FALSE))</f>
        <v/>
      </c>
      <c r="AW47" s="385" t="str">
        <f>IF(AW46="","",VLOOKUP(AW46,【記載例】シフト記号表!$C$6:$K$35,9,FALSE))</f>
        <v/>
      </c>
      <c r="AX47" s="1386">
        <f>IF($BB$3="４週",SUM(S47:AT47),IF($BB$3="暦月",SUM(S47:AW47),""))</f>
        <v>160</v>
      </c>
      <c r="AY47" s="1387"/>
      <c r="AZ47" s="1388">
        <f>IF($BB$3="４週",AX47/4,IF($BB$3="暦月",【記載例】通所型!AX47/(【記載例】通所型!$BB$8/7),""))</f>
        <v>40</v>
      </c>
      <c r="BA47" s="1389"/>
      <c r="BB47" s="1377"/>
      <c r="BC47" s="1378"/>
      <c r="BD47" s="1378"/>
      <c r="BE47" s="1378"/>
      <c r="BF47" s="1379"/>
    </row>
    <row r="48" spans="2:58" ht="20.25" customHeight="1">
      <c r="B48" s="1507"/>
      <c r="C48" s="1425"/>
      <c r="D48" s="1426"/>
      <c r="E48" s="1427"/>
      <c r="F48" s="383" t="str">
        <f>C46</f>
        <v>介護職員</v>
      </c>
      <c r="G48" s="1401"/>
      <c r="H48" s="1331"/>
      <c r="I48" s="1332"/>
      <c r="J48" s="1332"/>
      <c r="K48" s="1333"/>
      <c r="L48" s="1406"/>
      <c r="M48" s="1407"/>
      <c r="N48" s="1407"/>
      <c r="O48" s="1408"/>
      <c r="P48" s="1390" t="s">
        <v>215</v>
      </c>
      <c r="Q48" s="1391"/>
      <c r="R48" s="1392"/>
      <c r="S48" s="388">
        <f>IF(S46="","",VLOOKUP(S46,【記載例】シフト記号表!$C$6:$U$35,19,FALSE))</f>
        <v>7</v>
      </c>
      <c r="T48" s="389">
        <f>IF(T46="","",VLOOKUP(T46,【記載例】シフト記号表!$C$6:$U$35,19,FALSE))</f>
        <v>7</v>
      </c>
      <c r="U48" s="389" t="str">
        <f>IF(U46="","",VLOOKUP(U46,【記載例】シフト記号表!$C$6:$U$35,19,FALSE))</f>
        <v/>
      </c>
      <c r="V48" s="389">
        <f>IF(V46="","",VLOOKUP(V46,【記載例】シフト記号表!$C$6:$U$35,19,FALSE))</f>
        <v>7</v>
      </c>
      <c r="W48" s="389">
        <f>IF(W46="","",VLOOKUP(W46,【記載例】シフト記号表!$C$6:$U$35,19,FALSE))</f>
        <v>7</v>
      </c>
      <c r="X48" s="389">
        <f>IF(X46="","",VLOOKUP(X46,【記載例】シフト記号表!$C$6:$U$35,19,FALSE))</f>
        <v>7</v>
      </c>
      <c r="Y48" s="390" t="str">
        <f>IF(Y46="","",VLOOKUP(Y46,【記載例】シフト記号表!$C$6:$U$35,19,FALSE))</f>
        <v/>
      </c>
      <c r="Z48" s="388">
        <f>IF(Z46="","",VLOOKUP(Z46,【記載例】シフト記号表!$C$6:$U$35,19,FALSE))</f>
        <v>7</v>
      </c>
      <c r="AA48" s="389">
        <f>IF(AA46="","",VLOOKUP(AA46,【記載例】シフト記号表!$C$6:$U$35,19,FALSE))</f>
        <v>7</v>
      </c>
      <c r="AB48" s="389" t="str">
        <f>IF(AB46="","",VLOOKUP(AB46,【記載例】シフト記号表!$C$6:$U$35,19,FALSE))</f>
        <v/>
      </c>
      <c r="AC48" s="389">
        <f>IF(AC46="","",VLOOKUP(AC46,【記載例】シフト記号表!$C$6:$U$35,19,FALSE))</f>
        <v>7</v>
      </c>
      <c r="AD48" s="389">
        <f>IF(AD46="","",VLOOKUP(AD46,【記載例】シフト記号表!$C$6:$U$35,19,FALSE))</f>
        <v>7</v>
      </c>
      <c r="AE48" s="389">
        <f>IF(AE46="","",VLOOKUP(AE46,【記載例】シフト記号表!$C$6:$U$35,19,FALSE))</f>
        <v>7</v>
      </c>
      <c r="AF48" s="390" t="str">
        <f>IF(AF46="","",VLOOKUP(AF46,【記載例】シフト記号表!$C$6:$U$35,19,FALSE))</f>
        <v/>
      </c>
      <c r="AG48" s="388">
        <f>IF(AG46="","",VLOOKUP(AG46,【記載例】シフト記号表!$C$6:$U$35,19,FALSE))</f>
        <v>7</v>
      </c>
      <c r="AH48" s="389">
        <f>IF(AH46="","",VLOOKUP(AH46,【記載例】シフト記号表!$C$6:$U$35,19,FALSE))</f>
        <v>7</v>
      </c>
      <c r="AI48" s="389" t="str">
        <f>IF(AI46="","",VLOOKUP(AI46,【記載例】シフト記号表!$C$6:$U$35,19,FALSE))</f>
        <v/>
      </c>
      <c r="AJ48" s="389">
        <f>IF(AJ46="","",VLOOKUP(AJ46,【記載例】シフト記号表!$C$6:$U$35,19,FALSE))</f>
        <v>7</v>
      </c>
      <c r="AK48" s="389">
        <f>IF(AK46="","",VLOOKUP(AK46,【記載例】シフト記号表!$C$6:$U$35,19,FALSE))</f>
        <v>7</v>
      </c>
      <c r="AL48" s="389">
        <f>IF(AL46="","",VLOOKUP(AL46,【記載例】シフト記号表!$C$6:$U$35,19,FALSE))</f>
        <v>7</v>
      </c>
      <c r="AM48" s="390" t="str">
        <f>IF(AM46="","",VLOOKUP(AM46,【記載例】シフト記号表!$C$6:$U$35,19,FALSE))</f>
        <v/>
      </c>
      <c r="AN48" s="388">
        <f>IF(AN46="","",VLOOKUP(AN46,【記載例】シフト記号表!$C$6:$U$35,19,FALSE))</f>
        <v>7</v>
      </c>
      <c r="AO48" s="389">
        <f>IF(AO46="","",VLOOKUP(AO46,【記載例】シフト記号表!$C$6:$U$35,19,FALSE))</f>
        <v>7</v>
      </c>
      <c r="AP48" s="389" t="str">
        <f>IF(AP46="","",VLOOKUP(AP46,【記載例】シフト記号表!$C$6:$U$35,19,FALSE))</f>
        <v/>
      </c>
      <c r="AQ48" s="389">
        <f>IF(AQ46="","",VLOOKUP(AQ46,【記載例】シフト記号表!$C$6:$U$35,19,FALSE))</f>
        <v>7</v>
      </c>
      <c r="AR48" s="389">
        <f>IF(AR46="","",VLOOKUP(AR46,【記載例】シフト記号表!$C$6:$U$35,19,FALSE))</f>
        <v>7</v>
      </c>
      <c r="AS48" s="389">
        <f>IF(AS46="","",VLOOKUP(AS46,【記載例】シフト記号表!$C$6:$U$35,19,FALSE))</f>
        <v>7</v>
      </c>
      <c r="AT48" s="390" t="str">
        <f>IF(AT46="","",VLOOKUP(AT46,【記載例】シフト記号表!$C$6:$U$35,19,FALSE))</f>
        <v/>
      </c>
      <c r="AU48" s="388" t="str">
        <f>IF(AU46="","",VLOOKUP(AU46,【記載例】シフト記号表!$C$6:$U$35,19,FALSE))</f>
        <v/>
      </c>
      <c r="AV48" s="389" t="str">
        <f>IF(AV46="","",VLOOKUP(AV46,【記載例】シフト記号表!$C$6:$U$35,19,FALSE))</f>
        <v/>
      </c>
      <c r="AW48" s="389" t="str">
        <f>IF(AW46="","",VLOOKUP(AW46,【記載例】シフト記号表!$C$6:$U$35,19,FALSE))</f>
        <v/>
      </c>
      <c r="AX48" s="1393">
        <f>IF($BB$3="４週",SUM(S48:AT48),IF($BB$3="暦月",SUM(S48:AW48),""))</f>
        <v>140</v>
      </c>
      <c r="AY48" s="1394"/>
      <c r="AZ48" s="1395">
        <f>IF($BB$3="４週",AX48/4,IF($BB$3="暦月",【記載例】通所型!AX48/(【記載例】通所型!$BB$8/7),""))</f>
        <v>35</v>
      </c>
      <c r="BA48" s="1396"/>
      <c r="BB48" s="1380"/>
      <c r="BC48" s="1381"/>
      <c r="BD48" s="1381"/>
      <c r="BE48" s="1381"/>
      <c r="BF48" s="1382"/>
    </row>
    <row r="49" spans="2:58" ht="20.25" customHeight="1">
      <c r="B49" s="1507">
        <f>B46+1</f>
        <v>10</v>
      </c>
      <c r="C49" s="1419" t="s">
        <v>225</v>
      </c>
      <c r="D49" s="1420"/>
      <c r="E49" s="1421"/>
      <c r="F49" s="391"/>
      <c r="G49" s="1400" t="s">
        <v>650</v>
      </c>
      <c r="H49" s="1402" t="s">
        <v>333</v>
      </c>
      <c r="I49" s="1332"/>
      <c r="J49" s="1332"/>
      <c r="K49" s="1333"/>
      <c r="L49" s="1403" t="s">
        <v>648</v>
      </c>
      <c r="M49" s="1404"/>
      <c r="N49" s="1404"/>
      <c r="O49" s="1405"/>
      <c r="P49" s="1409" t="s">
        <v>213</v>
      </c>
      <c r="Q49" s="1410"/>
      <c r="R49" s="1411"/>
      <c r="S49" s="380" t="s">
        <v>265</v>
      </c>
      <c r="T49" s="381"/>
      <c r="U49" s="381" t="s">
        <v>265</v>
      </c>
      <c r="V49" s="381" t="s">
        <v>265</v>
      </c>
      <c r="W49" s="381"/>
      <c r="X49" s="381" t="s">
        <v>265</v>
      </c>
      <c r="Y49" s="382"/>
      <c r="Z49" s="380" t="s">
        <v>265</v>
      </c>
      <c r="AA49" s="381"/>
      <c r="AB49" s="381" t="s">
        <v>265</v>
      </c>
      <c r="AC49" s="381" t="s">
        <v>265</v>
      </c>
      <c r="AD49" s="381"/>
      <c r="AE49" s="381" t="s">
        <v>265</v>
      </c>
      <c r="AF49" s="382"/>
      <c r="AG49" s="380" t="s">
        <v>265</v>
      </c>
      <c r="AH49" s="381"/>
      <c r="AI49" s="381" t="s">
        <v>265</v>
      </c>
      <c r="AJ49" s="381" t="s">
        <v>265</v>
      </c>
      <c r="AK49" s="381"/>
      <c r="AL49" s="381" t="s">
        <v>265</v>
      </c>
      <c r="AM49" s="382"/>
      <c r="AN49" s="380" t="s">
        <v>265</v>
      </c>
      <c r="AO49" s="381"/>
      <c r="AP49" s="381" t="s">
        <v>265</v>
      </c>
      <c r="AQ49" s="381" t="s">
        <v>265</v>
      </c>
      <c r="AR49" s="381"/>
      <c r="AS49" s="381" t="s">
        <v>265</v>
      </c>
      <c r="AT49" s="382"/>
      <c r="AU49" s="380"/>
      <c r="AV49" s="381"/>
      <c r="AW49" s="381"/>
      <c r="AX49" s="1412"/>
      <c r="AY49" s="1413"/>
      <c r="AZ49" s="1414"/>
      <c r="BA49" s="1415"/>
      <c r="BB49" s="1416" t="s">
        <v>655</v>
      </c>
      <c r="BC49" s="1417"/>
      <c r="BD49" s="1417"/>
      <c r="BE49" s="1417"/>
      <c r="BF49" s="1418"/>
    </row>
    <row r="50" spans="2:58" ht="20.25" customHeight="1">
      <c r="B50" s="1507"/>
      <c r="C50" s="1422"/>
      <c r="D50" s="1423"/>
      <c r="E50" s="1424"/>
      <c r="F50" s="383"/>
      <c r="G50" s="1327"/>
      <c r="H50" s="1331"/>
      <c r="I50" s="1332"/>
      <c r="J50" s="1332"/>
      <c r="K50" s="1333"/>
      <c r="L50" s="1337"/>
      <c r="M50" s="1338"/>
      <c r="N50" s="1338"/>
      <c r="O50" s="1339"/>
      <c r="P50" s="1383" t="s">
        <v>214</v>
      </c>
      <c r="Q50" s="1384"/>
      <c r="R50" s="1385"/>
      <c r="S50" s="384">
        <f>IF(S49="","",VLOOKUP(S49,【記載例】シフト記号表!$C$6:$K$35,9,FALSE))</f>
        <v>4</v>
      </c>
      <c r="T50" s="385" t="str">
        <f>IF(T49="","",VLOOKUP(T49,【記載例】シフト記号表!$C$6:$K$35,9,FALSE))</f>
        <v/>
      </c>
      <c r="U50" s="385">
        <f>IF(U49="","",VLOOKUP(U49,【記載例】シフト記号表!$C$6:$K$35,9,FALSE))</f>
        <v>4</v>
      </c>
      <c r="V50" s="385">
        <f>IF(V49="","",VLOOKUP(V49,【記載例】シフト記号表!$C$6:$K$35,9,FALSE))</f>
        <v>4</v>
      </c>
      <c r="W50" s="385" t="str">
        <f>IF(W49="","",VLOOKUP(W49,【記載例】シフト記号表!$C$6:$K$35,9,FALSE))</f>
        <v/>
      </c>
      <c r="X50" s="385">
        <f>IF(X49="","",VLOOKUP(X49,【記載例】シフト記号表!$C$6:$K$35,9,FALSE))</f>
        <v>4</v>
      </c>
      <c r="Y50" s="386" t="str">
        <f>IF(Y49="","",VLOOKUP(Y49,【記載例】シフト記号表!$C$6:$K$35,9,FALSE))</f>
        <v/>
      </c>
      <c r="Z50" s="384">
        <f>IF(Z49="","",VLOOKUP(Z49,【記載例】シフト記号表!$C$6:$K$35,9,FALSE))</f>
        <v>4</v>
      </c>
      <c r="AA50" s="385" t="str">
        <f>IF(AA49="","",VLOOKUP(AA49,【記載例】シフト記号表!$C$6:$K$35,9,FALSE))</f>
        <v/>
      </c>
      <c r="AB50" s="385">
        <f>IF(AB49="","",VLOOKUP(AB49,【記載例】シフト記号表!$C$6:$K$35,9,FALSE))</f>
        <v>4</v>
      </c>
      <c r="AC50" s="385">
        <f>IF(AC49="","",VLOOKUP(AC49,【記載例】シフト記号表!$C$6:$K$35,9,FALSE))</f>
        <v>4</v>
      </c>
      <c r="AD50" s="385" t="str">
        <f>IF(AD49="","",VLOOKUP(AD49,【記載例】シフト記号表!$C$6:$K$35,9,FALSE))</f>
        <v/>
      </c>
      <c r="AE50" s="385">
        <f>IF(AE49="","",VLOOKUP(AE49,【記載例】シフト記号表!$C$6:$K$35,9,FALSE))</f>
        <v>4</v>
      </c>
      <c r="AF50" s="386" t="str">
        <f>IF(AF49="","",VLOOKUP(AF49,【記載例】シフト記号表!$C$6:$K$35,9,FALSE))</f>
        <v/>
      </c>
      <c r="AG50" s="384">
        <f>IF(AG49="","",VLOOKUP(AG49,【記載例】シフト記号表!$C$6:$K$35,9,FALSE))</f>
        <v>4</v>
      </c>
      <c r="AH50" s="385" t="str">
        <f>IF(AH49="","",VLOOKUP(AH49,【記載例】シフト記号表!$C$6:$K$35,9,FALSE))</f>
        <v/>
      </c>
      <c r="AI50" s="385">
        <f>IF(AI49="","",VLOOKUP(AI49,【記載例】シフト記号表!$C$6:$K$35,9,FALSE))</f>
        <v>4</v>
      </c>
      <c r="AJ50" s="385">
        <f>IF(AJ49="","",VLOOKUP(AJ49,【記載例】シフト記号表!$C$6:$K$35,9,FALSE))</f>
        <v>4</v>
      </c>
      <c r="AK50" s="385" t="str">
        <f>IF(AK49="","",VLOOKUP(AK49,【記載例】シフト記号表!$C$6:$K$35,9,FALSE))</f>
        <v/>
      </c>
      <c r="AL50" s="385">
        <f>IF(AL49="","",VLOOKUP(AL49,【記載例】シフト記号表!$C$6:$K$35,9,FALSE))</f>
        <v>4</v>
      </c>
      <c r="AM50" s="386" t="str">
        <f>IF(AM49="","",VLOOKUP(AM49,【記載例】シフト記号表!$C$6:$K$35,9,FALSE))</f>
        <v/>
      </c>
      <c r="AN50" s="384">
        <f>IF(AN49="","",VLOOKUP(AN49,【記載例】シフト記号表!$C$6:$K$35,9,FALSE))</f>
        <v>4</v>
      </c>
      <c r="AO50" s="385" t="str">
        <f>IF(AO49="","",VLOOKUP(AO49,【記載例】シフト記号表!$C$6:$K$35,9,FALSE))</f>
        <v/>
      </c>
      <c r="AP50" s="385">
        <f>IF(AP49="","",VLOOKUP(AP49,【記載例】シフト記号表!$C$6:$K$35,9,FALSE))</f>
        <v>4</v>
      </c>
      <c r="AQ50" s="385">
        <f>IF(AQ49="","",VLOOKUP(AQ49,【記載例】シフト記号表!$C$6:$K$35,9,FALSE))</f>
        <v>4</v>
      </c>
      <c r="AR50" s="385" t="str">
        <f>IF(AR49="","",VLOOKUP(AR49,【記載例】シフト記号表!$C$6:$K$35,9,FALSE))</f>
        <v/>
      </c>
      <c r="AS50" s="385">
        <f>IF(AS49="","",VLOOKUP(AS49,【記載例】シフト記号表!$C$6:$K$35,9,FALSE))</f>
        <v>4</v>
      </c>
      <c r="AT50" s="386" t="str">
        <f>IF(AT49="","",VLOOKUP(AT49,【記載例】シフト記号表!$C$6:$K$35,9,FALSE))</f>
        <v/>
      </c>
      <c r="AU50" s="384" t="str">
        <f>IF(AU49="","",VLOOKUP(AU49,【記載例】シフト記号表!$C$6:$K$35,9,FALSE))</f>
        <v/>
      </c>
      <c r="AV50" s="385" t="str">
        <f>IF(AV49="","",VLOOKUP(AV49,【記載例】シフト記号表!$C$6:$K$35,9,FALSE))</f>
        <v/>
      </c>
      <c r="AW50" s="385" t="str">
        <f>IF(AW49="","",VLOOKUP(AW49,【記載例】シフト記号表!$C$6:$K$35,9,FALSE))</f>
        <v/>
      </c>
      <c r="AX50" s="1386">
        <f>IF($BB$3="４週",SUM(S50:AT50),IF($BB$3="暦月",SUM(S50:AW50),""))</f>
        <v>64</v>
      </c>
      <c r="AY50" s="1387"/>
      <c r="AZ50" s="1388">
        <f>IF($BB$3="４週",AX50/4,IF($BB$3="暦月",【記載例】通所型!AX50/(【記載例】通所型!$BB$8/7),""))</f>
        <v>16</v>
      </c>
      <c r="BA50" s="1389"/>
      <c r="BB50" s="1377"/>
      <c r="BC50" s="1378"/>
      <c r="BD50" s="1378"/>
      <c r="BE50" s="1378"/>
      <c r="BF50" s="1379"/>
    </row>
    <row r="51" spans="2:58" ht="20.25" customHeight="1">
      <c r="B51" s="1507"/>
      <c r="C51" s="1425"/>
      <c r="D51" s="1426"/>
      <c r="E51" s="1427"/>
      <c r="F51" s="383" t="str">
        <f>C49</f>
        <v>機能訓練指導員</v>
      </c>
      <c r="G51" s="1401"/>
      <c r="H51" s="1331"/>
      <c r="I51" s="1332"/>
      <c r="J51" s="1332"/>
      <c r="K51" s="1333"/>
      <c r="L51" s="1406"/>
      <c r="M51" s="1407"/>
      <c r="N51" s="1407"/>
      <c r="O51" s="1408"/>
      <c r="P51" s="1390" t="s">
        <v>215</v>
      </c>
      <c r="Q51" s="1391"/>
      <c r="R51" s="1392"/>
      <c r="S51" s="388">
        <f>IF(S49="","",VLOOKUP(S49,【記載例】シフト記号表!$C$6:$U$35,19,FALSE))</f>
        <v>3</v>
      </c>
      <c r="T51" s="389" t="str">
        <f>IF(T49="","",VLOOKUP(T49,【記載例】シフト記号表!$C$6:$U$35,19,FALSE))</f>
        <v/>
      </c>
      <c r="U51" s="389">
        <f>IF(U49="","",VLOOKUP(U49,【記載例】シフト記号表!$C$6:$U$35,19,FALSE))</f>
        <v>3</v>
      </c>
      <c r="V51" s="389">
        <f>IF(V49="","",VLOOKUP(V49,【記載例】シフト記号表!$C$6:$U$35,19,FALSE))</f>
        <v>3</v>
      </c>
      <c r="W51" s="389" t="str">
        <f>IF(W49="","",VLOOKUP(W49,【記載例】シフト記号表!$C$6:$U$35,19,FALSE))</f>
        <v/>
      </c>
      <c r="X51" s="389">
        <f>IF(X49="","",VLOOKUP(X49,【記載例】シフト記号表!$C$6:$U$35,19,FALSE))</f>
        <v>3</v>
      </c>
      <c r="Y51" s="390" t="str">
        <f>IF(Y49="","",VLOOKUP(Y49,【記載例】シフト記号表!$C$6:$U$35,19,FALSE))</f>
        <v/>
      </c>
      <c r="Z51" s="388">
        <f>IF(Z49="","",VLOOKUP(Z49,【記載例】シフト記号表!$C$6:$U$35,19,FALSE))</f>
        <v>3</v>
      </c>
      <c r="AA51" s="389" t="str">
        <f>IF(AA49="","",VLOOKUP(AA49,【記載例】シフト記号表!$C$6:$U$35,19,FALSE))</f>
        <v/>
      </c>
      <c r="AB51" s="389">
        <f>IF(AB49="","",VLOOKUP(AB49,【記載例】シフト記号表!$C$6:$U$35,19,FALSE))</f>
        <v>3</v>
      </c>
      <c r="AC51" s="389">
        <f>IF(AC49="","",VLOOKUP(AC49,【記載例】シフト記号表!$C$6:$U$35,19,FALSE))</f>
        <v>3</v>
      </c>
      <c r="AD51" s="389" t="str">
        <f>IF(AD49="","",VLOOKUP(AD49,【記載例】シフト記号表!$C$6:$U$35,19,FALSE))</f>
        <v/>
      </c>
      <c r="AE51" s="389">
        <f>IF(AE49="","",VLOOKUP(AE49,【記載例】シフト記号表!$C$6:$U$35,19,FALSE))</f>
        <v>3</v>
      </c>
      <c r="AF51" s="390" t="str">
        <f>IF(AF49="","",VLOOKUP(AF49,【記載例】シフト記号表!$C$6:$U$35,19,FALSE))</f>
        <v/>
      </c>
      <c r="AG51" s="388">
        <f>IF(AG49="","",VLOOKUP(AG49,【記載例】シフト記号表!$C$6:$U$35,19,FALSE))</f>
        <v>3</v>
      </c>
      <c r="AH51" s="389" t="str">
        <f>IF(AH49="","",VLOOKUP(AH49,【記載例】シフト記号表!$C$6:$U$35,19,FALSE))</f>
        <v/>
      </c>
      <c r="AI51" s="389">
        <f>IF(AI49="","",VLOOKUP(AI49,【記載例】シフト記号表!$C$6:$U$35,19,FALSE))</f>
        <v>3</v>
      </c>
      <c r="AJ51" s="389">
        <f>IF(AJ49="","",VLOOKUP(AJ49,【記載例】シフト記号表!$C$6:$U$35,19,FALSE))</f>
        <v>3</v>
      </c>
      <c r="AK51" s="389" t="str">
        <f>IF(AK49="","",VLOOKUP(AK49,【記載例】シフト記号表!$C$6:$U$35,19,FALSE))</f>
        <v/>
      </c>
      <c r="AL51" s="389">
        <f>IF(AL49="","",VLOOKUP(AL49,【記載例】シフト記号表!$C$6:$U$35,19,FALSE))</f>
        <v>3</v>
      </c>
      <c r="AM51" s="390" t="str">
        <f>IF(AM49="","",VLOOKUP(AM49,【記載例】シフト記号表!$C$6:$U$35,19,FALSE))</f>
        <v/>
      </c>
      <c r="AN51" s="388">
        <f>IF(AN49="","",VLOOKUP(AN49,【記載例】シフト記号表!$C$6:$U$35,19,FALSE))</f>
        <v>3</v>
      </c>
      <c r="AO51" s="389" t="str">
        <f>IF(AO49="","",VLOOKUP(AO49,【記載例】シフト記号表!$C$6:$U$35,19,FALSE))</f>
        <v/>
      </c>
      <c r="AP51" s="389">
        <f>IF(AP49="","",VLOOKUP(AP49,【記載例】シフト記号表!$C$6:$U$35,19,FALSE))</f>
        <v>3</v>
      </c>
      <c r="AQ51" s="389">
        <f>IF(AQ49="","",VLOOKUP(AQ49,【記載例】シフト記号表!$C$6:$U$35,19,FALSE))</f>
        <v>3</v>
      </c>
      <c r="AR51" s="389" t="str">
        <f>IF(AR49="","",VLOOKUP(AR49,【記載例】シフト記号表!$C$6:$U$35,19,FALSE))</f>
        <v/>
      </c>
      <c r="AS51" s="389">
        <f>IF(AS49="","",VLOOKUP(AS49,【記載例】シフト記号表!$C$6:$U$35,19,FALSE))</f>
        <v>3</v>
      </c>
      <c r="AT51" s="390" t="str">
        <f>IF(AT49="","",VLOOKUP(AT49,【記載例】シフト記号表!$C$6:$U$35,19,FALSE))</f>
        <v/>
      </c>
      <c r="AU51" s="388" t="str">
        <f>IF(AU49="","",VLOOKUP(AU49,【記載例】シフト記号表!$C$6:$U$35,19,FALSE))</f>
        <v/>
      </c>
      <c r="AV51" s="389" t="str">
        <f>IF(AV49="","",VLOOKUP(AV49,【記載例】シフト記号表!$C$6:$U$35,19,FALSE))</f>
        <v/>
      </c>
      <c r="AW51" s="389" t="str">
        <f>IF(AW49="","",VLOOKUP(AW49,【記載例】シフト記号表!$C$6:$U$35,19,FALSE))</f>
        <v/>
      </c>
      <c r="AX51" s="1393">
        <f>IF($BB$3="４週",SUM(S51:AT51),IF($BB$3="暦月",SUM(S51:AW51),""))</f>
        <v>48</v>
      </c>
      <c r="AY51" s="1394"/>
      <c r="AZ51" s="1395">
        <f>IF($BB$3="４週",AX51/4,IF($BB$3="暦月",【記載例】通所型!AX51/(【記載例】通所型!$BB$8/7),""))</f>
        <v>12</v>
      </c>
      <c r="BA51" s="1396"/>
      <c r="BB51" s="1380"/>
      <c r="BC51" s="1381"/>
      <c r="BD51" s="1381"/>
      <c r="BE51" s="1381"/>
      <c r="BF51" s="1382"/>
    </row>
    <row r="52" spans="2:58" ht="20.25" customHeight="1">
      <c r="B52" s="1507">
        <f>B49+1</f>
        <v>11</v>
      </c>
      <c r="C52" s="1419" t="s">
        <v>225</v>
      </c>
      <c r="D52" s="1420"/>
      <c r="E52" s="1421"/>
      <c r="F52" s="391"/>
      <c r="G52" s="1400" t="s">
        <v>653</v>
      </c>
      <c r="H52" s="1402" t="s">
        <v>333</v>
      </c>
      <c r="I52" s="1332"/>
      <c r="J52" s="1332"/>
      <c r="K52" s="1333"/>
      <c r="L52" s="1403" t="s">
        <v>648</v>
      </c>
      <c r="M52" s="1404"/>
      <c r="N52" s="1404"/>
      <c r="O52" s="1405"/>
      <c r="P52" s="1409" t="s">
        <v>213</v>
      </c>
      <c r="Q52" s="1410"/>
      <c r="R52" s="1411"/>
      <c r="S52" s="380"/>
      <c r="T52" s="381" t="s">
        <v>265</v>
      </c>
      <c r="U52" s="381"/>
      <c r="V52" s="381"/>
      <c r="W52" s="381" t="s">
        <v>265</v>
      </c>
      <c r="X52" s="381"/>
      <c r="Y52" s="382" t="s">
        <v>265</v>
      </c>
      <c r="Z52" s="380"/>
      <c r="AA52" s="381" t="s">
        <v>265</v>
      </c>
      <c r="AB52" s="381"/>
      <c r="AC52" s="381"/>
      <c r="AD52" s="381" t="s">
        <v>265</v>
      </c>
      <c r="AE52" s="381"/>
      <c r="AF52" s="382" t="s">
        <v>265</v>
      </c>
      <c r="AG52" s="380"/>
      <c r="AH52" s="381" t="s">
        <v>265</v>
      </c>
      <c r="AI52" s="381"/>
      <c r="AJ52" s="381"/>
      <c r="AK52" s="381" t="s">
        <v>265</v>
      </c>
      <c r="AL52" s="381"/>
      <c r="AM52" s="382" t="s">
        <v>265</v>
      </c>
      <c r="AN52" s="380"/>
      <c r="AO52" s="381" t="s">
        <v>265</v>
      </c>
      <c r="AP52" s="381"/>
      <c r="AQ52" s="381"/>
      <c r="AR52" s="381" t="s">
        <v>265</v>
      </c>
      <c r="AS52" s="381"/>
      <c r="AT52" s="382" t="s">
        <v>265</v>
      </c>
      <c r="AU52" s="380"/>
      <c r="AV52" s="381"/>
      <c r="AW52" s="381"/>
      <c r="AX52" s="1412"/>
      <c r="AY52" s="1413"/>
      <c r="AZ52" s="1414"/>
      <c r="BA52" s="1415"/>
      <c r="BB52" s="1416" t="s">
        <v>223</v>
      </c>
      <c r="BC52" s="1417"/>
      <c r="BD52" s="1417"/>
      <c r="BE52" s="1417"/>
      <c r="BF52" s="1418"/>
    </row>
    <row r="53" spans="2:58" ht="20.25" customHeight="1">
      <c r="B53" s="1507"/>
      <c r="C53" s="1422"/>
      <c r="D53" s="1423"/>
      <c r="E53" s="1424"/>
      <c r="F53" s="383"/>
      <c r="G53" s="1327"/>
      <c r="H53" s="1331"/>
      <c r="I53" s="1332"/>
      <c r="J53" s="1332"/>
      <c r="K53" s="1333"/>
      <c r="L53" s="1337"/>
      <c r="M53" s="1338"/>
      <c r="N53" s="1338"/>
      <c r="O53" s="1339"/>
      <c r="P53" s="1383" t="s">
        <v>214</v>
      </c>
      <c r="Q53" s="1384"/>
      <c r="R53" s="1385"/>
      <c r="S53" s="384" t="str">
        <f>IF(S52="","",VLOOKUP(S52,【記載例】シフト記号表!$C$6:$K$35,9,FALSE))</f>
        <v/>
      </c>
      <c r="T53" s="385">
        <f>IF(T52="","",VLOOKUP(T52,【記載例】シフト記号表!$C$6:$K$35,9,FALSE))</f>
        <v>4</v>
      </c>
      <c r="U53" s="385" t="str">
        <f>IF(U52="","",VLOOKUP(U52,【記載例】シフト記号表!$C$6:$K$35,9,FALSE))</f>
        <v/>
      </c>
      <c r="V53" s="385" t="str">
        <f>IF(V52="","",VLOOKUP(V52,【記載例】シフト記号表!$C$6:$K$35,9,FALSE))</f>
        <v/>
      </c>
      <c r="W53" s="385">
        <f>IF(W52="","",VLOOKUP(W52,【記載例】シフト記号表!$C$6:$K$35,9,FALSE))</f>
        <v>4</v>
      </c>
      <c r="X53" s="385" t="str">
        <f>IF(X52="","",VLOOKUP(X52,【記載例】シフト記号表!$C$6:$K$35,9,FALSE))</f>
        <v/>
      </c>
      <c r="Y53" s="386">
        <f>IF(Y52="","",VLOOKUP(Y52,【記載例】シフト記号表!$C$6:$K$35,9,FALSE))</f>
        <v>4</v>
      </c>
      <c r="Z53" s="384" t="str">
        <f>IF(Z52="","",VLOOKUP(Z52,【記載例】シフト記号表!$C$6:$K$35,9,FALSE))</f>
        <v/>
      </c>
      <c r="AA53" s="385">
        <f>IF(AA52="","",VLOOKUP(AA52,【記載例】シフト記号表!$C$6:$K$35,9,FALSE))</f>
        <v>4</v>
      </c>
      <c r="AB53" s="385" t="str">
        <f>IF(AB52="","",VLOOKUP(AB52,【記載例】シフト記号表!$C$6:$K$35,9,FALSE))</f>
        <v/>
      </c>
      <c r="AC53" s="385" t="str">
        <f>IF(AC52="","",VLOOKUP(AC52,【記載例】シフト記号表!$C$6:$K$35,9,FALSE))</f>
        <v/>
      </c>
      <c r="AD53" s="385">
        <f>IF(AD52="","",VLOOKUP(AD52,【記載例】シフト記号表!$C$6:$K$35,9,FALSE))</f>
        <v>4</v>
      </c>
      <c r="AE53" s="385" t="str">
        <f>IF(AE52="","",VLOOKUP(AE52,【記載例】シフト記号表!$C$6:$K$35,9,FALSE))</f>
        <v/>
      </c>
      <c r="AF53" s="386">
        <f>IF(AF52="","",VLOOKUP(AF52,【記載例】シフト記号表!$C$6:$K$35,9,FALSE))</f>
        <v>4</v>
      </c>
      <c r="AG53" s="384" t="str">
        <f>IF(AG52="","",VLOOKUP(AG52,【記載例】シフト記号表!$C$6:$K$35,9,FALSE))</f>
        <v/>
      </c>
      <c r="AH53" s="385">
        <f>IF(AH52="","",VLOOKUP(AH52,【記載例】シフト記号表!$C$6:$K$35,9,FALSE))</f>
        <v>4</v>
      </c>
      <c r="AI53" s="385" t="str">
        <f>IF(AI52="","",VLOOKUP(AI52,【記載例】シフト記号表!$C$6:$K$35,9,FALSE))</f>
        <v/>
      </c>
      <c r="AJ53" s="385" t="str">
        <f>IF(AJ52="","",VLOOKUP(AJ52,【記載例】シフト記号表!$C$6:$K$35,9,FALSE))</f>
        <v/>
      </c>
      <c r="AK53" s="385">
        <f>IF(AK52="","",VLOOKUP(AK52,【記載例】シフト記号表!$C$6:$K$35,9,FALSE))</f>
        <v>4</v>
      </c>
      <c r="AL53" s="385" t="str">
        <f>IF(AL52="","",VLOOKUP(AL52,【記載例】シフト記号表!$C$6:$K$35,9,FALSE))</f>
        <v/>
      </c>
      <c r="AM53" s="386">
        <f>IF(AM52="","",VLOOKUP(AM52,【記載例】シフト記号表!$C$6:$K$35,9,FALSE))</f>
        <v>4</v>
      </c>
      <c r="AN53" s="384" t="str">
        <f>IF(AN52="","",VLOOKUP(AN52,【記載例】シフト記号表!$C$6:$K$35,9,FALSE))</f>
        <v/>
      </c>
      <c r="AO53" s="385">
        <f>IF(AO52="","",VLOOKUP(AO52,【記載例】シフト記号表!$C$6:$K$35,9,FALSE))</f>
        <v>4</v>
      </c>
      <c r="AP53" s="385" t="str">
        <f>IF(AP52="","",VLOOKUP(AP52,【記載例】シフト記号表!$C$6:$K$35,9,FALSE))</f>
        <v/>
      </c>
      <c r="AQ53" s="385" t="str">
        <f>IF(AQ52="","",VLOOKUP(AQ52,【記載例】シフト記号表!$C$6:$K$35,9,FALSE))</f>
        <v/>
      </c>
      <c r="AR53" s="385">
        <f>IF(AR52="","",VLOOKUP(AR52,【記載例】シフト記号表!$C$6:$K$35,9,FALSE))</f>
        <v>4</v>
      </c>
      <c r="AS53" s="385" t="str">
        <f>IF(AS52="","",VLOOKUP(AS52,【記載例】シフト記号表!$C$6:$K$35,9,FALSE))</f>
        <v/>
      </c>
      <c r="AT53" s="386">
        <f>IF(AT52="","",VLOOKUP(AT52,【記載例】シフト記号表!$C$6:$K$35,9,FALSE))</f>
        <v>4</v>
      </c>
      <c r="AU53" s="384" t="str">
        <f>IF(AU52="","",VLOOKUP(AU52,【記載例】シフト記号表!$C$6:$K$35,9,FALSE))</f>
        <v/>
      </c>
      <c r="AV53" s="385" t="str">
        <f>IF(AV52="","",VLOOKUP(AV52,【記載例】シフト記号表!$C$6:$K$35,9,FALSE))</f>
        <v/>
      </c>
      <c r="AW53" s="385" t="str">
        <f>IF(AW52="","",VLOOKUP(AW52,【記載例】シフト記号表!$C$6:$K$35,9,FALSE))</f>
        <v/>
      </c>
      <c r="AX53" s="1386">
        <f>IF($BB$3="４週",SUM(S53:AT53),IF($BB$3="暦月",SUM(S53:AW53),""))</f>
        <v>48</v>
      </c>
      <c r="AY53" s="1387"/>
      <c r="AZ53" s="1388">
        <f>IF($BB$3="４週",AX53/4,IF($BB$3="暦月",【記載例】通所型!AX53/(【記載例】通所型!$BB$8/7),""))</f>
        <v>12</v>
      </c>
      <c r="BA53" s="1389"/>
      <c r="BB53" s="1377"/>
      <c r="BC53" s="1378"/>
      <c r="BD53" s="1378"/>
      <c r="BE53" s="1378"/>
      <c r="BF53" s="1379"/>
    </row>
    <row r="54" spans="2:58" ht="20.25" customHeight="1">
      <c r="B54" s="1507"/>
      <c r="C54" s="1425"/>
      <c r="D54" s="1426"/>
      <c r="E54" s="1427"/>
      <c r="F54" s="383" t="str">
        <f>C52</f>
        <v>機能訓練指導員</v>
      </c>
      <c r="G54" s="1401"/>
      <c r="H54" s="1331"/>
      <c r="I54" s="1332"/>
      <c r="J54" s="1332"/>
      <c r="K54" s="1333"/>
      <c r="L54" s="1406"/>
      <c r="M54" s="1407"/>
      <c r="N54" s="1407"/>
      <c r="O54" s="1408"/>
      <c r="P54" s="1390" t="s">
        <v>215</v>
      </c>
      <c r="Q54" s="1391"/>
      <c r="R54" s="1392"/>
      <c r="S54" s="388" t="str">
        <f>IF(S52="","",VLOOKUP(S52,【記載例】シフト記号表!$C$6:$U$35,19,FALSE))</f>
        <v/>
      </c>
      <c r="T54" s="389">
        <f>IF(T52="","",VLOOKUP(T52,【記載例】シフト記号表!$C$6:$U$35,19,FALSE))</f>
        <v>3</v>
      </c>
      <c r="U54" s="389" t="str">
        <f>IF(U52="","",VLOOKUP(U52,【記載例】シフト記号表!$C$6:$U$35,19,FALSE))</f>
        <v/>
      </c>
      <c r="V54" s="389" t="str">
        <f>IF(V52="","",VLOOKUP(V52,【記載例】シフト記号表!$C$6:$U$35,19,FALSE))</f>
        <v/>
      </c>
      <c r="W54" s="389">
        <f>IF(W52="","",VLOOKUP(W52,【記載例】シフト記号表!$C$6:$U$35,19,FALSE))</f>
        <v>3</v>
      </c>
      <c r="X54" s="389" t="str">
        <f>IF(X52="","",VLOOKUP(X52,【記載例】シフト記号表!$C$6:$U$35,19,FALSE))</f>
        <v/>
      </c>
      <c r="Y54" s="390">
        <f>IF(Y52="","",VLOOKUP(Y52,【記載例】シフト記号表!$C$6:$U$35,19,FALSE))</f>
        <v>3</v>
      </c>
      <c r="Z54" s="388" t="str">
        <f>IF(Z52="","",VLOOKUP(Z52,【記載例】シフト記号表!$C$6:$U$35,19,FALSE))</f>
        <v/>
      </c>
      <c r="AA54" s="389">
        <f>IF(AA52="","",VLOOKUP(AA52,【記載例】シフト記号表!$C$6:$U$35,19,FALSE))</f>
        <v>3</v>
      </c>
      <c r="AB54" s="389" t="str">
        <f>IF(AB52="","",VLOOKUP(AB52,【記載例】シフト記号表!$C$6:$U$35,19,FALSE))</f>
        <v/>
      </c>
      <c r="AC54" s="389" t="str">
        <f>IF(AC52="","",VLOOKUP(AC52,【記載例】シフト記号表!$C$6:$U$35,19,FALSE))</f>
        <v/>
      </c>
      <c r="AD54" s="389">
        <f>IF(AD52="","",VLOOKUP(AD52,【記載例】シフト記号表!$C$6:$U$35,19,FALSE))</f>
        <v>3</v>
      </c>
      <c r="AE54" s="389" t="str">
        <f>IF(AE52="","",VLOOKUP(AE52,【記載例】シフト記号表!$C$6:$U$35,19,FALSE))</f>
        <v/>
      </c>
      <c r="AF54" s="390">
        <f>IF(AF52="","",VLOOKUP(AF52,【記載例】シフト記号表!$C$6:$U$35,19,FALSE))</f>
        <v>3</v>
      </c>
      <c r="AG54" s="388" t="str">
        <f>IF(AG52="","",VLOOKUP(AG52,【記載例】シフト記号表!$C$6:$U$35,19,FALSE))</f>
        <v/>
      </c>
      <c r="AH54" s="389">
        <f>IF(AH52="","",VLOOKUP(AH52,【記載例】シフト記号表!$C$6:$U$35,19,FALSE))</f>
        <v>3</v>
      </c>
      <c r="AI54" s="389" t="str">
        <f>IF(AI52="","",VLOOKUP(AI52,【記載例】シフト記号表!$C$6:$U$35,19,FALSE))</f>
        <v/>
      </c>
      <c r="AJ54" s="389" t="str">
        <f>IF(AJ52="","",VLOOKUP(AJ52,【記載例】シフト記号表!$C$6:$U$35,19,FALSE))</f>
        <v/>
      </c>
      <c r="AK54" s="389">
        <f>IF(AK52="","",VLOOKUP(AK52,【記載例】シフト記号表!$C$6:$U$35,19,FALSE))</f>
        <v>3</v>
      </c>
      <c r="AL54" s="389" t="str">
        <f>IF(AL52="","",VLOOKUP(AL52,【記載例】シフト記号表!$C$6:$U$35,19,FALSE))</f>
        <v/>
      </c>
      <c r="AM54" s="390">
        <f>IF(AM52="","",VLOOKUP(AM52,【記載例】シフト記号表!$C$6:$U$35,19,FALSE))</f>
        <v>3</v>
      </c>
      <c r="AN54" s="388" t="str">
        <f>IF(AN52="","",VLOOKUP(AN52,【記載例】シフト記号表!$C$6:$U$35,19,FALSE))</f>
        <v/>
      </c>
      <c r="AO54" s="389">
        <f>IF(AO52="","",VLOOKUP(AO52,【記載例】シフト記号表!$C$6:$U$35,19,FALSE))</f>
        <v>3</v>
      </c>
      <c r="AP54" s="389" t="str">
        <f>IF(AP52="","",VLOOKUP(AP52,【記載例】シフト記号表!$C$6:$U$35,19,FALSE))</f>
        <v/>
      </c>
      <c r="AQ54" s="389" t="str">
        <f>IF(AQ52="","",VLOOKUP(AQ52,【記載例】シフト記号表!$C$6:$U$35,19,FALSE))</f>
        <v/>
      </c>
      <c r="AR54" s="389">
        <f>IF(AR52="","",VLOOKUP(AR52,【記載例】シフト記号表!$C$6:$U$35,19,FALSE))</f>
        <v>3</v>
      </c>
      <c r="AS54" s="389" t="str">
        <f>IF(AS52="","",VLOOKUP(AS52,【記載例】シフト記号表!$C$6:$U$35,19,FALSE))</f>
        <v/>
      </c>
      <c r="AT54" s="390">
        <f>IF(AT52="","",VLOOKUP(AT52,【記載例】シフト記号表!$C$6:$U$35,19,FALSE))</f>
        <v>3</v>
      </c>
      <c r="AU54" s="388" t="str">
        <f>IF(AU52="","",VLOOKUP(AU52,【記載例】シフト記号表!$C$6:$U$35,19,FALSE))</f>
        <v/>
      </c>
      <c r="AV54" s="389" t="str">
        <f>IF(AV52="","",VLOOKUP(AV52,【記載例】シフト記号表!$C$6:$U$35,19,FALSE))</f>
        <v/>
      </c>
      <c r="AW54" s="389" t="str">
        <f>IF(AW52="","",VLOOKUP(AW52,【記載例】シフト記号表!$C$6:$U$35,19,FALSE))</f>
        <v/>
      </c>
      <c r="AX54" s="1393">
        <f>IF($BB$3="４週",SUM(S54:AT54),IF($BB$3="暦月",SUM(S54:AW54),""))</f>
        <v>36</v>
      </c>
      <c r="AY54" s="1394"/>
      <c r="AZ54" s="1395">
        <f>IF($BB$3="４週",AX54/4,IF($BB$3="暦月",【記載例】通所型!AX54/(【記載例】通所型!$BB$8/7),""))</f>
        <v>9</v>
      </c>
      <c r="BA54" s="1396"/>
      <c r="BB54" s="1380"/>
      <c r="BC54" s="1381"/>
      <c r="BD54" s="1381"/>
      <c r="BE54" s="1381"/>
      <c r="BF54" s="1382"/>
    </row>
    <row r="55" spans="2:58" ht="20.25" customHeight="1">
      <c r="B55" s="1507">
        <f>B52+1</f>
        <v>12</v>
      </c>
      <c r="C55" s="1419"/>
      <c r="D55" s="1420"/>
      <c r="E55" s="1421"/>
      <c r="F55" s="391"/>
      <c r="G55" s="1400"/>
      <c r="H55" s="1402"/>
      <c r="I55" s="1332"/>
      <c r="J55" s="1332"/>
      <c r="K55" s="1333"/>
      <c r="L55" s="1403"/>
      <c r="M55" s="1404"/>
      <c r="N55" s="1404"/>
      <c r="O55" s="1405"/>
      <c r="P55" s="1409" t="s">
        <v>213</v>
      </c>
      <c r="Q55" s="1410"/>
      <c r="R55" s="1411"/>
      <c r="S55" s="380"/>
      <c r="T55" s="381"/>
      <c r="U55" s="381"/>
      <c r="V55" s="381"/>
      <c r="W55" s="381"/>
      <c r="X55" s="381"/>
      <c r="Y55" s="382"/>
      <c r="Z55" s="380"/>
      <c r="AA55" s="381"/>
      <c r="AB55" s="381"/>
      <c r="AC55" s="381"/>
      <c r="AD55" s="381"/>
      <c r="AE55" s="381"/>
      <c r="AF55" s="382"/>
      <c r="AG55" s="380"/>
      <c r="AH55" s="381"/>
      <c r="AI55" s="381"/>
      <c r="AJ55" s="381"/>
      <c r="AK55" s="381"/>
      <c r="AL55" s="381"/>
      <c r="AM55" s="382"/>
      <c r="AN55" s="380"/>
      <c r="AO55" s="381"/>
      <c r="AP55" s="381"/>
      <c r="AQ55" s="381"/>
      <c r="AR55" s="381"/>
      <c r="AS55" s="381"/>
      <c r="AT55" s="382"/>
      <c r="AU55" s="380"/>
      <c r="AV55" s="381"/>
      <c r="AW55" s="381"/>
      <c r="AX55" s="1412"/>
      <c r="AY55" s="1413"/>
      <c r="AZ55" s="1414"/>
      <c r="BA55" s="1415"/>
      <c r="BB55" s="1442"/>
      <c r="BC55" s="1404"/>
      <c r="BD55" s="1404"/>
      <c r="BE55" s="1404"/>
      <c r="BF55" s="1405"/>
    </row>
    <row r="56" spans="2:58" ht="20.25" customHeight="1">
      <c r="B56" s="1507"/>
      <c r="C56" s="1422"/>
      <c r="D56" s="1423"/>
      <c r="E56" s="1424"/>
      <c r="F56" s="383"/>
      <c r="G56" s="1327"/>
      <c r="H56" s="1331"/>
      <c r="I56" s="1332"/>
      <c r="J56" s="1332"/>
      <c r="K56" s="1333"/>
      <c r="L56" s="1337"/>
      <c r="M56" s="1338"/>
      <c r="N56" s="1338"/>
      <c r="O56" s="1339"/>
      <c r="P56" s="1383" t="s">
        <v>214</v>
      </c>
      <c r="Q56" s="1384"/>
      <c r="R56" s="1385"/>
      <c r="S56" s="384" t="str">
        <f>IF(S55="","",VLOOKUP(S55,【記載例】シフト記号表!$C$6:$K$35,9,FALSE))</f>
        <v/>
      </c>
      <c r="T56" s="385" t="str">
        <f>IF(T55="","",VLOOKUP(T55,【記載例】シフト記号表!$C$6:$K$35,9,FALSE))</f>
        <v/>
      </c>
      <c r="U56" s="385" t="str">
        <f>IF(U55="","",VLOOKUP(U55,【記載例】シフト記号表!$C$6:$K$35,9,FALSE))</f>
        <v/>
      </c>
      <c r="V56" s="385" t="str">
        <f>IF(V55="","",VLOOKUP(V55,【記載例】シフト記号表!$C$6:$K$35,9,FALSE))</f>
        <v/>
      </c>
      <c r="W56" s="385" t="str">
        <f>IF(W55="","",VLOOKUP(W55,【記載例】シフト記号表!$C$6:$K$35,9,FALSE))</f>
        <v/>
      </c>
      <c r="X56" s="385" t="str">
        <f>IF(X55="","",VLOOKUP(X55,【記載例】シフト記号表!$C$6:$K$35,9,FALSE))</f>
        <v/>
      </c>
      <c r="Y56" s="386" t="str">
        <f>IF(Y55="","",VLOOKUP(Y55,【記載例】シフト記号表!$C$6:$K$35,9,FALSE))</f>
        <v/>
      </c>
      <c r="Z56" s="384" t="str">
        <f>IF(Z55="","",VLOOKUP(Z55,【記載例】シフト記号表!$C$6:$K$35,9,FALSE))</f>
        <v/>
      </c>
      <c r="AA56" s="385" t="str">
        <f>IF(AA55="","",VLOOKUP(AA55,【記載例】シフト記号表!$C$6:$K$35,9,FALSE))</f>
        <v/>
      </c>
      <c r="AB56" s="385" t="str">
        <f>IF(AB55="","",VLOOKUP(AB55,【記載例】シフト記号表!$C$6:$K$35,9,FALSE))</f>
        <v/>
      </c>
      <c r="AC56" s="385" t="str">
        <f>IF(AC55="","",VLOOKUP(AC55,【記載例】シフト記号表!$C$6:$K$35,9,FALSE))</f>
        <v/>
      </c>
      <c r="AD56" s="385" t="str">
        <f>IF(AD55="","",VLOOKUP(AD55,【記載例】シフト記号表!$C$6:$K$35,9,FALSE))</f>
        <v/>
      </c>
      <c r="AE56" s="385" t="str">
        <f>IF(AE55="","",VLOOKUP(AE55,【記載例】シフト記号表!$C$6:$K$35,9,FALSE))</f>
        <v/>
      </c>
      <c r="AF56" s="386" t="str">
        <f>IF(AF55="","",VLOOKUP(AF55,【記載例】シフト記号表!$C$6:$K$35,9,FALSE))</f>
        <v/>
      </c>
      <c r="AG56" s="384" t="str">
        <f>IF(AG55="","",VLOOKUP(AG55,【記載例】シフト記号表!$C$6:$K$35,9,FALSE))</f>
        <v/>
      </c>
      <c r="AH56" s="385" t="str">
        <f>IF(AH55="","",VLOOKUP(AH55,【記載例】シフト記号表!$C$6:$K$35,9,FALSE))</f>
        <v/>
      </c>
      <c r="AI56" s="385" t="str">
        <f>IF(AI55="","",VLOOKUP(AI55,【記載例】シフト記号表!$C$6:$K$35,9,FALSE))</f>
        <v/>
      </c>
      <c r="AJ56" s="385" t="str">
        <f>IF(AJ55="","",VLOOKUP(AJ55,【記載例】シフト記号表!$C$6:$K$35,9,FALSE))</f>
        <v/>
      </c>
      <c r="AK56" s="385" t="str">
        <f>IF(AK55="","",VLOOKUP(AK55,【記載例】シフト記号表!$C$6:$K$35,9,FALSE))</f>
        <v/>
      </c>
      <c r="AL56" s="385" t="str">
        <f>IF(AL55="","",VLOOKUP(AL55,【記載例】シフト記号表!$C$6:$K$35,9,FALSE))</f>
        <v/>
      </c>
      <c r="AM56" s="386" t="str">
        <f>IF(AM55="","",VLOOKUP(AM55,【記載例】シフト記号表!$C$6:$K$35,9,FALSE))</f>
        <v/>
      </c>
      <c r="AN56" s="384" t="str">
        <f>IF(AN55="","",VLOOKUP(AN55,【記載例】シフト記号表!$C$6:$K$35,9,FALSE))</f>
        <v/>
      </c>
      <c r="AO56" s="385" t="str">
        <f>IF(AO55="","",VLOOKUP(AO55,【記載例】シフト記号表!$C$6:$K$35,9,FALSE))</f>
        <v/>
      </c>
      <c r="AP56" s="385" t="str">
        <f>IF(AP55="","",VLOOKUP(AP55,【記載例】シフト記号表!$C$6:$K$35,9,FALSE))</f>
        <v/>
      </c>
      <c r="AQ56" s="385" t="str">
        <f>IF(AQ55="","",VLOOKUP(AQ55,【記載例】シフト記号表!$C$6:$K$35,9,FALSE))</f>
        <v/>
      </c>
      <c r="AR56" s="385" t="str">
        <f>IF(AR55="","",VLOOKUP(AR55,【記載例】シフト記号表!$C$6:$K$35,9,FALSE))</f>
        <v/>
      </c>
      <c r="AS56" s="385" t="str">
        <f>IF(AS55="","",VLOOKUP(AS55,【記載例】シフト記号表!$C$6:$K$35,9,FALSE))</f>
        <v/>
      </c>
      <c r="AT56" s="386" t="str">
        <f>IF(AT55="","",VLOOKUP(AT55,【記載例】シフト記号表!$C$6:$K$35,9,FALSE))</f>
        <v/>
      </c>
      <c r="AU56" s="384" t="str">
        <f>IF(AU55="","",VLOOKUP(AU55,【記載例】シフト記号表!$C$6:$K$35,9,FALSE))</f>
        <v/>
      </c>
      <c r="AV56" s="385" t="str">
        <f>IF(AV55="","",VLOOKUP(AV55,【記載例】シフト記号表!$C$6:$K$35,9,FALSE))</f>
        <v/>
      </c>
      <c r="AW56" s="385" t="str">
        <f>IF(AW55="","",VLOOKUP(AW55,【記載例】シフト記号表!$C$6:$K$35,9,FALSE))</f>
        <v/>
      </c>
      <c r="AX56" s="1386">
        <f>IF($BB$3="４週",SUM(S56:AT56),IF($BB$3="暦月",SUM(S56:AW56),""))</f>
        <v>0</v>
      </c>
      <c r="AY56" s="1387"/>
      <c r="AZ56" s="1388">
        <f>IF($BB$3="４週",AX56/4,IF($BB$3="暦月",【記載例】通所型!AX56/(【記載例】通所型!$BB$8/7),""))</f>
        <v>0</v>
      </c>
      <c r="BA56" s="1389"/>
      <c r="BB56" s="1443"/>
      <c r="BC56" s="1338"/>
      <c r="BD56" s="1338"/>
      <c r="BE56" s="1338"/>
      <c r="BF56" s="1339"/>
    </row>
    <row r="57" spans="2:58" ht="20.25" customHeight="1">
      <c r="B57" s="1507"/>
      <c r="C57" s="1425"/>
      <c r="D57" s="1426"/>
      <c r="E57" s="1427"/>
      <c r="F57" s="383">
        <f>C55</f>
        <v>0</v>
      </c>
      <c r="G57" s="1401"/>
      <c r="H57" s="1331"/>
      <c r="I57" s="1332"/>
      <c r="J57" s="1332"/>
      <c r="K57" s="1333"/>
      <c r="L57" s="1406"/>
      <c r="M57" s="1407"/>
      <c r="N57" s="1407"/>
      <c r="O57" s="1408"/>
      <c r="P57" s="1390" t="s">
        <v>215</v>
      </c>
      <c r="Q57" s="1391"/>
      <c r="R57" s="1392"/>
      <c r="S57" s="388" t="str">
        <f>IF(S55="","",VLOOKUP(S55,【記載例】シフト記号表!$C$6:$U$35,19,FALSE))</f>
        <v/>
      </c>
      <c r="T57" s="389" t="str">
        <f>IF(T55="","",VLOOKUP(T55,【記載例】シフト記号表!$C$6:$U$35,19,FALSE))</f>
        <v/>
      </c>
      <c r="U57" s="389" t="str">
        <f>IF(U55="","",VLOOKUP(U55,【記載例】シフト記号表!$C$6:$U$35,19,FALSE))</f>
        <v/>
      </c>
      <c r="V57" s="389" t="str">
        <f>IF(V55="","",VLOOKUP(V55,【記載例】シフト記号表!$C$6:$U$35,19,FALSE))</f>
        <v/>
      </c>
      <c r="W57" s="389" t="str">
        <f>IF(W55="","",VLOOKUP(W55,【記載例】シフト記号表!$C$6:$U$35,19,FALSE))</f>
        <v/>
      </c>
      <c r="X57" s="389" t="str">
        <f>IF(X55="","",VLOOKUP(X55,【記載例】シフト記号表!$C$6:$U$35,19,FALSE))</f>
        <v/>
      </c>
      <c r="Y57" s="390" t="str">
        <f>IF(Y55="","",VLOOKUP(Y55,【記載例】シフト記号表!$C$6:$U$35,19,FALSE))</f>
        <v/>
      </c>
      <c r="Z57" s="388" t="str">
        <f>IF(Z55="","",VLOOKUP(Z55,【記載例】シフト記号表!$C$6:$U$35,19,FALSE))</f>
        <v/>
      </c>
      <c r="AA57" s="389" t="str">
        <f>IF(AA55="","",VLOOKUP(AA55,【記載例】シフト記号表!$C$6:$U$35,19,FALSE))</f>
        <v/>
      </c>
      <c r="AB57" s="389" t="str">
        <f>IF(AB55="","",VLOOKUP(AB55,【記載例】シフト記号表!$C$6:$U$35,19,FALSE))</f>
        <v/>
      </c>
      <c r="AC57" s="389" t="str">
        <f>IF(AC55="","",VLOOKUP(AC55,【記載例】シフト記号表!$C$6:$U$35,19,FALSE))</f>
        <v/>
      </c>
      <c r="AD57" s="389" t="str">
        <f>IF(AD55="","",VLOOKUP(AD55,【記載例】シフト記号表!$C$6:$U$35,19,FALSE))</f>
        <v/>
      </c>
      <c r="AE57" s="389" t="str">
        <f>IF(AE55="","",VLOOKUP(AE55,【記載例】シフト記号表!$C$6:$U$35,19,FALSE))</f>
        <v/>
      </c>
      <c r="AF57" s="390" t="str">
        <f>IF(AF55="","",VLOOKUP(AF55,【記載例】シフト記号表!$C$6:$U$35,19,FALSE))</f>
        <v/>
      </c>
      <c r="AG57" s="388" t="str">
        <f>IF(AG55="","",VLOOKUP(AG55,【記載例】シフト記号表!$C$6:$U$35,19,FALSE))</f>
        <v/>
      </c>
      <c r="AH57" s="389" t="str">
        <f>IF(AH55="","",VLOOKUP(AH55,【記載例】シフト記号表!$C$6:$U$35,19,FALSE))</f>
        <v/>
      </c>
      <c r="AI57" s="389" t="str">
        <f>IF(AI55="","",VLOOKUP(AI55,【記載例】シフト記号表!$C$6:$U$35,19,FALSE))</f>
        <v/>
      </c>
      <c r="AJ57" s="389" t="str">
        <f>IF(AJ55="","",VLOOKUP(AJ55,【記載例】シフト記号表!$C$6:$U$35,19,FALSE))</f>
        <v/>
      </c>
      <c r="AK57" s="389" t="str">
        <f>IF(AK55="","",VLOOKUP(AK55,【記載例】シフト記号表!$C$6:$U$35,19,FALSE))</f>
        <v/>
      </c>
      <c r="AL57" s="389" t="str">
        <f>IF(AL55="","",VLOOKUP(AL55,【記載例】シフト記号表!$C$6:$U$35,19,FALSE))</f>
        <v/>
      </c>
      <c r="AM57" s="390" t="str">
        <f>IF(AM55="","",VLOOKUP(AM55,【記載例】シフト記号表!$C$6:$U$35,19,FALSE))</f>
        <v/>
      </c>
      <c r="AN57" s="388" t="str">
        <f>IF(AN55="","",VLOOKUP(AN55,【記載例】シフト記号表!$C$6:$U$35,19,FALSE))</f>
        <v/>
      </c>
      <c r="AO57" s="389" t="str">
        <f>IF(AO55="","",VLOOKUP(AO55,【記載例】シフト記号表!$C$6:$U$35,19,FALSE))</f>
        <v/>
      </c>
      <c r="AP57" s="389" t="str">
        <f>IF(AP55="","",VLOOKUP(AP55,【記載例】シフト記号表!$C$6:$U$35,19,FALSE))</f>
        <v/>
      </c>
      <c r="AQ57" s="389" t="str">
        <f>IF(AQ55="","",VLOOKUP(AQ55,【記載例】シフト記号表!$C$6:$U$35,19,FALSE))</f>
        <v/>
      </c>
      <c r="AR57" s="389" t="str">
        <f>IF(AR55="","",VLOOKUP(AR55,【記載例】シフト記号表!$C$6:$U$35,19,FALSE))</f>
        <v/>
      </c>
      <c r="AS57" s="389" t="str">
        <f>IF(AS55="","",VLOOKUP(AS55,【記載例】シフト記号表!$C$6:$U$35,19,FALSE))</f>
        <v/>
      </c>
      <c r="AT57" s="390" t="str">
        <f>IF(AT55="","",VLOOKUP(AT55,【記載例】シフト記号表!$C$6:$U$35,19,FALSE))</f>
        <v/>
      </c>
      <c r="AU57" s="388" t="str">
        <f>IF(AU55="","",VLOOKUP(AU55,【記載例】シフト記号表!$C$6:$U$35,19,FALSE))</f>
        <v/>
      </c>
      <c r="AV57" s="389" t="str">
        <f>IF(AV55="","",VLOOKUP(AV55,【記載例】シフト記号表!$C$6:$U$35,19,FALSE))</f>
        <v/>
      </c>
      <c r="AW57" s="389" t="str">
        <f>IF(AW55="","",VLOOKUP(AW55,【記載例】シフト記号表!$C$6:$U$35,19,FALSE))</f>
        <v/>
      </c>
      <c r="AX57" s="1393">
        <f>IF($BB$3="４週",SUM(S57:AT57),IF($BB$3="暦月",SUM(S57:AW57),""))</f>
        <v>0</v>
      </c>
      <c r="AY57" s="1394"/>
      <c r="AZ57" s="1395">
        <f>IF($BB$3="４週",AX57/4,IF($BB$3="暦月",【記載例】通所型!AX57/(【記載例】通所型!$BB$8/7),""))</f>
        <v>0</v>
      </c>
      <c r="BA57" s="1396"/>
      <c r="BB57" s="1444"/>
      <c r="BC57" s="1407"/>
      <c r="BD57" s="1407"/>
      <c r="BE57" s="1407"/>
      <c r="BF57" s="1408"/>
    </row>
    <row r="58" spans="2:58" ht="20.25" customHeight="1">
      <c r="B58" s="1507">
        <f>B55+1</f>
        <v>13</v>
      </c>
      <c r="C58" s="1419"/>
      <c r="D58" s="1420"/>
      <c r="E58" s="1421"/>
      <c r="F58" s="391"/>
      <c r="G58" s="1400"/>
      <c r="H58" s="1402"/>
      <c r="I58" s="1332"/>
      <c r="J58" s="1332"/>
      <c r="K58" s="1333"/>
      <c r="L58" s="1403"/>
      <c r="M58" s="1404"/>
      <c r="N58" s="1404"/>
      <c r="O58" s="1405"/>
      <c r="P58" s="1409" t="s">
        <v>213</v>
      </c>
      <c r="Q58" s="1410"/>
      <c r="R58" s="1411"/>
      <c r="S58" s="380"/>
      <c r="T58" s="381"/>
      <c r="U58" s="381"/>
      <c r="V58" s="381"/>
      <c r="W58" s="381"/>
      <c r="X58" s="381"/>
      <c r="Y58" s="382"/>
      <c r="Z58" s="380"/>
      <c r="AA58" s="381"/>
      <c r="AB58" s="381"/>
      <c r="AC58" s="381"/>
      <c r="AD58" s="381"/>
      <c r="AE58" s="381"/>
      <c r="AF58" s="382"/>
      <c r="AG58" s="380"/>
      <c r="AH58" s="381"/>
      <c r="AI58" s="381"/>
      <c r="AJ58" s="381"/>
      <c r="AK58" s="381"/>
      <c r="AL58" s="381"/>
      <c r="AM58" s="382"/>
      <c r="AN58" s="380"/>
      <c r="AO58" s="381"/>
      <c r="AP58" s="381"/>
      <c r="AQ58" s="381"/>
      <c r="AR58" s="381"/>
      <c r="AS58" s="381"/>
      <c r="AT58" s="382"/>
      <c r="AU58" s="380"/>
      <c r="AV58" s="381"/>
      <c r="AW58" s="381"/>
      <c r="AX58" s="1412"/>
      <c r="AY58" s="1413"/>
      <c r="AZ58" s="1414"/>
      <c r="BA58" s="1415"/>
      <c r="BB58" s="1442"/>
      <c r="BC58" s="1404"/>
      <c r="BD58" s="1404"/>
      <c r="BE58" s="1404"/>
      <c r="BF58" s="1405"/>
    </row>
    <row r="59" spans="2:58" ht="20.25" customHeight="1">
      <c r="B59" s="1507"/>
      <c r="C59" s="1422"/>
      <c r="D59" s="1423"/>
      <c r="E59" s="1424"/>
      <c r="F59" s="383"/>
      <c r="G59" s="1327"/>
      <c r="H59" s="1331"/>
      <c r="I59" s="1332"/>
      <c r="J59" s="1332"/>
      <c r="K59" s="1333"/>
      <c r="L59" s="1337"/>
      <c r="M59" s="1338"/>
      <c r="N59" s="1338"/>
      <c r="O59" s="1339"/>
      <c r="P59" s="1383" t="s">
        <v>214</v>
      </c>
      <c r="Q59" s="1384"/>
      <c r="R59" s="1385"/>
      <c r="S59" s="384" t="str">
        <f>IF(S58="","",VLOOKUP(S58,【記載例】シフト記号表!$C$6:$K$35,9,FALSE))</f>
        <v/>
      </c>
      <c r="T59" s="385" t="str">
        <f>IF(T58="","",VLOOKUP(T58,【記載例】シフト記号表!$C$6:$K$35,9,FALSE))</f>
        <v/>
      </c>
      <c r="U59" s="385" t="str">
        <f>IF(U58="","",VLOOKUP(U58,【記載例】シフト記号表!$C$6:$K$35,9,FALSE))</f>
        <v/>
      </c>
      <c r="V59" s="385" t="str">
        <f>IF(V58="","",VLOOKUP(V58,【記載例】シフト記号表!$C$6:$K$35,9,FALSE))</f>
        <v/>
      </c>
      <c r="W59" s="385" t="str">
        <f>IF(W58="","",VLOOKUP(W58,【記載例】シフト記号表!$C$6:$K$35,9,FALSE))</f>
        <v/>
      </c>
      <c r="X59" s="385" t="str">
        <f>IF(X58="","",VLOOKUP(X58,【記載例】シフト記号表!$C$6:$K$35,9,FALSE))</f>
        <v/>
      </c>
      <c r="Y59" s="386" t="str">
        <f>IF(Y58="","",VLOOKUP(Y58,【記載例】シフト記号表!$C$6:$K$35,9,FALSE))</f>
        <v/>
      </c>
      <c r="Z59" s="384" t="str">
        <f>IF(Z58="","",VLOOKUP(Z58,【記載例】シフト記号表!$C$6:$K$35,9,FALSE))</f>
        <v/>
      </c>
      <c r="AA59" s="385" t="str">
        <f>IF(AA58="","",VLOOKUP(AA58,【記載例】シフト記号表!$C$6:$K$35,9,FALSE))</f>
        <v/>
      </c>
      <c r="AB59" s="385" t="str">
        <f>IF(AB58="","",VLOOKUP(AB58,【記載例】シフト記号表!$C$6:$K$35,9,FALSE))</f>
        <v/>
      </c>
      <c r="AC59" s="385" t="str">
        <f>IF(AC58="","",VLOOKUP(AC58,【記載例】シフト記号表!$C$6:$K$35,9,FALSE))</f>
        <v/>
      </c>
      <c r="AD59" s="385" t="str">
        <f>IF(AD58="","",VLOOKUP(AD58,【記載例】シフト記号表!$C$6:$K$35,9,FALSE))</f>
        <v/>
      </c>
      <c r="AE59" s="385" t="str">
        <f>IF(AE58="","",VLOOKUP(AE58,【記載例】シフト記号表!$C$6:$K$35,9,FALSE))</f>
        <v/>
      </c>
      <c r="AF59" s="386" t="str">
        <f>IF(AF58="","",VLOOKUP(AF58,【記載例】シフト記号表!$C$6:$K$35,9,FALSE))</f>
        <v/>
      </c>
      <c r="AG59" s="384" t="str">
        <f>IF(AG58="","",VLOOKUP(AG58,【記載例】シフト記号表!$C$6:$K$35,9,FALSE))</f>
        <v/>
      </c>
      <c r="AH59" s="385" t="str">
        <f>IF(AH58="","",VLOOKUP(AH58,【記載例】シフト記号表!$C$6:$K$35,9,FALSE))</f>
        <v/>
      </c>
      <c r="AI59" s="385" t="str">
        <f>IF(AI58="","",VLOOKUP(AI58,【記載例】シフト記号表!$C$6:$K$35,9,FALSE))</f>
        <v/>
      </c>
      <c r="AJ59" s="385" t="str">
        <f>IF(AJ58="","",VLOOKUP(AJ58,【記載例】シフト記号表!$C$6:$K$35,9,FALSE))</f>
        <v/>
      </c>
      <c r="AK59" s="385" t="str">
        <f>IF(AK58="","",VLOOKUP(AK58,【記載例】シフト記号表!$C$6:$K$35,9,FALSE))</f>
        <v/>
      </c>
      <c r="AL59" s="385" t="str">
        <f>IF(AL58="","",VLOOKUP(AL58,【記載例】シフト記号表!$C$6:$K$35,9,FALSE))</f>
        <v/>
      </c>
      <c r="AM59" s="386" t="str">
        <f>IF(AM58="","",VLOOKUP(AM58,【記載例】シフト記号表!$C$6:$K$35,9,FALSE))</f>
        <v/>
      </c>
      <c r="AN59" s="384" t="str">
        <f>IF(AN58="","",VLOOKUP(AN58,【記載例】シフト記号表!$C$6:$K$35,9,FALSE))</f>
        <v/>
      </c>
      <c r="AO59" s="385" t="str">
        <f>IF(AO58="","",VLOOKUP(AO58,【記載例】シフト記号表!$C$6:$K$35,9,FALSE))</f>
        <v/>
      </c>
      <c r="AP59" s="385" t="str">
        <f>IF(AP58="","",VLOOKUP(AP58,【記載例】シフト記号表!$C$6:$K$35,9,FALSE))</f>
        <v/>
      </c>
      <c r="AQ59" s="385" t="str">
        <f>IF(AQ58="","",VLOOKUP(AQ58,【記載例】シフト記号表!$C$6:$K$35,9,FALSE))</f>
        <v/>
      </c>
      <c r="AR59" s="385" t="str">
        <f>IF(AR58="","",VLOOKUP(AR58,【記載例】シフト記号表!$C$6:$K$35,9,FALSE))</f>
        <v/>
      </c>
      <c r="AS59" s="385" t="str">
        <f>IF(AS58="","",VLOOKUP(AS58,【記載例】シフト記号表!$C$6:$K$35,9,FALSE))</f>
        <v/>
      </c>
      <c r="AT59" s="386" t="str">
        <f>IF(AT58="","",VLOOKUP(AT58,【記載例】シフト記号表!$C$6:$K$35,9,FALSE))</f>
        <v/>
      </c>
      <c r="AU59" s="384" t="str">
        <f>IF(AU58="","",VLOOKUP(AU58,【記載例】シフト記号表!$C$6:$K$35,9,FALSE))</f>
        <v/>
      </c>
      <c r="AV59" s="385" t="str">
        <f>IF(AV58="","",VLOOKUP(AV58,【記載例】シフト記号表!$C$6:$K$35,9,FALSE))</f>
        <v/>
      </c>
      <c r="AW59" s="385" t="str">
        <f>IF(AW58="","",VLOOKUP(AW58,【記載例】シフト記号表!$C$6:$K$35,9,FALSE))</f>
        <v/>
      </c>
      <c r="AX59" s="1386">
        <f>IF($BB$3="４週",SUM(S59:AT59),IF($BB$3="暦月",SUM(S59:AW59),""))</f>
        <v>0</v>
      </c>
      <c r="AY59" s="1387"/>
      <c r="AZ59" s="1388">
        <f>IF($BB$3="４週",AX59/4,IF($BB$3="暦月",【記載例】通所型!AX59/(【記載例】通所型!$BB$8/7),""))</f>
        <v>0</v>
      </c>
      <c r="BA59" s="1389"/>
      <c r="BB59" s="1443"/>
      <c r="BC59" s="1338"/>
      <c r="BD59" s="1338"/>
      <c r="BE59" s="1338"/>
      <c r="BF59" s="1339"/>
    </row>
    <row r="60" spans="2:58" ht="20.25" customHeight="1" thickBot="1">
      <c r="B60" s="1508"/>
      <c r="C60" s="1425"/>
      <c r="D60" s="1426"/>
      <c r="E60" s="1427"/>
      <c r="F60" s="392">
        <f>C58</f>
        <v>0</v>
      </c>
      <c r="G60" s="1435"/>
      <c r="H60" s="1436"/>
      <c r="I60" s="1437"/>
      <c r="J60" s="1437"/>
      <c r="K60" s="1438"/>
      <c r="L60" s="1439"/>
      <c r="M60" s="1440"/>
      <c r="N60" s="1440"/>
      <c r="O60" s="1441"/>
      <c r="P60" s="1476" t="s">
        <v>215</v>
      </c>
      <c r="Q60" s="1477"/>
      <c r="R60" s="1478"/>
      <c r="S60" s="388" t="str">
        <f>IF(S58="","",VLOOKUP(S58,【記載例】シフト記号表!$C$6:$U$35,19,FALSE))</f>
        <v/>
      </c>
      <c r="T60" s="389" t="str">
        <f>IF(T58="","",VLOOKUP(T58,【記載例】シフト記号表!$C$6:$U$35,19,FALSE))</f>
        <v/>
      </c>
      <c r="U60" s="389" t="str">
        <f>IF(U58="","",VLOOKUP(U58,【記載例】シフト記号表!$C$6:$U$35,19,FALSE))</f>
        <v/>
      </c>
      <c r="V60" s="389" t="str">
        <f>IF(V58="","",VLOOKUP(V58,【記載例】シフト記号表!$C$6:$U$35,19,FALSE))</f>
        <v/>
      </c>
      <c r="W60" s="389" t="str">
        <f>IF(W58="","",VLOOKUP(W58,【記載例】シフト記号表!$C$6:$U$35,19,FALSE))</f>
        <v/>
      </c>
      <c r="X60" s="389" t="str">
        <f>IF(X58="","",VLOOKUP(X58,【記載例】シフト記号表!$C$6:$U$35,19,FALSE))</f>
        <v/>
      </c>
      <c r="Y60" s="390" t="str">
        <f>IF(Y58="","",VLOOKUP(Y58,【記載例】シフト記号表!$C$6:$U$35,19,FALSE))</f>
        <v/>
      </c>
      <c r="Z60" s="388" t="str">
        <f>IF(Z58="","",VLOOKUP(Z58,【記載例】シフト記号表!$C$6:$U$35,19,FALSE))</f>
        <v/>
      </c>
      <c r="AA60" s="389" t="str">
        <f>IF(AA58="","",VLOOKUP(AA58,【記載例】シフト記号表!$C$6:$U$35,19,FALSE))</f>
        <v/>
      </c>
      <c r="AB60" s="389" t="str">
        <f>IF(AB58="","",VLOOKUP(AB58,【記載例】シフト記号表!$C$6:$U$35,19,FALSE))</f>
        <v/>
      </c>
      <c r="AC60" s="389" t="str">
        <f>IF(AC58="","",VLOOKUP(AC58,【記載例】シフト記号表!$C$6:$U$35,19,FALSE))</f>
        <v/>
      </c>
      <c r="AD60" s="389" t="str">
        <f>IF(AD58="","",VLOOKUP(AD58,【記載例】シフト記号表!$C$6:$U$35,19,FALSE))</f>
        <v/>
      </c>
      <c r="AE60" s="389" t="str">
        <f>IF(AE58="","",VLOOKUP(AE58,【記載例】シフト記号表!$C$6:$U$35,19,FALSE))</f>
        <v/>
      </c>
      <c r="AF60" s="390" t="str">
        <f>IF(AF58="","",VLOOKUP(AF58,【記載例】シフト記号表!$C$6:$U$35,19,FALSE))</f>
        <v/>
      </c>
      <c r="AG60" s="388" t="str">
        <f>IF(AG58="","",VLOOKUP(AG58,【記載例】シフト記号表!$C$6:$U$35,19,FALSE))</f>
        <v/>
      </c>
      <c r="AH60" s="389" t="str">
        <f>IF(AH58="","",VLOOKUP(AH58,【記載例】シフト記号表!$C$6:$U$35,19,FALSE))</f>
        <v/>
      </c>
      <c r="AI60" s="389" t="str">
        <f>IF(AI58="","",VLOOKUP(AI58,【記載例】シフト記号表!$C$6:$U$35,19,FALSE))</f>
        <v/>
      </c>
      <c r="AJ60" s="389" t="str">
        <f>IF(AJ58="","",VLOOKUP(AJ58,【記載例】シフト記号表!$C$6:$U$35,19,FALSE))</f>
        <v/>
      </c>
      <c r="AK60" s="389" t="str">
        <f>IF(AK58="","",VLOOKUP(AK58,【記載例】シフト記号表!$C$6:$U$35,19,FALSE))</f>
        <v/>
      </c>
      <c r="AL60" s="389" t="str">
        <f>IF(AL58="","",VLOOKUP(AL58,【記載例】シフト記号表!$C$6:$U$35,19,FALSE))</f>
        <v/>
      </c>
      <c r="AM60" s="390" t="str">
        <f>IF(AM58="","",VLOOKUP(AM58,【記載例】シフト記号表!$C$6:$U$35,19,FALSE))</f>
        <v/>
      </c>
      <c r="AN60" s="388" t="str">
        <f>IF(AN58="","",VLOOKUP(AN58,【記載例】シフト記号表!$C$6:$U$35,19,FALSE))</f>
        <v/>
      </c>
      <c r="AO60" s="389" t="str">
        <f>IF(AO58="","",VLOOKUP(AO58,【記載例】シフト記号表!$C$6:$U$35,19,FALSE))</f>
        <v/>
      </c>
      <c r="AP60" s="389" t="str">
        <f>IF(AP58="","",VLOOKUP(AP58,【記載例】シフト記号表!$C$6:$U$35,19,FALSE))</f>
        <v/>
      </c>
      <c r="AQ60" s="389" t="str">
        <f>IF(AQ58="","",VLOOKUP(AQ58,【記載例】シフト記号表!$C$6:$U$35,19,FALSE))</f>
        <v/>
      </c>
      <c r="AR60" s="389" t="str">
        <f>IF(AR58="","",VLOOKUP(AR58,【記載例】シフト記号表!$C$6:$U$35,19,FALSE))</f>
        <v/>
      </c>
      <c r="AS60" s="389" t="str">
        <f>IF(AS58="","",VLOOKUP(AS58,【記載例】シフト記号表!$C$6:$U$35,19,FALSE))</f>
        <v/>
      </c>
      <c r="AT60" s="390" t="str">
        <f>IF(AT58="","",VLOOKUP(AT58,【記載例】シフト記号表!$C$6:$U$35,19,FALSE))</f>
        <v/>
      </c>
      <c r="AU60" s="388" t="str">
        <f>IF(AU58="","",VLOOKUP(AU58,【記載例】シフト記号表!$C$6:$U$35,19,FALSE))</f>
        <v/>
      </c>
      <c r="AV60" s="389" t="str">
        <f>IF(AV58="","",VLOOKUP(AV58,【記載例】シフト記号表!$C$6:$U$35,19,FALSE))</f>
        <v/>
      </c>
      <c r="AW60" s="389" t="str">
        <f>IF(AW58="","",VLOOKUP(AW58,【記載例】シフト記号表!$C$6:$U$35,19,FALSE))</f>
        <v/>
      </c>
      <c r="AX60" s="1393">
        <f>IF($BB$3="４週",SUM(S60:AT60),IF($BB$3="暦月",SUM(S60:AW60),""))</f>
        <v>0</v>
      </c>
      <c r="AY60" s="1394"/>
      <c r="AZ60" s="1395">
        <f>IF($BB$3="４週",AX60/4,IF($BB$3="暦月",【記載例】通所型!AX60/(【記載例】通所型!$BB$8/7),""))</f>
        <v>0</v>
      </c>
      <c r="BA60" s="1396"/>
      <c r="BB60" s="1475"/>
      <c r="BC60" s="1440"/>
      <c r="BD60" s="1440"/>
      <c r="BE60" s="1440"/>
      <c r="BF60" s="1441"/>
    </row>
    <row r="61" spans="2:58" s="361" customFormat="1" ht="6" customHeight="1" thickBot="1">
      <c r="B61" s="393"/>
      <c r="C61" s="394"/>
      <c r="D61" s="394"/>
      <c r="E61" s="394"/>
      <c r="F61" s="395"/>
      <c r="G61" s="395"/>
      <c r="H61" s="396"/>
      <c r="I61" s="396"/>
      <c r="J61" s="396"/>
      <c r="K61" s="396"/>
      <c r="L61" s="395"/>
      <c r="M61" s="395"/>
      <c r="N61" s="395"/>
      <c r="O61" s="395"/>
      <c r="P61" s="397"/>
      <c r="Q61" s="397"/>
      <c r="R61" s="397"/>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8"/>
      <c r="AY61" s="398"/>
      <c r="AZ61" s="398"/>
      <c r="BA61" s="398"/>
      <c r="BB61" s="395"/>
      <c r="BC61" s="395"/>
      <c r="BD61" s="395"/>
      <c r="BE61" s="395"/>
      <c r="BF61" s="399"/>
    </row>
    <row r="62" spans="2:58" ht="20.149999999999999" customHeight="1">
      <c r="B62" s="502"/>
      <c r="C62" s="503"/>
      <c r="D62" s="503"/>
      <c r="E62" s="503"/>
      <c r="F62" s="503"/>
      <c r="G62" s="1445" t="s">
        <v>216</v>
      </c>
      <c r="H62" s="1445"/>
      <c r="I62" s="1445"/>
      <c r="J62" s="1445"/>
      <c r="K62" s="1445"/>
      <c r="L62" s="1445"/>
      <c r="M62" s="1445"/>
      <c r="N62" s="1445"/>
      <c r="O62" s="1445"/>
      <c r="P62" s="1445"/>
      <c r="Q62" s="1445"/>
      <c r="R62" s="1446"/>
      <c r="S62" s="402">
        <f>IF(SUMIF($F$22:$F$60, "生活相談員", S22:S60)=0,"",SUMIF($F$22:$F$60,"生活相談員",S22:S60))</f>
        <v>7</v>
      </c>
      <c r="T62" s="403">
        <f t="shared" ref="T62:AW62" si="1">IF(SUMIF($F$22:$F$60, "生活相談員", T22:T60)=0,"",SUMIF($F$22:$F$60,"生活相談員",T22:T60))</f>
        <v>7</v>
      </c>
      <c r="U62" s="403">
        <f t="shared" si="1"/>
        <v>7</v>
      </c>
      <c r="V62" s="403">
        <f t="shared" si="1"/>
        <v>7</v>
      </c>
      <c r="W62" s="403">
        <f t="shared" si="1"/>
        <v>7</v>
      </c>
      <c r="X62" s="403">
        <f t="shared" si="1"/>
        <v>7</v>
      </c>
      <c r="Y62" s="404">
        <f t="shared" si="1"/>
        <v>7</v>
      </c>
      <c r="Z62" s="402">
        <f t="shared" si="1"/>
        <v>7</v>
      </c>
      <c r="AA62" s="403">
        <f t="shared" si="1"/>
        <v>7</v>
      </c>
      <c r="AB62" s="403">
        <f t="shared" si="1"/>
        <v>7</v>
      </c>
      <c r="AC62" s="403">
        <f t="shared" si="1"/>
        <v>7</v>
      </c>
      <c r="AD62" s="403">
        <f t="shared" si="1"/>
        <v>7</v>
      </c>
      <c r="AE62" s="403">
        <f t="shared" si="1"/>
        <v>7</v>
      </c>
      <c r="AF62" s="404">
        <f t="shared" si="1"/>
        <v>7</v>
      </c>
      <c r="AG62" s="402">
        <f t="shared" si="1"/>
        <v>7</v>
      </c>
      <c r="AH62" s="403">
        <f t="shared" si="1"/>
        <v>7</v>
      </c>
      <c r="AI62" s="403">
        <f t="shared" si="1"/>
        <v>7</v>
      </c>
      <c r="AJ62" s="403">
        <f t="shared" si="1"/>
        <v>7</v>
      </c>
      <c r="AK62" s="403">
        <f t="shared" si="1"/>
        <v>7</v>
      </c>
      <c r="AL62" s="403">
        <f t="shared" si="1"/>
        <v>7</v>
      </c>
      <c r="AM62" s="404">
        <f t="shared" si="1"/>
        <v>7</v>
      </c>
      <c r="AN62" s="402">
        <f t="shared" si="1"/>
        <v>7</v>
      </c>
      <c r="AO62" s="403">
        <f t="shared" si="1"/>
        <v>7</v>
      </c>
      <c r="AP62" s="403">
        <f t="shared" si="1"/>
        <v>7</v>
      </c>
      <c r="AQ62" s="403">
        <f t="shared" si="1"/>
        <v>7</v>
      </c>
      <c r="AR62" s="403">
        <f t="shared" si="1"/>
        <v>7</v>
      </c>
      <c r="AS62" s="403">
        <f t="shared" si="1"/>
        <v>7</v>
      </c>
      <c r="AT62" s="404">
        <f t="shared" si="1"/>
        <v>7</v>
      </c>
      <c r="AU62" s="402" t="str">
        <f t="shared" si="1"/>
        <v/>
      </c>
      <c r="AV62" s="403" t="str">
        <f t="shared" si="1"/>
        <v/>
      </c>
      <c r="AW62" s="404" t="str">
        <f t="shared" si="1"/>
        <v/>
      </c>
      <c r="AX62" s="1447">
        <f>IF(SUMIF($F$22:$F$60, "生活相談員", AX22:AY60)=0,"",SUMIF($F$22:$F$60,"生活相談員",AX22:AY60))</f>
        <v>196</v>
      </c>
      <c r="AY62" s="1448"/>
      <c r="AZ62" s="1449">
        <f>IF(AX62="","",IF($BB$3="４週",AX62/4,IF($BB$3="暦月",AX62/(【記載例】通所型!$BB$8/7),"")))</f>
        <v>49</v>
      </c>
      <c r="BA62" s="1450"/>
      <c r="BB62" s="1509"/>
      <c r="BC62" s="1510"/>
      <c r="BD62" s="1510"/>
      <c r="BE62" s="1510"/>
      <c r="BF62" s="1511"/>
    </row>
    <row r="63" spans="2:58" ht="20.25" customHeight="1">
      <c r="B63" s="504"/>
      <c r="C63" s="505"/>
      <c r="D63" s="505"/>
      <c r="E63" s="505"/>
      <c r="F63" s="505"/>
      <c r="G63" s="1460" t="s">
        <v>217</v>
      </c>
      <c r="H63" s="1460"/>
      <c r="I63" s="1460"/>
      <c r="J63" s="1460"/>
      <c r="K63" s="1460"/>
      <c r="L63" s="1460"/>
      <c r="M63" s="1460"/>
      <c r="N63" s="1460"/>
      <c r="O63" s="1460"/>
      <c r="P63" s="1460"/>
      <c r="Q63" s="1460"/>
      <c r="R63" s="1461"/>
      <c r="S63" s="407">
        <f t="shared" ref="S63:AW63" si="2">IF(SUMIF($F$22:$F$60, "介護職員", S22:S60)=0,"",SUMIF($F$22:$F$60, "介護職員", S22:S60))</f>
        <v>14</v>
      </c>
      <c r="T63" s="408">
        <f t="shared" si="2"/>
        <v>14</v>
      </c>
      <c r="U63" s="408">
        <f t="shared" si="2"/>
        <v>14</v>
      </c>
      <c r="V63" s="408">
        <f t="shared" si="2"/>
        <v>14</v>
      </c>
      <c r="W63" s="408">
        <f t="shared" si="2"/>
        <v>14</v>
      </c>
      <c r="X63" s="408">
        <f t="shared" si="2"/>
        <v>14</v>
      </c>
      <c r="Y63" s="409">
        <f t="shared" si="2"/>
        <v>14</v>
      </c>
      <c r="Z63" s="407">
        <f t="shared" si="2"/>
        <v>14</v>
      </c>
      <c r="AA63" s="408">
        <f t="shared" si="2"/>
        <v>14</v>
      </c>
      <c r="AB63" s="408">
        <f t="shared" si="2"/>
        <v>14</v>
      </c>
      <c r="AC63" s="408">
        <f t="shared" si="2"/>
        <v>14</v>
      </c>
      <c r="AD63" s="408">
        <f t="shared" si="2"/>
        <v>14</v>
      </c>
      <c r="AE63" s="408">
        <f t="shared" si="2"/>
        <v>14</v>
      </c>
      <c r="AF63" s="409">
        <f t="shared" si="2"/>
        <v>14</v>
      </c>
      <c r="AG63" s="407">
        <f t="shared" si="2"/>
        <v>14</v>
      </c>
      <c r="AH63" s="408">
        <f t="shared" si="2"/>
        <v>14</v>
      </c>
      <c r="AI63" s="408">
        <f t="shared" si="2"/>
        <v>14</v>
      </c>
      <c r="AJ63" s="408">
        <f t="shared" si="2"/>
        <v>14</v>
      </c>
      <c r="AK63" s="408">
        <f t="shared" si="2"/>
        <v>14</v>
      </c>
      <c r="AL63" s="408">
        <f t="shared" si="2"/>
        <v>14</v>
      </c>
      <c r="AM63" s="409">
        <f t="shared" si="2"/>
        <v>14</v>
      </c>
      <c r="AN63" s="407">
        <f t="shared" si="2"/>
        <v>14</v>
      </c>
      <c r="AO63" s="408">
        <f t="shared" si="2"/>
        <v>14</v>
      </c>
      <c r="AP63" s="408">
        <f t="shared" si="2"/>
        <v>14</v>
      </c>
      <c r="AQ63" s="408">
        <f t="shared" si="2"/>
        <v>14</v>
      </c>
      <c r="AR63" s="408">
        <f t="shared" si="2"/>
        <v>14</v>
      </c>
      <c r="AS63" s="408">
        <f t="shared" si="2"/>
        <v>14</v>
      </c>
      <c r="AT63" s="409">
        <f t="shared" si="2"/>
        <v>14</v>
      </c>
      <c r="AU63" s="407" t="str">
        <f t="shared" si="2"/>
        <v/>
      </c>
      <c r="AV63" s="408" t="str">
        <f t="shared" si="2"/>
        <v/>
      </c>
      <c r="AW63" s="409" t="str">
        <f t="shared" si="2"/>
        <v/>
      </c>
      <c r="AX63" s="1462">
        <f>IF(SUMIF($F$22:$F$60, "介護職員", AX22:AX60)=0,"",SUMIF($F$22:$F$60, "介護職員", AX22:AX60))</f>
        <v>392</v>
      </c>
      <c r="AY63" s="1463"/>
      <c r="AZ63" s="1464">
        <f>IF(AX63="","",IF($BB$3="４週",AX63/4,IF($BB$3="暦月",AX63/(【記載例】通所型!$BB$8/7),"")))</f>
        <v>98</v>
      </c>
      <c r="BA63" s="1465"/>
      <c r="BB63" s="1512"/>
      <c r="BC63" s="1513"/>
      <c r="BD63" s="1513"/>
      <c r="BE63" s="1513"/>
      <c r="BF63" s="1514"/>
    </row>
    <row r="64" spans="2:58" ht="20.25" customHeight="1">
      <c r="B64" s="504"/>
      <c r="C64" s="505"/>
      <c r="D64" s="505"/>
      <c r="E64" s="505"/>
      <c r="F64" s="505"/>
      <c r="G64" s="1460" t="s">
        <v>656</v>
      </c>
      <c r="H64" s="1460"/>
      <c r="I64" s="1460"/>
      <c r="J64" s="1460"/>
      <c r="K64" s="1460"/>
      <c r="L64" s="1460"/>
      <c r="M64" s="1460"/>
      <c r="N64" s="1460"/>
      <c r="O64" s="1460"/>
      <c r="P64" s="1460"/>
      <c r="Q64" s="1460"/>
      <c r="R64" s="1461"/>
      <c r="S64" s="410">
        <v>20</v>
      </c>
      <c r="T64" s="411">
        <v>20</v>
      </c>
      <c r="U64" s="411">
        <v>20</v>
      </c>
      <c r="V64" s="411">
        <v>20</v>
      </c>
      <c r="W64" s="411">
        <v>20</v>
      </c>
      <c r="X64" s="411">
        <v>20</v>
      </c>
      <c r="Y64" s="412">
        <v>20</v>
      </c>
      <c r="Z64" s="410">
        <v>20</v>
      </c>
      <c r="AA64" s="411">
        <v>20</v>
      </c>
      <c r="AB64" s="411">
        <v>20</v>
      </c>
      <c r="AC64" s="411">
        <v>20</v>
      </c>
      <c r="AD64" s="411">
        <v>20</v>
      </c>
      <c r="AE64" s="411">
        <v>20</v>
      </c>
      <c r="AF64" s="412">
        <v>20</v>
      </c>
      <c r="AG64" s="410">
        <v>20</v>
      </c>
      <c r="AH64" s="411">
        <v>20</v>
      </c>
      <c r="AI64" s="411">
        <v>20</v>
      </c>
      <c r="AJ64" s="411">
        <v>20</v>
      </c>
      <c r="AK64" s="411">
        <v>20</v>
      </c>
      <c r="AL64" s="411">
        <v>20</v>
      </c>
      <c r="AM64" s="412">
        <v>20</v>
      </c>
      <c r="AN64" s="410">
        <v>20</v>
      </c>
      <c r="AO64" s="411">
        <v>20</v>
      </c>
      <c r="AP64" s="411">
        <v>20</v>
      </c>
      <c r="AQ64" s="411">
        <v>20</v>
      </c>
      <c r="AR64" s="411">
        <v>20</v>
      </c>
      <c r="AS64" s="411">
        <v>20</v>
      </c>
      <c r="AT64" s="412">
        <v>20</v>
      </c>
      <c r="AU64" s="410"/>
      <c r="AV64" s="411"/>
      <c r="AW64" s="412"/>
      <c r="AX64" s="1518"/>
      <c r="AY64" s="1519"/>
      <c r="AZ64" s="1519"/>
      <c r="BA64" s="1520"/>
      <c r="BB64" s="1512"/>
      <c r="BC64" s="1513"/>
      <c r="BD64" s="1513"/>
      <c r="BE64" s="1513"/>
      <c r="BF64" s="1514"/>
    </row>
    <row r="65" spans="2:73" ht="20.25" customHeight="1">
      <c r="B65" s="504"/>
      <c r="C65" s="505"/>
      <c r="D65" s="505"/>
      <c r="E65" s="505"/>
      <c r="F65" s="505"/>
      <c r="G65" s="1460" t="s">
        <v>219</v>
      </c>
      <c r="H65" s="1460"/>
      <c r="I65" s="1460"/>
      <c r="J65" s="1460"/>
      <c r="K65" s="1460"/>
      <c r="L65" s="1460"/>
      <c r="M65" s="1460"/>
      <c r="N65" s="1460"/>
      <c r="O65" s="1460"/>
      <c r="P65" s="1460"/>
      <c r="Q65" s="1460"/>
      <c r="R65" s="1461"/>
      <c r="S65" s="410">
        <v>7</v>
      </c>
      <c r="T65" s="411">
        <v>7</v>
      </c>
      <c r="U65" s="411">
        <v>7</v>
      </c>
      <c r="V65" s="411">
        <v>7</v>
      </c>
      <c r="W65" s="411">
        <v>7</v>
      </c>
      <c r="X65" s="411">
        <v>7</v>
      </c>
      <c r="Y65" s="412">
        <v>7</v>
      </c>
      <c r="Z65" s="410">
        <v>7</v>
      </c>
      <c r="AA65" s="411">
        <v>7</v>
      </c>
      <c r="AB65" s="411">
        <v>7</v>
      </c>
      <c r="AC65" s="411">
        <v>7</v>
      </c>
      <c r="AD65" s="411">
        <v>7</v>
      </c>
      <c r="AE65" s="411">
        <v>7</v>
      </c>
      <c r="AF65" s="412">
        <v>7</v>
      </c>
      <c r="AG65" s="410">
        <v>7</v>
      </c>
      <c r="AH65" s="411">
        <v>7</v>
      </c>
      <c r="AI65" s="411">
        <v>7</v>
      </c>
      <c r="AJ65" s="411">
        <v>7</v>
      </c>
      <c r="AK65" s="411">
        <v>7</v>
      </c>
      <c r="AL65" s="411">
        <v>7</v>
      </c>
      <c r="AM65" s="412">
        <v>7</v>
      </c>
      <c r="AN65" s="410">
        <v>7</v>
      </c>
      <c r="AO65" s="411">
        <v>7</v>
      </c>
      <c r="AP65" s="411">
        <v>7</v>
      </c>
      <c r="AQ65" s="411">
        <v>7</v>
      </c>
      <c r="AR65" s="411">
        <v>7</v>
      </c>
      <c r="AS65" s="411">
        <v>7</v>
      </c>
      <c r="AT65" s="412">
        <v>7</v>
      </c>
      <c r="AU65" s="410"/>
      <c r="AV65" s="411"/>
      <c r="AW65" s="412"/>
      <c r="AX65" s="1521"/>
      <c r="AY65" s="1522"/>
      <c r="AZ65" s="1522"/>
      <c r="BA65" s="1523"/>
      <c r="BB65" s="1512"/>
      <c r="BC65" s="1513"/>
      <c r="BD65" s="1513"/>
      <c r="BE65" s="1513"/>
      <c r="BF65" s="1514"/>
    </row>
    <row r="66" spans="2:73" ht="20.25" customHeight="1" thickBot="1">
      <c r="B66" s="506"/>
      <c r="C66" s="507"/>
      <c r="D66" s="507"/>
      <c r="E66" s="507"/>
      <c r="F66" s="507"/>
      <c r="G66" s="1479" t="s">
        <v>220</v>
      </c>
      <c r="H66" s="1479"/>
      <c r="I66" s="1479"/>
      <c r="J66" s="1479"/>
      <c r="K66" s="1479"/>
      <c r="L66" s="1479"/>
      <c r="M66" s="1479"/>
      <c r="N66" s="1479"/>
      <c r="O66" s="1479"/>
      <c r="P66" s="1479"/>
      <c r="Q66" s="1479"/>
      <c r="R66" s="1480"/>
      <c r="S66" s="415">
        <f>IF(S65&lt;&gt;"",IF(S64&gt;15,((S64-15)/5+1)*S65,S65),"")</f>
        <v>14</v>
      </c>
      <c r="T66" s="416">
        <f t="shared" ref="T66:AW66" si="3">IF(T65&lt;&gt;"",IF(T64&gt;15,((T64-15)/5+1)*T65,T65),"")</f>
        <v>14</v>
      </c>
      <c r="U66" s="416">
        <f t="shared" si="3"/>
        <v>14</v>
      </c>
      <c r="V66" s="416">
        <f t="shared" si="3"/>
        <v>14</v>
      </c>
      <c r="W66" s="416">
        <f t="shared" si="3"/>
        <v>14</v>
      </c>
      <c r="X66" s="416">
        <f t="shared" si="3"/>
        <v>14</v>
      </c>
      <c r="Y66" s="417">
        <f t="shared" si="3"/>
        <v>14</v>
      </c>
      <c r="Z66" s="415">
        <f t="shared" si="3"/>
        <v>14</v>
      </c>
      <c r="AA66" s="416">
        <f t="shared" si="3"/>
        <v>14</v>
      </c>
      <c r="AB66" s="416">
        <f t="shared" si="3"/>
        <v>14</v>
      </c>
      <c r="AC66" s="416">
        <f t="shared" si="3"/>
        <v>14</v>
      </c>
      <c r="AD66" s="416">
        <f t="shared" si="3"/>
        <v>14</v>
      </c>
      <c r="AE66" s="416">
        <f t="shared" si="3"/>
        <v>14</v>
      </c>
      <c r="AF66" s="417">
        <f t="shared" si="3"/>
        <v>14</v>
      </c>
      <c r="AG66" s="415">
        <f t="shared" si="3"/>
        <v>14</v>
      </c>
      <c r="AH66" s="416">
        <f t="shared" si="3"/>
        <v>14</v>
      </c>
      <c r="AI66" s="416">
        <f t="shared" si="3"/>
        <v>14</v>
      </c>
      <c r="AJ66" s="416">
        <f t="shared" si="3"/>
        <v>14</v>
      </c>
      <c r="AK66" s="416">
        <f t="shared" si="3"/>
        <v>14</v>
      </c>
      <c r="AL66" s="416">
        <f t="shared" si="3"/>
        <v>14</v>
      </c>
      <c r="AM66" s="417">
        <f t="shared" si="3"/>
        <v>14</v>
      </c>
      <c r="AN66" s="415">
        <f t="shared" si="3"/>
        <v>14</v>
      </c>
      <c r="AO66" s="416">
        <f t="shared" si="3"/>
        <v>14</v>
      </c>
      <c r="AP66" s="416">
        <f t="shared" si="3"/>
        <v>14</v>
      </c>
      <c r="AQ66" s="416">
        <f t="shared" si="3"/>
        <v>14</v>
      </c>
      <c r="AR66" s="416">
        <f t="shared" si="3"/>
        <v>14</v>
      </c>
      <c r="AS66" s="416">
        <f t="shared" si="3"/>
        <v>14</v>
      </c>
      <c r="AT66" s="417">
        <f t="shared" si="3"/>
        <v>14</v>
      </c>
      <c r="AU66" s="407" t="str">
        <f t="shared" si="3"/>
        <v/>
      </c>
      <c r="AV66" s="408" t="str">
        <f t="shared" si="3"/>
        <v/>
      </c>
      <c r="AW66" s="409" t="str">
        <f t="shared" si="3"/>
        <v/>
      </c>
      <c r="AX66" s="1521"/>
      <c r="AY66" s="1522"/>
      <c r="AZ66" s="1522"/>
      <c r="BA66" s="1523"/>
      <c r="BB66" s="1512"/>
      <c r="BC66" s="1513"/>
      <c r="BD66" s="1513"/>
      <c r="BE66" s="1513"/>
      <c r="BF66" s="1514"/>
    </row>
    <row r="67" spans="2:73" ht="18.75" customHeight="1">
      <c r="B67" s="1358" t="s">
        <v>221</v>
      </c>
      <c r="C67" s="1359"/>
      <c r="D67" s="1359"/>
      <c r="E67" s="1359"/>
      <c r="F67" s="1359"/>
      <c r="G67" s="1359"/>
      <c r="H67" s="1359"/>
      <c r="I67" s="1359"/>
      <c r="J67" s="1359"/>
      <c r="K67" s="1360"/>
      <c r="L67" s="1428" t="s">
        <v>222</v>
      </c>
      <c r="M67" s="1428"/>
      <c r="N67" s="1428"/>
      <c r="O67" s="1428"/>
      <c r="P67" s="1428"/>
      <c r="Q67" s="1428"/>
      <c r="R67" s="1429"/>
      <c r="S67" s="418">
        <f>IF($L67="","",IF(COUNTIFS($F$22:$F$60,$L67,S$22:S$60,"&gt;0")=0,"",COUNTIFS($F$22:$F$60,$L67,S$22:S$60,"&gt;0")))</f>
        <v>1</v>
      </c>
      <c r="T67" s="419">
        <f t="shared" ref="T67:AW71" si="4">IF($L67="","",IF(COUNTIFS($F$22:$F$60,$L67,T$22:T$60,"&gt;0")=0,"",COUNTIFS($F$22:$F$60,$L67,T$22:T$60,"&gt;0")))</f>
        <v>1</v>
      </c>
      <c r="U67" s="419">
        <f t="shared" si="4"/>
        <v>1</v>
      </c>
      <c r="V67" s="419">
        <f t="shared" si="4"/>
        <v>1</v>
      </c>
      <c r="W67" s="419">
        <f t="shared" si="4"/>
        <v>1</v>
      </c>
      <c r="X67" s="419">
        <f t="shared" si="4"/>
        <v>1</v>
      </c>
      <c r="Y67" s="420">
        <f t="shared" si="4"/>
        <v>1</v>
      </c>
      <c r="Z67" s="421">
        <f t="shared" si="4"/>
        <v>1</v>
      </c>
      <c r="AA67" s="419">
        <f t="shared" si="4"/>
        <v>1</v>
      </c>
      <c r="AB67" s="419">
        <f t="shared" si="4"/>
        <v>1</v>
      </c>
      <c r="AC67" s="419">
        <f t="shared" si="4"/>
        <v>1</v>
      </c>
      <c r="AD67" s="419">
        <f t="shared" si="4"/>
        <v>1</v>
      </c>
      <c r="AE67" s="419">
        <f t="shared" si="4"/>
        <v>1</v>
      </c>
      <c r="AF67" s="420">
        <f t="shared" si="4"/>
        <v>1</v>
      </c>
      <c r="AG67" s="419">
        <f t="shared" si="4"/>
        <v>1</v>
      </c>
      <c r="AH67" s="419">
        <f t="shared" si="4"/>
        <v>1</v>
      </c>
      <c r="AI67" s="419">
        <f t="shared" si="4"/>
        <v>1</v>
      </c>
      <c r="AJ67" s="419">
        <f t="shared" si="4"/>
        <v>1</v>
      </c>
      <c r="AK67" s="419">
        <f t="shared" si="4"/>
        <v>1</v>
      </c>
      <c r="AL67" s="419">
        <f t="shared" si="4"/>
        <v>1</v>
      </c>
      <c r="AM67" s="420">
        <f t="shared" si="4"/>
        <v>1</v>
      </c>
      <c r="AN67" s="419">
        <f t="shared" si="4"/>
        <v>1</v>
      </c>
      <c r="AO67" s="419">
        <f t="shared" si="4"/>
        <v>1</v>
      </c>
      <c r="AP67" s="419">
        <f t="shared" si="4"/>
        <v>1</v>
      </c>
      <c r="AQ67" s="419">
        <f t="shared" si="4"/>
        <v>1</v>
      </c>
      <c r="AR67" s="419">
        <f t="shared" si="4"/>
        <v>1</v>
      </c>
      <c r="AS67" s="419">
        <f t="shared" si="4"/>
        <v>1</v>
      </c>
      <c r="AT67" s="420">
        <f t="shared" si="4"/>
        <v>1</v>
      </c>
      <c r="AU67" s="419" t="str">
        <f t="shared" si="4"/>
        <v/>
      </c>
      <c r="AV67" s="419" t="str">
        <f t="shared" si="4"/>
        <v/>
      </c>
      <c r="AW67" s="420" t="str">
        <f t="shared" si="4"/>
        <v/>
      </c>
      <c r="AX67" s="1521"/>
      <c r="AY67" s="1522"/>
      <c r="AZ67" s="1522"/>
      <c r="BA67" s="1523"/>
      <c r="BB67" s="1512"/>
      <c r="BC67" s="1513"/>
      <c r="BD67" s="1513"/>
      <c r="BE67" s="1513"/>
      <c r="BF67" s="1514"/>
    </row>
    <row r="68" spans="2:73" ht="18.75" customHeight="1">
      <c r="B68" s="1358"/>
      <c r="C68" s="1359"/>
      <c r="D68" s="1359"/>
      <c r="E68" s="1359"/>
      <c r="F68" s="1359"/>
      <c r="G68" s="1359"/>
      <c r="H68" s="1359"/>
      <c r="I68" s="1359"/>
      <c r="J68" s="1359"/>
      <c r="K68" s="1360"/>
      <c r="L68" s="1430" t="s">
        <v>223</v>
      </c>
      <c r="M68" s="1430"/>
      <c r="N68" s="1430"/>
      <c r="O68" s="1430"/>
      <c r="P68" s="1430"/>
      <c r="Q68" s="1430"/>
      <c r="R68" s="1431"/>
      <c r="S68" s="407">
        <f t="shared" ref="S68:AH71" si="5">IF($L68="","",IF(COUNTIFS($F$22:$F$60,$L68,S$22:S$60,"&gt;0")=0,"",COUNTIFS($F$22:$F$60,$L68,S$22:S$60,"&gt;0")))</f>
        <v>1</v>
      </c>
      <c r="T68" s="408">
        <f>IF($L68="","",IF(COUNTIFS($F$22:$F$60,$L68,T$22:T$60,"&gt;0")=0,"",COUNTIFS($F$22:$F$60,$L68,T$22:T$60,"&gt;0")))</f>
        <v>1</v>
      </c>
      <c r="U68" s="408">
        <f t="shared" si="5"/>
        <v>1</v>
      </c>
      <c r="V68" s="408">
        <f t="shared" si="5"/>
        <v>1</v>
      </c>
      <c r="W68" s="408">
        <f t="shared" si="5"/>
        <v>1</v>
      </c>
      <c r="X68" s="408">
        <f t="shared" si="5"/>
        <v>1</v>
      </c>
      <c r="Y68" s="409">
        <f t="shared" si="5"/>
        <v>1</v>
      </c>
      <c r="Z68" s="422">
        <f t="shared" si="5"/>
        <v>1</v>
      </c>
      <c r="AA68" s="408">
        <f t="shared" si="5"/>
        <v>1</v>
      </c>
      <c r="AB68" s="408">
        <f t="shared" si="5"/>
        <v>1</v>
      </c>
      <c r="AC68" s="408">
        <f t="shared" si="5"/>
        <v>1</v>
      </c>
      <c r="AD68" s="408">
        <f t="shared" si="5"/>
        <v>1</v>
      </c>
      <c r="AE68" s="408">
        <f t="shared" si="5"/>
        <v>1</v>
      </c>
      <c r="AF68" s="409">
        <f t="shared" si="5"/>
        <v>1</v>
      </c>
      <c r="AG68" s="408">
        <f t="shared" si="5"/>
        <v>1</v>
      </c>
      <c r="AH68" s="408">
        <f t="shared" si="5"/>
        <v>1</v>
      </c>
      <c r="AI68" s="408">
        <f t="shared" si="4"/>
        <v>1</v>
      </c>
      <c r="AJ68" s="408">
        <f t="shared" si="4"/>
        <v>1</v>
      </c>
      <c r="AK68" s="408">
        <f t="shared" si="4"/>
        <v>1</v>
      </c>
      <c r="AL68" s="408">
        <f t="shared" si="4"/>
        <v>1</v>
      </c>
      <c r="AM68" s="409">
        <f t="shared" si="4"/>
        <v>1</v>
      </c>
      <c r="AN68" s="408">
        <f t="shared" si="4"/>
        <v>1</v>
      </c>
      <c r="AO68" s="408">
        <f t="shared" si="4"/>
        <v>1</v>
      </c>
      <c r="AP68" s="408">
        <f t="shared" si="4"/>
        <v>1</v>
      </c>
      <c r="AQ68" s="408">
        <f t="shared" si="4"/>
        <v>1</v>
      </c>
      <c r="AR68" s="408">
        <f t="shared" si="4"/>
        <v>1</v>
      </c>
      <c r="AS68" s="408">
        <f t="shared" si="4"/>
        <v>1</v>
      </c>
      <c r="AT68" s="409">
        <f t="shared" si="4"/>
        <v>1</v>
      </c>
      <c r="AU68" s="408" t="str">
        <f t="shared" si="4"/>
        <v/>
      </c>
      <c r="AV68" s="408" t="str">
        <f t="shared" si="4"/>
        <v/>
      </c>
      <c r="AW68" s="409" t="str">
        <f t="shared" si="4"/>
        <v/>
      </c>
      <c r="AX68" s="1521"/>
      <c r="AY68" s="1522"/>
      <c r="AZ68" s="1522"/>
      <c r="BA68" s="1523"/>
      <c r="BB68" s="1512"/>
      <c r="BC68" s="1513"/>
      <c r="BD68" s="1513"/>
      <c r="BE68" s="1513"/>
      <c r="BF68" s="1514"/>
    </row>
    <row r="69" spans="2:73" ht="18.75" customHeight="1">
      <c r="B69" s="1358"/>
      <c r="C69" s="1359"/>
      <c r="D69" s="1359"/>
      <c r="E69" s="1359"/>
      <c r="F69" s="1359"/>
      <c r="G69" s="1359"/>
      <c r="H69" s="1359"/>
      <c r="I69" s="1359"/>
      <c r="J69" s="1359"/>
      <c r="K69" s="1360"/>
      <c r="L69" s="1430" t="s">
        <v>224</v>
      </c>
      <c r="M69" s="1430"/>
      <c r="N69" s="1430"/>
      <c r="O69" s="1430"/>
      <c r="P69" s="1430"/>
      <c r="Q69" s="1430"/>
      <c r="R69" s="1431"/>
      <c r="S69" s="407">
        <f t="shared" si="5"/>
        <v>2</v>
      </c>
      <c r="T69" s="408">
        <f t="shared" si="4"/>
        <v>2</v>
      </c>
      <c r="U69" s="408">
        <f t="shared" si="4"/>
        <v>2</v>
      </c>
      <c r="V69" s="408">
        <f t="shared" si="4"/>
        <v>2</v>
      </c>
      <c r="W69" s="408">
        <f t="shared" si="4"/>
        <v>2</v>
      </c>
      <c r="X69" s="408">
        <f>IF($L69="","",IF(COUNTIFS($F$22:$F$60,$L69,X$22:X$60,"&gt;0")=0,"",COUNTIFS($F$22:$F$60,$L69,X$22:X$60,"&gt;0")))</f>
        <v>2</v>
      </c>
      <c r="Y69" s="409">
        <f t="shared" si="4"/>
        <v>2</v>
      </c>
      <c r="Z69" s="422">
        <f t="shared" si="4"/>
        <v>2</v>
      </c>
      <c r="AA69" s="408">
        <f t="shared" si="4"/>
        <v>2</v>
      </c>
      <c r="AB69" s="408">
        <f t="shared" si="4"/>
        <v>2</v>
      </c>
      <c r="AC69" s="408">
        <f t="shared" si="4"/>
        <v>2</v>
      </c>
      <c r="AD69" s="408">
        <f t="shared" si="4"/>
        <v>2</v>
      </c>
      <c r="AE69" s="408">
        <f t="shared" si="4"/>
        <v>2</v>
      </c>
      <c r="AF69" s="409">
        <f t="shared" si="4"/>
        <v>2</v>
      </c>
      <c r="AG69" s="408">
        <f t="shared" si="4"/>
        <v>2</v>
      </c>
      <c r="AH69" s="408">
        <f t="shared" si="4"/>
        <v>2</v>
      </c>
      <c r="AI69" s="408">
        <f t="shared" si="4"/>
        <v>2</v>
      </c>
      <c r="AJ69" s="408">
        <f t="shared" si="4"/>
        <v>2</v>
      </c>
      <c r="AK69" s="408">
        <f t="shared" si="4"/>
        <v>2</v>
      </c>
      <c r="AL69" s="408">
        <f t="shared" si="4"/>
        <v>2</v>
      </c>
      <c r="AM69" s="409">
        <f t="shared" si="4"/>
        <v>2</v>
      </c>
      <c r="AN69" s="408">
        <f t="shared" si="4"/>
        <v>2</v>
      </c>
      <c r="AO69" s="408">
        <f t="shared" si="4"/>
        <v>2</v>
      </c>
      <c r="AP69" s="408">
        <f t="shared" si="4"/>
        <v>2</v>
      </c>
      <c r="AQ69" s="408">
        <f t="shared" si="4"/>
        <v>2</v>
      </c>
      <c r="AR69" s="408">
        <f t="shared" si="4"/>
        <v>2</v>
      </c>
      <c r="AS69" s="408">
        <f t="shared" si="4"/>
        <v>2</v>
      </c>
      <c r="AT69" s="409">
        <f t="shared" si="4"/>
        <v>2</v>
      </c>
      <c r="AU69" s="408" t="str">
        <f t="shared" si="4"/>
        <v/>
      </c>
      <c r="AV69" s="408" t="str">
        <f t="shared" si="4"/>
        <v/>
      </c>
      <c r="AW69" s="409" t="str">
        <f t="shared" si="4"/>
        <v/>
      </c>
      <c r="AX69" s="1521"/>
      <c r="AY69" s="1522"/>
      <c r="AZ69" s="1522"/>
      <c r="BA69" s="1523"/>
      <c r="BB69" s="1512"/>
      <c r="BC69" s="1513"/>
      <c r="BD69" s="1513"/>
      <c r="BE69" s="1513"/>
      <c r="BF69" s="1514"/>
    </row>
    <row r="70" spans="2:73" ht="18.75" customHeight="1">
      <c r="B70" s="1358"/>
      <c r="C70" s="1359"/>
      <c r="D70" s="1359"/>
      <c r="E70" s="1359"/>
      <c r="F70" s="1359"/>
      <c r="G70" s="1359"/>
      <c r="H70" s="1359"/>
      <c r="I70" s="1359"/>
      <c r="J70" s="1359"/>
      <c r="K70" s="1360"/>
      <c r="L70" s="1430" t="s">
        <v>225</v>
      </c>
      <c r="M70" s="1430"/>
      <c r="N70" s="1430"/>
      <c r="O70" s="1430"/>
      <c r="P70" s="1430"/>
      <c r="Q70" s="1430"/>
      <c r="R70" s="1431"/>
      <c r="S70" s="407">
        <f t="shared" si="5"/>
        <v>1</v>
      </c>
      <c r="T70" s="408">
        <f t="shared" si="4"/>
        <v>1</v>
      </c>
      <c r="U70" s="408">
        <f t="shared" si="4"/>
        <v>1</v>
      </c>
      <c r="V70" s="408">
        <f t="shared" si="4"/>
        <v>1</v>
      </c>
      <c r="W70" s="408">
        <f t="shared" si="4"/>
        <v>1</v>
      </c>
      <c r="X70" s="408">
        <f t="shared" si="4"/>
        <v>1</v>
      </c>
      <c r="Y70" s="409">
        <f t="shared" si="4"/>
        <v>1</v>
      </c>
      <c r="Z70" s="422">
        <f t="shared" si="4"/>
        <v>1</v>
      </c>
      <c r="AA70" s="408">
        <f t="shared" si="4"/>
        <v>1</v>
      </c>
      <c r="AB70" s="408">
        <f t="shared" si="4"/>
        <v>1</v>
      </c>
      <c r="AC70" s="408">
        <f t="shared" si="4"/>
        <v>1</v>
      </c>
      <c r="AD70" s="408">
        <f t="shared" si="4"/>
        <v>1</v>
      </c>
      <c r="AE70" s="408">
        <f t="shared" si="4"/>
        <v>1</v>
      </c>
      <c r="AF70" s="409">
        <f t="shared" si="4"/>
        <v>1</v>
      </c>
      <c r="AG70" s="408">
        <f t="shared" si="4"/>
        <v>1</v>
      </c>
      <c r="AH70" s="408">
        <f t="shared" si="4"/>
        <v>1</v>
      </c>
      <c r="AI70" s="408">
        <f t="shared" si="4"/>
        <v>1</v>
      </c>
      <c r="AJ70" s="408">
        <f t="shared" si="4"/>
        <v>1</v>
      </c>
      <c r="AK70" s="408">
        <f t="shared" si="4"/>
        <v>1</v>
      </c>
      <c r="AL70" s="408">
        <f t="shared" si="4"/>
        <v>1</v>
      </c>
      <c r="AM70" s="409">
        <f t="shared" si="4"/>
        <v>1</v>
      </c>
      <c r="AN70" s="408">
        <f t="shared" si="4"/>
        <v>1</v>
      </c>
      <c r="AO70" s="408">
        <f t="shared" si="4"/>
        <v>1</v>
      </c>
      <c r="AP70" s="408">
        <f t="shared" si="4"/>
        <v>1</v>
      </c>
      <c r="AQ70" s="408">
        <f t="shared" si="4"/>
        <v>1</v>
      </c>
      <c r="AR70" s="408">
        <f t="shared" si="4"/>
        <v>1</v>
      </c>
      <c r="AS70" s="408">
        <f t="shared" si="4"/>
        <v>1</v>
      </c>
      <c r="AT70" s="409">
        <f t="shared" si="4"/>
        <v>1</v>
      </c>
      <c r="AU70" s="408" t="str">
        <f t="shared" si="4"/>
        <v/>
      </c>
      <c r="AV70" s="408" t="str">
        <f t="shared" si="4"/>
        <v/>
      </c>
      <c r="AW70" s="409" t="str">
        <f t="shared" si="4"/>
        <v/>
      </c>
      <c r="AX70" s="1521"/>
      <c r="AY70" s="1522"/>
      <c r="AZ70" s="1522"/>
      <c r="BA70" s="1523"/>
      <c r="BB70" s="1512"/>
      <c r="BC70" s="1513"/>
      <c r="BD70" s="1513"/>
      <c r="BE70" s="1513"/>
      <c r="BF70" s="1514"/>
    </row>
    <row r="71" spans="2:73" ht="18.75" customHeight="1" thickBot="1">
      <c r="B71" s="1361"/>
      <c r="C71" s="1362"/>
      <c r="D71" s="1362"/>
      <c r="E71" s="1362"/>
      <c r="F71" s="1362"/>
      <c r="G71" s="1362"/>
      <c r="H71" s="1362"/>
      <c r="I71" s="1362"/>
      <c r="J71" s="1362"/>
      <c r="K71" s="1363"/>
      <c r="L71" s="1432"/>
      <c r="M71" s="1432"/>
      <c r="N71" s="1432"/>
      <c r="O71" s="1432"/>
      <c r="P71" s="1432"/>
      <c r="Q71" s="1432"/>
      <c r="R71" s="1433"/>
      <c r="S71" s="423" t="str">
        <f t="shared" si="5"/>
        <v/>
      </c>
      <c r="T71" s="424" t="str">
        <f t="shared" si="4"/>
        <v/>
      </c>
      <c r="U71" s="424" t="str">
        <f t="shared" si="4"/>
        <v/>
      </c>
      <c r="V71" s="424" t="str">
        <f t="shared" si="4"/>
        <v/>
      </c>
      <c r="W71" s="424" t="str">
        <f t="shared" si="4"/>
        <v/>
      </c>
      <c r="X71" s="424" t="str">
        <f t="shared" si="4"/>
        <v/>
      </c>
      <c r="Y71" s="425" t="str">
        <f t="shared" si="4"/>
        <v/>
      </c>
      <c r="Z71" s="426" t="str">
        <f t="shared" si="4"/>
        <v/>
      </c>
      <c r="AA71" s="424" t="str">
        <f t="shared" si="4"/>
        <v/>
      </c>
      <c r="AB71" s="424" t="str">
        <f t="shared" si="4"/>
        <v/>
      </c>
      <c r="AC71" s="424" t="str">
        <f t="shared" si="4"/>
        <v/>
      </c>
      <c r="AD71" s="424" t="str">
        <f t="shared" si="4"/>
        <v/>
      </c>
      <c r="AE71" s="424" t="str">
        <f t="shared" si="4"/>
        <v/>
      </c>
      <c r="AF71" s="425" t="str">
        <f t="shared" si="4"/>
        <v/>
      </c>
      <c r="AG71" s="424" t="str">
        <f t="shared" si="4"/>
        <v/>
      </c>
      <c r="AH71" s="424" t="str">
        <f t="shared" si="4"/>
        <v/>
      </c>
      <c r="AI71" s="424" t="str">
        <f t="shared" si="4"/>
        <v/>
      </c>
      <c r="AJ71" s="424" t="str">
        <f t="shared" si="4"/>
        <v/>
      </c>
      <c r="AK71" s="424" t="str">
        <f t="shared" si="4"/>
        <v/>
      </c>
      <c r="AL71" s="424" t="str">
        <f t="shared" si="4"/>
        <v/>
      </c>
      <c r="AM71" s="425" t="str">
        <f t="shared" si="4"/>
        <v/>
      </c>
      <c r="AN71" s="424" t="str">
        <f t="shared" si="4"/>
        <v/>
      </c>
      <c r="AO71" s="424" t="str">
        <f t="shared" si="4"/>
        <v/>
      </c>
      <c r="AP71" s="424" t="str">
        <f t="shared" si="4"/>
        <v/>
      </c>
      <c r="AQ71" s="424" t="str">
        <f t="shared" si="4"/>
        <v/>
      </c>
      <c r="AR71" s="424" t="str">
        <f t="shared" si="4"/>
        <v/>
      </c>
      <c r="AS71" s="424" t="str">
        <f t="shared" si="4"/>
        <v/>
      </c>
      <c r="AT71" s="425" t="str">
        <f t="shared" si="4"/>
        <v/>
      </c>
      <c r="AU71" s="424" t="str">
        <f t="shared" si="4"/>
        <v/>
      </c>
      <c r="AV71" s="424" t="str">
        <f t="shared" si="4"/>
        <v/>
      </c>
      <c r="AW71" s="425" t="str">
        <f t="shared" si="4"/>
        <v/>
      </c>
      <c r="AX71" s="1524"/>
      <c r="AY71" s="1525"/>
      <c r="AZ71" s="1525"/>
      <c r="BA71" s="1526"/>
      <c r="BB71" s="1515"/>
      <c r="BC71" s="1516"/>
      <c r="BD71" s="1516"/>
      <c r="BE71" s="1516"/>
      <c r="BF71" s="1517"/>
    </row>
    <row r="72" spans="2:73" ht="13.5" customHeight="1">
      <c r="C72" s="427"/>
      <c r="D72" s="427"/>
      <c r="E72" s="427"/>
      <c r="F72" s="427"/>
      <c r="G72" s="428"/>
      <c r="H72" s="429"/>
      <c r="AF72" s="364"/>
    </row>
    <row r="73" spans="2:73" ht="11.5" customHeight="1">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row>
    <row r="74" spans="2:73" ht="20.25" customHeight="1">
      <c r="BN74" s="359"/>
      <c r="BO74" s="347"/>
      <c r="BP74" s="359"/>
      <c r="BQ74" s="359"/>
      <c r="BR74" s="359"/>
      <c r="BS74" s="431"/>
      <c r="BT74" s="432"/>
      <c r="BU74" s="432"/>
    </row>
    <row r="75" spans="2:73" ht="20.25" customHeight="1">
      <c r="C75" s="433"/>
      <c r="D75" s="433"/>
      <c r="E75" s="433"/>
      <c r="F75" s="433"/>
      <c r="G75" s="433"/>
      <c r="H75" s="364"/>
      <c r="I75" s="364"/>
    </row>
    <row r="76" spans="2:73" ht="20.25" customHeight="1">
      <c r="C76" s="433"/>
      <c r="D76" s="433"/>
      <c r="E76" s="433"/>
      <c r="F76" s="433"/>
      <c r="G76" s="433"/>
      <c r="H76" s="364"/>
      <c r="I76" s="364"/>
    </row>
    <row r="77" spans="2:73" ht="20.25" customHeight="1">
      <c r="C77" s="364"/>
      <c r="D77" s="364"/>
      <c r="E77" s="364"/>
      <c r="F77" s="364"/>
      <c r="G77" s="364"/>
    </row>
    <row r="78" spans="2:73" ht="20.25" customHeight="1">
      <c r="C78" s="364"/>
      <c r="D78" s="364"/>
      <c r="E78" s="364"/>
      <c r="F78" s="364"/>
      <c r="G78" s="364"/>
    </row>
    <row r="79" spans="2:73" ht="20.25" customHeight="1">
      <c r="C79" s="364"/>
      <c r="D79" s="364"/>
      <c r="E79" s="364"/>
      <c r="F79" s="364"/>
      <c r="G79" s="364"/>
    </row>
    <row r="80" spans="2:73" ht="20.25" customHeight="1">
      <c r="C80" s="364"/>
      <c r="D80" s="364"/>
      <c r="E80" s="364"/>
      <c r="F80" s="364"/>
      <c r="G80" s="364"/>
    </row>
  </sheetData>
  <sheetProtection insertColumns="0" deleteRows="0"/>
  <mergeCells count="243">
    <mergeCell ref="G62:R62"/>
    <mergeCell ref="AX62:AY62"/>
    <mergeCell ref="G55:G57"/>
    <mergeCell ref="H55:K57"/>
    <mergeCell ref="L55:O57"/>
    <mergeCell ref="P55:R55"/>
    <mergeCell ref="AZ62:BA62"/>
    <mergeCell ref="BB62:BF71"/>
    <mergeCell ref="G63:R63"/>
    <mergeCell ref="AX63:AY63"/>
    <mergeCell ref="AZ63:BA63"/>
    <mergeCell ref="G64:R64"/>
    <mergeCell ref="AX64:BA71"/>
    <mergeCell ref="G65:R65"/>
    <mergeCell ref="AX58:AY58"/>
    <mergeCell ref="AZ58:BA58"/>
    <mergeCell ref="BB58:BF60"/>
    <mergeCell ref="P59:R59"/>
    <mergeCell ref="AX59:AY59"/>
    <mergeCell ref="AZ59:BA59"/>
    <mergeCell ref="P60:R60"/>
    <mergeCell ref="AX60:AY60"/>
    <mergeCell ref="AZ60:BA60"/>
    <mergeCell ref="G66:R66"/>
    <mergeCell ref="B67:K71"/>
    <mergeCell ref="L67:R67"/>
    <mergeCell ref="L68:R68"/>
    <mergeCell ref="L69:R69"/>
    <mergeCell ref="L70:R70"/>
    <mergeCell ref="L71:R71"/>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B46:B48"/>
    <mergeCell ref="C46:E48"/>
    <mergeCell ref="G46:G48"/>
    <mergeCell ref="H46:K48"/>
    <mergeCell ref="L46:O48"/>
    <mergeCell ref="P46:R46"/>
    <mergeCell ref="B52:B54"/>
    <mergeCell ref="C52:E54"/>
    <mergeCell ref="G52:G54"/>
    <mergeCell ref="H52:K54"/>
    <mergeCell ref="L52:O54"/>
    <mergeCell ref="P52:R52"/>
    <mergeCell ref="AX52:AY52"/>
    <mergeCell ref="AZ52:BA52"/>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AX49:AY49"/>
    <mergeCell ref="AZ49:BA49"/>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34:B36"/>
    <mergeCell ref="C34:E36"/>
    <mergeCell ref="G34:G36"/>
    <mergeCell ref="H34:K36"/>
    <mergeCell ref="L34:O36"/>
    <mergeCell ref="P34:R34"/>
    <mergeCell ref="AX31:AY31"/>
    <mergeCell ref="AZ31:BA31"/>
    <mergeCell ref="AX34:AY34"/>
    <mergeCell ref="AZ34:BA3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AU14:AW14"/>
    <mergeCell ref="AY14:BA14"/>
    <mergeCell ref="BC14:BD14"/>
    <mergeCell ref="B17:B21"/>
    <mergeCell ref="C17:E21"/>
    <mergeCell ref="G17:G21"/>
    <mergeCell ref="H17:K21"/>
    <mergeCell ref="L17:O21"/>
    <mergeCell ref="P17:R21"/>
    <mergeCell ref="S17:AW17"/>
    <mergeCell ref="BB4:BE4"/>
    <mergeCell ref="AX6:AY6"/>
    <mergeCell ref="BB6:BC6"/>
    <mergeCell ref="BB8:BC8"/>
    <mergeCell ref="BB10:BD10"/>
    <mergeCell ref="AO12:AQ12"/>
    <mergeCell ref="BB12:BD12"/>
    <mergeCell ref="AP1:BE1"/>
    <mergeCell ref="Z2:AA2"/>
    <mergeCell ref="AC2:AD2"/>
    <mergeCell ref="AG2:AH2"/>
    <mergeCell ref="AP2:BE2"/>
    <mergeCell ref="BB3:BE3"/>
  </mergeCells>
  <phoneticPr fontId="4"/>
  <conditionalFormatting sqref="S23:BA24">
    <cfRule type="expression" dxfId="14" priority="254">
      <formula>INDIRECT(ADDRESS(ROW(),COLUMN()))=TRUNC(INDIRECT(ADDRESS(ROW(),COLUMN())))</formula>
    </cfRule>
  </conditionalFormatting>
  <conditionalFormatting sqref="S26:BA27">
    <cfRule type="expression" dxfId="13" priority="233">
      <formula>INDIRECT(ADDRESS(ROW(),COLUMN()))=TRUNC(INDIRECT(ADDRESS(ROW(),COLUMN())))</formula>
    </cfRule>
  </conditionalFormatting>
  <conditionalFormatting sqref="S29:BA30">
    <cfRule type="expression" dxfId="12" priority="212">
      <formula>INDIRECT(ADDRESS(ROW(),COLUMN()))=TRUNC(INDIRECT(ADDRESS(ROW(),COLUMN())))</formula>
    </cfRule>
  </conditionalFormatting>
  <conditionalFormatting sqref="S32:BA33">
    <cfRule type="expression" dxfId="11" priority="191">
      <formula>INDIRECT(ADDRESS(ROW(),COLUMN()))=TRUNC(INDIRECT(ADDRESS(ROW(),COLUMN())))</formula>
    </cfRule>
  </conditionalFormatting>
  <conditionalFormatting sqref="S35:BA36">
    <cfRule type="expression" dxfId="10" priority="170">
      <formula>INDIRECT(ADDRESS(ROW(),COLUMN()))=TRUNC(INDIRECT(ADDRESS(ROW(),COLUMN())))</formula>
    </cfRule>
  </conditionalFormatting>
  <conditionalFormatting sqref="S38:BA39">
    <cfRule type="expression" dxfId="9" priority="149">
      <formula>INDIRECT(ADDRESS(ROW(),COLUMN()))=TRUNC(INDIRECT(ADDRESS(ROW(),COLUMN())))</formula>
    </cfRule>
  </conditionalFormatting>
  <conditionalFormatting sqref="S41:BA42">
    <cfRule type="expression" dxfId="8" priority="128">
      <formula>INDIRECT(ADDRESS(ROW(),COLUMN()))=TRUNC(INDIRECT(ADDRESS(ROW(),COLUMN())))</formula>
    </cfRule>
  </conditionalFormatting>
  <conditionalFormatting sqref="S44:BA45">
    <cfRule type="expression" dxfId="7" priority="107">
      <formula>INDIRECT(ADDRESS(ROW(),COLUMN()))=TRUNC(INDIRECT(ADDRESS(ROW(),COLUMN())))</formula>
    </cfRule>
  </conditionalFormatting>
  <conditionalFormatting sqref="S47:BA48">
    <cfRule type="expression" dxfId="6" priority="86">
      <formula>INDIRECT(ADDRESS(ROW(),COLUMN()))=TRUNC(INDIRECT(ADDRESS(ROW(),COLUMN())))</formula>
    </cfRule>
  </conditionalFormatting>
  <conditionalFormatting sqref="S50:BA51">
    <cfRule type="expression" dxfId="5" priority="65">
      <formula>INDIRECT(ADDRESS(ROW(),COLUMN()))=TRUNC(INDIRECT(ADDRESS(ROW(),COLUMN())))</formula>
    </cfRule>
  </conditionalFormatting>
  <conditionalFormatting sqref="S53:BA54">
    <cfRule type="expression" dxfId="4" priority="44">
      <formula>INDIRECT(ADDRESS(ROW(),COLUMN()))=TRUNC(INDIRECT(ADDRESS(ROW(),COLUMN())))</formula>
    </cfRule>
  </conditionalFormatting>
  <conditionalFormatting sqref="S56:BA57">
    <cfRule type="expression" dxfId="3" priority="23">
      <formula>INDIRECT(ADDRESS(ROW(),COLUMN()))=TRUNC(INDIRECT(ADDRESS(ROW(),COLUMN())))</formula>
    </cfRule>
  </conditionalFormatting>
  <conditionalFormatting sqref="S59:BA60">
    <cfRule type="expression" dxfId="2" priority="2">
      <formula>INDIRECT(ADDRESS(ROW(),COLUMN()))=TRUNC(INDIRECT(ADDRESS(ROW(),COLUMN())))</formula>
    </cfRule>
  </conditionalFormatting>
  <conditionalFormatting sqref="S62:BA71">
    <cfRule type="expression" dxfId="1" priority="274">
      <formula>INDIRECT(ADDRESS(ROW(),COLUMN()))=TRUNC(INDIRECT(ADDRESS(ROW(),COLUMN())))</formula>
    </cfRule>
  </conditionalFormatting>
  <conditionalFormatting sqref="BC14:BD14">
    <cfRule type="expression" dxfId="0" priority="1">
      <formula>INDIRECT(ADDRESS(ROW(),COLUMN()))=TRUNC(INDIRECT(ADDRESS(ROW(),COLUMN())))</formula>
    </cfRule>
  </conditionalFormatting>
  <dataValidations count="8">
    <dataValidation type="decimal" allowBlank="1" showInputMessage="1" showErrorMessage="1" error="入力可能範囲　32～40" sqref="AX6" xr:uid="{6CBC6768-E4EE-44F4-A54E-1B7240847278}">
      <formula1>32</formula1>
      <formula2>40</formula2>
    </dataValidation>
    <dataValidation type="list" allowBlank="1" showInputMessage="1" sqref="G22:G60" xr:uid="{539F3B34-1758-473D-95EE-A577B07B3BCC}">
      <formula1>"A, B, C, D"</formula1>
    </dataValidation>
    <dataValidation type="list" allowBlank="1" showInputMessage="1" sqref="C22:E60" xr:uid="{F0175081-01F4-4CC5-A95D-4030C3229E12}">
      <formula1>職種</formula1>
    </dataValidation>
    <dataValidation type="list" allowBlank="1" showInputMessage="1" showErrorMessage="1" sqref="BB4:BE4" xr:uid="{84207F4D-5D36-4743-8E61-E812D66B8929}">
      <formula1>"予定,実績,予定・実績"</formula1>
    </dataValidation>
    <dataValidation type="list" allowBlank="1" showInputMessage="1" sqref="S58:AW58 S22:AW22 S25:AW25 S28:AW28 S31:AW31 S34:AW34 S37:AW37 S40:AW40 S43:AW43 S46:AW46 S49:AW49 S52:AW52 S55:AW55" xr:uid="{24359A24-924C-4D5C-8875-03E59A28387D}">
      <formula1>【記載例】シフト記号</formula1>
    </dataValidation>
    <dataValidation type="list" errorStyle="warning" allowBlank="1" showInputMessage="1" error="リストにない場合のみ、入力してください。" sqref="H22:K60" xr:uid="{804ADB85-47C5-47CA-AD36-C56FF7310BCA}">
      <formula1>INDIRECT(C22)</formula1>
    </dataValidation>
    <dataValidation type="list" allowBlank="1" showInputMessage="1" showErrorMessage="1" sqref="BB3:BE3" xr:uid="{5F1DE84A-0FB7-4B73-ACD0-B50F2DCAC148}">
      <formula1>"４週,暦月"</formula1>
    </dataValidation>
    <dataValidation type="list" allowBlank="1" showInputMessage="1" showErrorMessage="1" sqref="AC3" xr:uid="{FCB852FE-8F08-47F2-A254-F7E4095CB8BE}">
      <formula1>#REF!</formula1>
    </dataValidation>
  </dataValidations>
  <printOptions horizontalCentered="1" verticalCentered="1"/>
  <pageMargins left="0.15748031496062992" right="0.15748031496062992" top="0.31496062992125984" bottom="0.35433070866141736" header="0.31496062992125984" footer="0.31496062992125984"/>
  <pageSetup paperSize="9" scale="42"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9CEE1E33-CE55-4FC1-B049-32234C75AA61}">
          <x14:formula1>
            <xm:f>プルダウン・リスト!$C$4:$C$8</xm:f>
          </x14:formula1>
          <xm:sqref>AP1:BE1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624B-5FA0-4BD8-8BB1-641C8C5CC411}">
  <sheetPr codeName="Sheet12">
    <tabColor theme="0" tint="-0.249977111117893"/>
    <pageSetUpPr fitToPage="1"/>
  </sheetPr>
  <dimension ref="B1:W42"/>
  <sheetViews>
    <sheetView zoomScale="75" zoomScaleNormal="75" workbookViewId="0">
      <selection activeCell="B2" sqref="B2"/>
    </sheetView>
  </sheetViews>
  <sheetFormatPr defaultColWidth="10.796875" defaultRowHeight="19"/>
  <cols>
    <col min="1" max="1" width="1.8984375" style="443" customWidth="1"/>
    <col min="2" max="2" width="6.69921875" style="442" customWidth="1"/>
    <col min="3" max="3" width="12.69921875" style="442" customWidth="1"/>
    <col min="4" max="4" width="4" style="442" bestFit="1" customWidth="1"/>
    <col min="5" max="5" width="18.69921875" style="443" customWidth="1"/>
    <col min="6" max="6" width="4" style="443" bestFit="1" customWidth="1"/>
    <col min="7" max="7" width="18.69921875" style="443" customWidth="1"/>
    <col min="8" max="8" width="4" style="443" bestFit="1" customWidth="1"/>
    <col min="9" max="9" width="18.69921875" style="442" customWidth="1"/>
    <col min="10" max="10" width="4" style="443" bestFit="1" customWidth="1"/>
    <col min="11" max="11" width="18.69921875" style="443" customWidth="1"/>
    <col min="12" max="12" width="4" style="443" customWidth="1"/>
    <col min="13" max="13" width="18.69921875" style="443" customWidth="1"/>
    <col min="14" max="14" width="4" style="443" customWidth="1"/>
    <col min="15" max="15" width="18.69921875" style="443" customWidth="1"/>
    <col min="16" max="16" width="4" style="443" customWidth="1"/>
    <col min="17" max="17" width="18.69921875" style="443" customWidth="1"/>
    <col min="18" max="18" width="4" style="443" customWidth="1"/>
    <col min="19" max="19" width="18.69921875" style="443" customWidth="1"/>
    <col min="20" max="20" width="4" style="443" customWidth="1"/>
    <col min="21" max="21" width="18.69921875" style="443" customWidth="1"/>
    <col min="22" max="22" width="4" style="443" customWidth="1"/>
    <col min="23" max="23" width="60.69921875" style="443" customWidth="1"/>
    <col min="24" max="16384" width="10.796875" style="443"/>
  </cols>
  <sheetData>
    <row r="1" spans="2:23">
      <c r="B1" s="441" t="s">
        <v>689</v>
      </c>
    </row>
    <row r="2" spans="2:23">
      <c r="B2" s="444" t="s">
        <v>226</v>
      </c>
      <c r="E2" s="445"/>
      <c r="I2" s="446"/>
    </row>
    <row r="3" spans="2:23">
      <c r="B3" s="446" t="s">
        <v>227</v>
      </c>
      <c r="E3" s="445" t="s">
        <v>228</v>
      </c>
      <c r="I3" s="446"/>
    </row>
    <row r="4" spans="2:23">
      <c r="B4" s="444"/>
      <c r="E4" s="1501" t="s">
        <v>229</v>
      </c>
      <c r="F4" s="1501"/>
      <c r="G4" s="1501"/>
      <c r="H4" s="1501"/>
      <c r="I4" s="1501"/>
      <c r="J4" s="1501"/>
      <c r="K4" s="1501"/>
      <c r="M4" s="1501" t="s">
        <v>230</v>
      </c>
      <c r="N4" s="1501"/>
      <c r="O4" s="1501"/>
      <c r="Q4" s="1501" t="s">
        <v>231</v>
      </c>
      <c r="R4" s="1501"/>
      <c r="S4" s="1501"/>
      <c r="T4" s="1501"/>
      <c r="U4" s="1501"/>
      <c r="W4" s="1501" t="s">
        <v>232</v>
      </c>
    </row>
    <row r="5" spans="2:23">
      <c r="B5" s="442" t="s">
        <v>200</v>
      </c>
      <c r="C5" s="442" t="s">
        <v>233</v>
      </c>
      <c r="E5" s="442" t="s">
        <v>234</v>
      </c>
      <c r="F5" s="442"/>
      <c r="G5" s="442" t="s">
        <v>235</v>
      </c>
      <c r="I5" s="442" t="s">
        <v>236</v>
      </c>
      <c r="K5" s="442" t="s">
        <v>229</v>
      </c>
      <c r="M5" s="442" t="s">
        <v>237</v>
      </c>
      <c r="O5" s="442" t="s">
        <v>238</v>
      </c>
      <c r="Q5" s="442" t="s">
        <v>237</v>
      </c>
      <c r="S5" s="442" t="s">
        <v>238</v>
      </c>
      <c r="U5" s="442" t="s">
        <v>229</v>
      </c>
      <c r="W5" s="1501"/>
    </row>
    <row r="6" spans="2:23">
      <c r="B6" s="442">
        <v>1</v>
      </c>
      <c r="C6" s="448" t="s">
        <v>239</v>
      </c>
      <c r="D6" s="442" t="s">
        <v>240</v>
      </c>
      <c r="E6" s="449">
        <v>0.375</v>
      </c>
      <c r="F6" s="442" t="s">
        <v>197</v>
      </c>
      <c r="G6" s="449">
        <v>0.75</v>
      </c>
      <c r="H6" s="443" t="s">
        <v>241</v>
      </c>
      <c r="I6" s="449">
        <v>4.1666666666666664E-2</v>
      </c>
      <c r="J6" s="443" t="s">
        <v>180</v>
      </c>
      <c r="K6" s="447">
        <f t="shared" ref="K6:K8" si="0">(G6-E6-I6)*24</f>
        <v>8</v>
      </c>
      <c r="M6" s="449">
        <v>0.39583333333333331</v>
      </c>
      <c r="N6" s="442" t="s">
        <v>197</v>
      </c>
      <c r="O6" s="449">
        <v>0.6875</v>
      </c>
      <c r="Q6" s="450">
        <f>IF(E6&lt;M6,M6,E6)</f>
        <v>0.39583333333333331</v>
      </c>
      <c r="R6" s="442" t="s">
        <v>197</v>
      </c>
      <c r="S6" s="450">
        <f t="shared" ref="S6:S8" si="1">IF(G6&gt;O6,O6,G6)</f>
        <v>0.6875</v>
      </c>
      <c r="U6" s="447">
        <f t="shared" ref="U6:U8" si="2">(S6-Q6)*24</f>
        <v>7</v>
      </c>
      <c r="W6" s="451"/>
    </row>
    <row r="7" spans="2:23">
      <c r="B7" s="442">
        <v>2</v>
      </c>
      <c r="C7" s="448" t="s">
        <v>242</v>
      </c>
      <c r="D7" s="442" t="s">
        <v>240</v>
      </c>
      <c r="E7" s="449"/>
      <c r="F7" s="442" t="s">
        <v>197</v>
      </c>
      <c r="G7" s="449"/>
      <c r="H7" s="443" t="s">
        <v>241</v>
      </c>
      <c r="I7" s="449">
        <v>0</v>
      </c>
      <c r="J7" s="443" t="s">
        <v>180</v>
      </c>
      <c r="K7" s="447">
        <f t="shared" si="0"/>
        <v>0</v>
      </c>
      <c r="M7" s="449"/>
      <c r="N7" s="442" t="s">
        <v>197</v>
      </c>
      <c r="O7" s="449"/>
      <c r="Q7" s="450">
        <f t="shared" ref="Q7:Q8" si="3">IF(E7&lt;M7,M7,E7)</f>
        <v>0</v>
      </c>
      <c r="R7" s="442" t="s">
        <v>197</v>
      </c>
      <c r="S7" s="450">
        <f t="shared" si="1"/>
        <v>0</v>
      </c>
      <c r="U7" s="447">
        <f t="shared" si="2"/>
        <v>0</v>
      </c>
      <c r="W7" s="451"/>
    </row>
    <row r="8" spans="2:23">
      <c r="B8" s="442">
        <v>3</v>
      </c>
      <c r="C8" s="448" t="s">
        <v>243</v>
      </c>
      <c r="D8" s="442" t="s">
        <v>240</v>
      </c>
      <c r="E8" s="449"/>
      <c r="F8" s="442" t="s">
        <v>197</v>
      </c>
      <c r="G8" s="449"/>
      <c r="H8" s="443" t="s">
        <v>241</v>
      </c>
      <c r="I8" s="449">
        <v>0</v>
      </c>
      <c r="J8" s="443" t="s">
        <v>180</v>
      </c>
      <c r="K8" s="447">
        <f t="shared" si="0"/>
        <v>0</v>
      </c>
      <c r="M8" s="449"/>
      <c r="N8" s="442" t="s">
        <v>197</v>
      </c>
      <c r="O8" s="449"/>
      <c r="Q8" s="450">
        <f t="shared" si="3"/>
        <v>0</v>
      </c>
      <c r="R8" s="442" t="s">
        <v>197</v>
      </c>
      <c r="S8" s="450">
        <f t="shared" si="1"/>
        <v>0</v>
      </c>
      <c r="U8" s="447">
        <f t="shared" si="2"/>
        <v>0</v>
      </c>
      <c r="W8" s="451"/>
    </row>
    <row r="9" spans="2:23">
      <c r="B9" s="442">
        <v>4</v>
      </c>
      <c r="C9" s="448" t="s">
        <v>244</v>
      </c>
      <c r="D9" s="442" t="s">
        <v>240</v>
      </c>
      <c r="E9" s="449"/>
      <c r="F9" s="442" t="s">
        <v>197</v>
      </c>
      <c r="G9" s="449"/>
      <c r="H9" s="443" t="s">
        <v>241</v>
      </c>
      <c r="I9" s="449">
        <v>0</v>
      </c>
      <c r="J9" s="443" t="s">
        <v>180</v>
      </c>
      <c r="K9" s="447">
        <f>(G9-E9-I9)*24</f>
        <v>0</v>
      </c>
      <c r="M9" s="449"/>
      <c r="N9" s="442" t="s">
        <v>197</v>
      </c>
      <c r="O9" s="449"/>
      <c r="Q9" s="450">
        <f>IF(E9&lt;M9,M9,E9)</f>
        <v>0</v>
      </c>
      <c r="R9" s="442" t="s">
        <v>197</v>
      </c>
      <c r="S9" s="450">
        <f>IF(G9&gt;O9,O9,G9)</f>
        <v>0</v>
      </c>
      <c r="U9" s="447">
        <f>(S9-Q9)*24</f>
        <v>0</v>
      </c>
      <c r="W9" s="451"/>
    </row>
    <row r="10" spans="2:23">
      <c r="B10" s="442">
        <v>5</v>
      </c>
      <c r="C10" s="448" t="s">
        <v>245</v>
      </c>
      <c r="D10" s="442" t="s">
        <v>240</v>
      </c>
      <c r="E10" s="449"/>
      <c r="F10" s="442" t="s">
        <v>197</v>
      </c>
      <c r="G10" s="449"/>
      <c r="H10" s="443" t="s">
        <v>241</v>
      </c>
      <c r="I10" s="449">
        <v>0</v>
      </c>
      <c r="J10" s="443" t="s">
        <v>180</v>
      </c>
      <c r="K10" s="447">
        <f>(G10-E10-I10)*24</f>
        <v>0</v>
      </c>
      <c r="M10" s="449"/>
      <c r="N10" s="442" t="s">
        <v>197</v>
      </c>
      <c r="O10" s="449"/>
      <c r="Q10" s="450">
        <f t="shared" ref="Q10:Q25" si="4">IF(E10&lt;M10,M10,E10)</f>
        <v>0</v>
      </c>
      <c r="R10" s="442" t="s">
        <v>197</v>
      </c>
      <c r="S10" s="450">
        <f t="shared" ref="S10:S25" si="5">IF(G10&gt;O10,O10,G10)</f>
        <v>0</v>
      </c>
      <c r="U10" s="447">
        <f t="shared" ref="U10:U25" si="6">(S10-Q10)*24</f>
        <v>0</v>
      </c>
      <c r="W10" s="451"/>
    </row>
    <row r="11" spans="2:23">
      <c r="B11" s="442">
        <v>6</v>
      </c>
      <c r="C11" s="448" t="s">
        <v>246</v>
      </c>
      <c r="D11" s="442" t="s">
        <v>240</v>
      </c>
      <c r="E11" s="449"/>
      <c r="F11" s="442" t="s">
        <v>197</v>
      </c>
      <c r="G11" s="449"/>
      <c r="H11" s="443" t="s">
        <v>241</v>
      </c>
      <c r="I11" s="449">
        <v>0</v>
      </c>
      <c r="J11" s="443" t="s">
        <v>180</v>
      </c>
      <c r="K11" s="447">
        <f t="shared" ref="K11:K25" si="7">(G11-E11-I11)*24</f>
        <v>0</v>
      </c>
      <c r="M11" s="449"/>
      <c r="N11" s="442" t="s">
        <v>197</v>
      </c>
      <c r="O11" s="449"/>
      <c r="Q11" s="450">
        <f t="shared" si="4"/>
        <v>0</v>
      </c>
      <c r="R11" s="442" t="s">
        <v>197</v>
      </c>
      <c r="S11" s="450">
        <f t="shared" si="5"/>
        <v>0</v>
      </c>
      <c r="U11" s="447">
        <f t="shared" si="6"/>
        <v>0</v>
      </c>
      <c r="W11" s="451"/>
    </row>
    <row r="12" spans="2:23">
      <c r="B12" s="442">
        <v>7</v>
      </c>
      <c r="C12" s="448" t="s">
        <v>247</v>
      </c>
      <c r="D12" s="442" t="s">
        <v>240</v>
      </c>
      <c r="E12" s="449"/>
      <c r="F12" s="442" t="s">
        <v>197</v>
      </c>
      <c r="G12" s="449"/>
      <c r="H12" s="443" t="s">
        <v>241</v>
      </c>
      <c r="I12" s="449">
        <v>0</v>
      </c>
      <c r="J12" s="443" t="s">
        <v>180</v>
      </c>
      <c r="K12" s="447">
        <f t="shared" si="7"/>
        <v>0</v>
      </c>
      <c r="M12" s="449"/>
      <c r="N12" s="442" t="s">
        <v>197</v>
      </c>
      <c r="O12" s="449"/>
      <c r="Q12" s="450">
        <f t="shared" si="4"/>
        <v>0</v>
      </c>
      <c r="R12" s="442" t="s">
        <v>197</v>
      </c>
      <c r="S12" s="450">
        <f t="shared" si="5"/>
        <v>0</v>
      </c>
      <c r="U12" s="447">
        <f t="shared" si="6"/>
        <v>0</v>
      </c>
      <c r="W12" s="451"/>
    </row>
    <row r="13" spans="2:23">
      <c r="B13" s="442">
        <v>8</v>
      </c>
      <c r="C13" s="448" t="s">
        <v>248</v>
      </c>
      <c r="D13" s="442" t="s">
        <v>240</v>
      </c>
      <c r="E13" s="449"/>
      <c r="F13" s="442" t="s">
        <v>197</v>
      </c>
      <c r="G13" s="449"/>
      <c r="H13" s="443" t="s">
        <v>241</v>
      </c>
      <c r="I13" s="449">
        <v>0</v>
      </c>
      <c r="J13" s="443" t="s">
        <v>180</v>
      </c>
      <c r="K13" s="447">
        <f t="shared" si="7"/>
        <v>0</v>
      </c>
      <c r="M13" s="449"/>
      <c r="N13" s="442" t="s">
        <v>197</v>
      </c>
      <c r="O13" s="449"/>
      <c r="Q13" s="450">
        <f t="shared" si="4"/>
        <v>0</v>
      </c>
      <c r="R13" s="442" t="s">
        <v>197</v>
      </c>
      <c r="S13" s="450">
        <f t="shared" si="5"/>
        <v>0</v>
      </c>
      <c r="U13" s="447">
        <f t="shared" si="6"/>
        <v>0</v>
      </c>
      <c r="W13" s="451"/>
    </row>
    <row r="14" spans="2:23">
      <c r="B14" s="442">
        <v>9</v>
      </c>
      <c r="C14" s="448" t="s">
        <v>249</v>
      </c>
      <c r="D14" s="442" t="s">
        <v>240</v>
      </c>
      <c r="E14" s="449"/>
      <c r="F14" s="442" t="s">
        <v>197</v>
      </c>
      <c r="G14" s="449"/>
      <c r="H14" s="443" t="s">
        <v>241</v>
      </c>
      <c r="I14" s="449">
        <v>0</v>
      </c>
      <c r="J14" s="443" t="s">
        <v>180</v>
      </c>
      <c r="K14" s="447">
        <f t="shared" si="7"/>
        <v>0</v>
      </c>
      <c r="M14" s="449"/>
      <c r="N14" s="442" t="s">
        <v>197</v>
      </c>
      <c r="O14" s="449"/>
      <c r="Q14" s="450">
        <f t="shared" si="4"/>
        <v>0</v>
      </c>
      <c r="R14" s="442" t="s">
        <v>197</v>
      </c>
      <c r="S14" s="450">
        <f t="shared" si="5"/>
        <v>0</v>
      </c>
      <c r="U14" s="447">
        <f t="shared" si="6"/>
        <v>0</v>
      </c>
      <c r="W14" s="451"/>
    </row>
    <row r="15" spans="2:23">
      <c r="B15" s="442">
        <v>10</v>
      </c>
      <c r="C15" s="448" t="s">
        <v>250</v>
      </c>
      <c r="D15" s="442" t="s">
        <v>240</v>
      </c>
      <c r="E15" s="449"/>
      <c r="F15" s="442" t="s">
        <v>197</v>
      </c>
      <c r="G15" s="449"/>
      <c r="H15" s="443" t="s">
        <v>241</v>
      </c>
      <c r="I15" s="449">
        <v>0</v>
      </c>
      <c r="J15" s="443" t="s">
        <v>180</v>
      </c>
      <c r="K15" s="447">
        <f t="shared" si="7"/>
        <v>0</v>
      </c>
      <c r="M15" s="449"/>
      <c r="N15" s="442" t="s">
        <v>197</v>
      </c>
      <c r="O15" s="449"/>
      <c r="Q15" s="450">
        <f t="shared" si="4"/>
        <v>0</v>
      </c>
      <c r="R15" s="442" t="s">
        <v>197</v>
      </c>
      <c r="S15" s="450">
        <f>IF(G15&gt;O15,O15,G15)</f>
        <v>0</v>
      </c>
      <c r="U15" s="447">
        <f t="shared" si="6"/>
        <v>0</v>
      </c>
      <c r="W15" s="451"/>
    </row>
    <row r="16" spans="2:23">
      <c r="B16" s="442">
        <v>11</v>
      </c>
      <c r="C16" s="448" t="s">
        <v>251</v>
      </c>
      <c r="D16" s="442" t="s">
        <v>240</v>
      </c>
      <c r="E16" s="449"/>
      <c r="F16" s="442" t="s">
        <v>197</v>
      </c>
      <c r="G16" s="449"/>
      <c r="H16" s="443" t="s">
        <v>241</v>
      </c>
      <c r="I16" s="449">
        <v>0</v>
      </c>
      <c r="J16" s="443" t="s">
        <v>180</v>
      </c>
      <c r="K16" s="447">
        <f t="shared" si="7"/>
        <v>0</v>
      </c>
      <c r="M16" s="449"/>
      <c r="N16" s="442" t="s">
        <v>197</v>
      </c>
      <c r="O16" s="449"/>
      <c r="Q16" s="450">
        <f t="shared" si="4"/>
        <v>0</v>
      </c>
      <c r="R16" s="442" t="s">
        <v>197</v>
      </c>
      <c r="S16" s="450">
        <f t="shared" si="5"/>
        <v>0</v>
      </c>
      <c r="U16" s="447">
        <f t="shared" si="6"/>
        <v>0</v>
      </c>
      <c r="W16" s="451"/>
    </row>
    <row r="17" spans="2:23">
      <c r="B17" s="442">
        <v>12</v>
      </c>
      <c r="C17" s="448" t="s">
        <v>252</v>
      </c>
      <c r="D17" s="442" t="s">
        <v>240</v>
      </c>
      <c r="E17" s="449"/>
      <c r="F17" s="442" t="s">
        <v>197</v>
      </c>
      <c r="G17" s="449"/>
      <c r="H17" s="443" t="s">
        <v>241</v>
      </c>
      <c r="I17" s="449">
        <v>0</v>
      </c>
      <c r="J17" s="443" t="s">
        <v>180</v>
      </c>
      <c r="K17" s="447">
        <f t="shared" si="7"/>
        <v>0</v>
      </c>
      <c r="M17" s="449"/>
      <c r="N17" s="442" t="s">
        <v>197</v>
      </c>
      <c r="O17" s="449"/>
      <c r="Q17" s="450">
        <f t="shared" si="4"/>
        <v>0</v>
      </c>
      <c r="R17" s="442" t="s">
        <v>197</v>
      </c>
      <c r="S17" s="450">
        <f t="shared" si="5"/>
        <v>0</v>
      </c>
      <c r="U17" s="447">
        <f t="shared" si="6"/>
        <v>0</v>
      </c>
      <c r="W17" s="451"/>
    </row>
    <row r="18" spans="2:23">
      <c r="B18" s="442">
        <v>13</v>
      </c>
      <c r="C18" s="448" t="s">
        <v>253</v>
      </c>
      <c r="D18" s="442" t="s">
        <v>240</v>
      </c>
      <c r="E18" s="449"/>
      <c r="F18" s="442" t="s">
        <v>197</v>
      </c>
      <c r="G18" s="449"/>
      <c r="H18" s="443" t="s">
        <v>241</v>
      </c>
      <c r="I18" s="449">
        <v>0</v>
      </c>
      <c r="J18" s="443" t="s">
        <v>180</v>
      </c>
      <c r="K18" s="447">
        <f t="shared" si="7"/>
        <v>0</v>
      </c>
      <c r="M18" s="449"/>
      <c r="N18" s="442" t="s">
        <v>197</v>
      </c>
      <c r="O18" s="449"/>
      <c r="Q18" s="450">
        <f t="shared" si="4"/>
        <v>0</v>
      </c>
      <c r="R18" s="442" t="s">
        <v>197</v>
      </c>
      <c r="S18" s="450">
        <f t="shared" si="5"/>
        <v>0</v>
      </c>
      <c r="U18" s="447">
        <f t="shared" si="6"/>
        <v>0</v>
      </c>
      <c r="W18" s="451"/>
    </row>
    <row r="19" spans="2:23">
      <c r="B19" s="442">
        <v>14</v>
      </c>
      <c r="C19" s="448" t="s">
        <v>254</v>
      </c>
      <c r="D19" s="442" t="s">
        <v>240</v>
      </c>
      <c r="E19" s="449"/>
      <c r="F19" s="442" t="s">
        <v>197</v>
      </c>
      <c r="G19" s="449"/>
      <c r="H19" s="443" t="s">
        <v>241</v>
      </c>
      <c r="I19" s="449">
        <v>0</v>
      </c>
      <c r="J19" s="443" t="s">
        <v>180</v>
      </c>
      <c r="K19" s="447">
        <f t="shared" si="7"/>
        <v>0</v>
      </c>
      <c r="M19" s="449"/>
      <c r="N19" s="442" t="s">
        <v>197</v>
      </c>
      <c r="O19" s="449"/>
      <c r="Q19" s="450">
        <f t="shared" si="4"/>
        <v>0</v>
      </c>
      <c r="R19" s="442" t="s">
        <v>197</v>
      </c>
      <c r="S19" s="450">
        <f t="shared" si="5"/>
        <v>0</v>
      </c>
      <c r="U19" s="447">
        <f t="shared" si="6"/>
        <v>0</v>
      </c>
      <c r="W19" s="451"/>
    </row>
    <row r="20" spans="2:23">
      <c r="B20" s="442">
        <v>15</v>
      </c>
      <c r="C20" s="448" t="s">
        <v>255</v>
      </c>
      <c r="D20" s="442" t="s">
        <v>240</v>
      </c>
      <c r="E20" s="449"/>
      <c r="F20" s="442" t="s">
        <v>197</v>
      </c>
      <c r="G20" s="449"/>
      <c r="H20" s="443" t="s">
        <v>241</v>
      </c>
      <c r="I20" s="449">
        <v>0</v>
      </c>
      <c r="J20" s="443" t="s">
        <v>180</v>
      </c>
      <c r="K20" s="452">
        <f t="shared" si="7"/>
        <v>0</v>
      </c>
      <c r="M20" s="449"/>
      <c r="N20" s="442" t="s">
        <v>197</v>
      </c>
      <c r="O20" s="449"/>
      <c r="Q20" s="450">
        <f t="shared" si="4"/>
        <v>0</v>
      </c>
      <c r="R20" s="442" t="s">
        <v>197</v>
      </c>
      <c r="S20" s="450">
        <f t="shared" si="5"/>
        <v>0</v>
      </c>
      <c r="U20" s="447">
        <f t="shared" si="6"/>
        <v>0</v>
      </c>
      <c r="W20" s="451"/>
    </row>
    <row r="21" spans="2:23">
      <c r="B21" s="442">
        <v>16</v>
      </c>
      <c r="C21" s="448" t="s">
        <v>256</v>
      </c>
      <c r="D21" s="442" t="s">
        <v>240</v>
      </c>
      <c r="E21" s="449"/>
      <c r="F21" s="442" t="s">
        <v>197</v>
      </c>
      <c r="G21" s="449"/>
      <c r="H21" s="443" t="s">
        <v>241</v>
      </c>
      <c r="I21" s="449">
        <v>0</v>
      </c>
      <c r="J21" s="443" t="s">
        <v>180</v>
      </c>
      <c r="K21" s="447">
        <f t="shared" si="7"/>
        <v>0</v>
      </c>
      <c r="M21" s="449"/>
      <c r="N21" s="442" t="s">
        <v>197</v>
      </c>
      <c r="O21" s="449"/>
      <c r="Q21" s="450">
        <f t="shared" si="4"/>
        <v>0</v>
      </c>
      <c r="R21" s="442" t="s">
        <v>197</v>
      </c>
      <c r="S21" s="450">
        <f t="shared" si="5"/>
        <v>0</v>
      </c>
      <c r="U21" s="447">
        <f t="shared" si="6"/>
        <v>0</v>
      </c>
      <c r="W21" s="451"/>
    </row>
    <row r="22" spans="2:23">
      <c r="B22" s="442">
        <v>17</v>
      </c>
      <c r="C22" s="448" t="s">
        <v>257</v>
      </c>
      <c r="D22" s="442" t="s">
        <v>240</v>
      </c>
      <c r="E22" s="449"/>
      <c r="F22" s="442" t="s">
        <v>197</v>
      </c>
      <c r="G22" s="449"/>
      <c r="H22" s="443" t="s">
        <v>241</v>
      </c>
      <c r="I22" s="449">
        <v>0</v>
      </c>
      <c r="J22" s="443" t="s">
        <v>180</v>
      </c>
      <c r="K22" s="447">
        <f t="shared" si="7"/>
        <v>0</v>
      </c>
      <c r="M22" s="449"/>
      <c r="N22" s="442" t="s">
        <v>197</v>
      </c>
      <c r="O22" s="449"/>
      <c r="Q22" s="450">
        <f t="shared" si="4"/>
        <v>0</v>
      </c>
      <c r="R22" s="442" t="s">
        <v>197</v>
      </c>
      <c r="S22" s="450">
        <f t="shared" si="5"/>
        <v>0</v>
      </c>
      <c r="U22" s="447">
        <f t="shared" si="6"/>
        <v>0</v>
      </c>
      <c r="W22" s="451"/>
    </row>
    <row r="23" spans="2:23">
      <c r="B23" s="442">
        <v>18</v>
      </c>
      <c r="C23" s="448" t="s">
        <v>258</v>
      </c>
      <c r="D23" s="442" t="s">
        <v>240</v>
      </c>
      <c r="E23" s="449"/>
      <c r="F23" s="442" t="s">
        <v>197</v>
      </c>
      <c r="G23" s="449"/>
      <c r="H23" s="443" t="s">
        <v>241</v>
      </c>
      <c r="I23" s="449">
        <v>0</v>
      </c>
      <c r="J23" s="443" t="s">
        <v>180</v>
      </c>
      <c r="K23" s="447">
        <f t="shared" si="7"/>
        <v>0</v>
      </c>
      <c r="M23" s="449"/>
      <c r="N23" s="442" t="s">
        <v>197</v>
      </c>
      <c r="O23" s="449"/>
      <c r="Q23" s="450">
        <f t="shared" si="4"/>
        <v>0</v>
      </c>
      <c r="R23" s="442" t="s">
        <v>197</v>
      </c>
      <c r="S23" s="450">
        <f t="shared" si="5"/>
        <v>0</v>
      </c>
      <c r="U23" s="447">
        <f t="shared" si="6"/>
        <v>0</v>
      </c>
      <c r="W23" s="451"/>
    </row>
    <row r="24" spans="2:23">
      <c r="B24" s="442">
        <v>19</v>
      </c>
      <c r="C24" s="448" t="s">
        <v>259</v>
      </c>
      <c r="D24" s="442" t="s">
        <v>240</v>
      </c>
      <c r="E24" s="449"/>
      <c r="F24" s="442" t="s">
        <v>197</v>
      </c>
      <c r="G24" s="449"/>
      <c r="H24" s="443" t="s">
        <v>241</v>
      </c>
      <c r="I24" s="449">
        <v>0</v>
      </c>
      <c r="J24" s="443" t="s">
        <v>180</v>
      </c>
      <c r="K24" s="447">
        <f t="shared" si="7"/>
        <v>0</v>
      </c>
      <c r="M24" s="449"/>
      <c r="N24" s="442" t="s">
        <v>197</v>
      </c>
      <c r="O24" s="449"/>
      <c r="Q24" s="450">
        <f t="shared" si="4"/>
        <v>0</v>
      </c>
      <c r="R24" s="442" t="s">
        <v>197</v>
      </c>
      <c r="S24" s="450">
        <f t="shared" si="5"/>
        <v>0</v>
      </c>
      <c r="U24" s="447">
        <f t="shared" si="6"/>
        <v>0</v>
      </c>
      <c r="W24" s="451"/>
    </row>
    <row r="25" spans="2:23">
      <c r="B25" s="442">
        <v>20</v>
      </c>
      <c r="C25" s="448" t="s">
        <v>260</v>
      </c>
      <c r="D25" s="442" t="s">
        <v>240</v>
      </c>
      <c r="E25" s="449"/>
      <c r="F25" s="442" t="s">
        <v>197</v>
      </c>
      <c r="G25" s="449"/>
      <c r="H25" s="443" t="s">
        <v>241</v>
      </c>
      <c r="I25" s="449">
        <v>0</v>
      </c>
      <c r="J25" s="443" t="s">
        <v>180</v>
      </c>
      <c r="K25" s="447">
        <f t="shared" si="7"/>
        <v>0</v>
      </c>
      <c r="M25" s="449"/>
      <c r="N25" s="442" t="s">
        <v>197</v>
      </c>
      <c r="O25" s="449"/>
      <c r="Q25" s="450">
        <f t="shared" si="4"/>
        <v>0</v>
      </c>
      <c r="R25" s="442" t="s">
        <v>197</v>
      </c>
      <c r="S25" s="450">
        <f t="shared" si="5"/>
        <v>0</v>
      </c>
      <c r="U25" s="447">
        <f t="shared" si="6"/>
        <v>0</v>
      </c>
      <c r="W25" s="451"/>
    </row>
    <row r="26" spans="2:23">
      <c r="B26" s="442">
        <v>21</v>
      </c>
      <c r="C26" s="448" t="s">
        <v>261</v>
      </c>
      <c r="D26" s="442" t="s">
        <v>240</v>
      </c>
      <c r="E26" s="453"/>
      <c r="F26" s="442" t="s">
        <v>197</v>
      </c>
      <c r="G26" s="453"/>
      <c r="H26" s="443" t="s">
        <v>241</v>
      </c>
      <c r="I26" s="453"/>
      <c r="J26" s="443" t="s">
        <v>180</v>
      </c>
      <c r="K26" s="448">
        <v>1</v>
      </c>
      <c r="M26" s="447"/>
      <c r="N26" s="442" t="s">
        <v>197</v>
      </c>
      <c r="O26" s="447"/>
      <c r="Q26" s="447"/>
      <c r="R26" s="442" t="s">
        <v>197</v>
      </c>
      <c r="S26" s="447"/>
      <c r="U26" s="448">
        <v>1</v>
      </c>
      <c r="W26" s="451"/>
    </row>
    <row r="27" spans="2:23">
      <c r="B27" s="442">
        <v>22</v>
      </c>
      <c r="C27" s="448" t="s">
        <v>262</v>
      </c>
      <c r="D27" s="442" t="s">
        <v>240</v>
      </c>
      <c r="E27" s="453"/>
      <c r="F27" s="442" t="s">
        <v>197</v>
      </c>
      <c r="G27" s="453"/>
      <c r="H27" s="443" t="s">
        <v>241</v>
      </c>
      <c r="I27" s="453"/>
      <c r="J27" s="443" t="s">
        <v>180</v>
      </c>
      <c r="K27" s="448">
        <v>2</v>
      </c>
      <c r="M27" s="447"/>
      <c r="N27" s="442" t="s">
        <v>197</v>
      </c>
      <c r="O27" s="447"/>
      <c r="Q27" s="447"/>
      <c r="R27" s="442" t="s">
        <v>197</v>
      </c>
      <c r="S27" s="447"/>
      <c r="U27" s="448">
        <v>2</v>
      </c>
      <c r="W27" s="451"/>
    </row>
    <row r="28" spans="2:23">
      <c r="B28" s="442">
        <v>23</v>
      </c>
      <c r="C28" s="448" t="s">
        <v>263</v>
      </c>
      <c r="D28" s="442" t="s">
        <v>240</v>
      </c>
      <c r="E28" s="453"/>
      <c r="F28" s="442" t="s">
        <v>197</v>
      </c>
      <c r="G28" s="453"/>
      <c r="H28" s="443" t="s">
        <v>241</v>
      </c>
      <c r="I28" s="453"/>
      <c r="J28" s="443" t="s">
        <v>180</v>
      </c>
      <c r="K28" s="448">
        <v>3</v>
      </c>
      <c r="M28" s="447"/>
      <c r="N28" s="442" t="s">
        <v>197</v>
      </c>
      <c r="O28" s="447"/>
      <c r="Q28" s="447"/>
      <c r="R28" s="442" t="s">
        <v>197</v>
      </c>
      <c r="S28" s="447"/>
      <c r="U28" s="448">
        <v>3</v>
      </c>
      <c r="W28" s="451"/>
    </row>
    <row r="29" spans="2:23">
      <c r="B29" s="442">
        <v>24</v>
      </c>
      <c r="C29" s="448" t="s">
        <v>264</v>
      </c>
      <c r="D29" s="442" t="s">
        <v>240</v>
      </c>
      <c r="E29" s="453"/>
      <c r="F29" s="442" t="s">
        <v>197</v>
      </c>
      <c r="G29" s="453"/>
      <c r="H29" s="443" t="s">
        <v>241</v>
      </c>
      <c r="I29" s="453"/>
      <c r="J29" s="443" t="s">
        <v>180</v>
      </c>
      <c r="K29" s="448">
        <v>4</v>
      </c>
      <c r="M29" s="447"/>
      <c r="N29" s="442" t="s">
        <v>197</v>
      </c>
      <c r="O29" s="447"/>
      <c r="Q29" s="447"/>
      <c r="R29" s="442" t="s">
        <v>197</v>
      </c>
      <c r="S29" s="447"/>
      <c r="U29" s="448">
        <v>4</v>
      </c>
      <c r="W29" s="451"/>
    </row>
    <row r="30" spans="2:23">
      <c r="B30" s="442">
        <v>25</v>
      </c>
      <c r="C30" s="448" t="s">
        <v>265</v>
      </c>
      <c r="D30" s="442" t="s">
        <v>240</v>
      </c>
      <c r="E30" s="453"/>
      <c r="F30" s="442" t="s">
        <v>197</v>
      </c>
      <c r="G30" s="453"/>
      <c r="H30" s="443" t="s">
        <v>241</v>
      </c>
      <c r="I30" s="453"/>
      <c r="J30" s="443" t="s">
        <v>180</v>
      </c>
      <c r="K30" s="448">
        <v>4</v>
      </c>
      <c r="M30" s="447"/>
      <c r="N30" s="442" t="s">
        <v>197</v>
      </c>
      <c r="O30" s="447"/>
      <c r="Q30" s="447"/>
      <c r="R30" s="442" t="s">
        <v>197</v>
      </c>
      <c r="S30" s="447"/>
      <c r="U30" s="448">
        <v>3</v>
      </c>
      <c r="W30" s="451"/>
    </row>
    <row r="31" spans="2:23">
      <c r="B31" s="442">
        <v>26</v>
      </c>
      <c r="C31" s="448" t="s">
        <v>266</v>
      </c>
      <c r="D31" s="442" t="s">
        <v>240</v>
      </c>
      <c r="E31" s="453"/>
      <c r="F31" s="442" t="s">
        <v>197</v>
      </c>
      <c r="G31" s="453"/>
      <c r="H31" s="443" t="s">
        <v>241</v>
      </c>
      <c r="I31" s="453"/>
      <c r="J31" s="443" t="s">
        <v>180</v>
      </c>
      <c r="K31" s="448">
        <v>5</v>
      </c>
      <c r="M31" s="447"/>
      <c r="N31" s="442" t="s">
        <v>197</v>
      </c>
      <c r="O31" s="447"/>
      <c r="Q31" s="447"/>
      <c r="R31" s="442" t="s">
        <v>197</v>
      </c>
      <c r="S31" s="447"/>
      <c r="U31" s="448">
        <v>5</v>
      </c>
      <c r="W31" s="451"/>
    </row>
    <row r="32" spans="2:23">
      <c r="B32" s="442">
        <v>27</v>
      </c>
      <c r="C32" s="448" t="s">
        <v>267</v>
      </c>
      <c r="D32" s="442" t="s">
        <v>240</v>
      </c>
      <c r="E32" s="453"/>
      <c r="F32" s="442" t="s">
        <v>197</v>
      </c>
      <c r="G32" s="453"/>
      <c r="H32" s="443" t="s">
        <v>241</v>
      </c>
      <c r="I32" s="453"/>
      <c r="J32" s="443" t="s">
        <v>180</v>
      </c>
      <c r="K32" s="448">
        <v>0</v>
      </c>
      <c r="M32" s="447"/>
      <c r="N32" s="442" t="s">
        <v>197</v>
      </c>
      <c r="O32" s="447"/>
      <c r="Q32" s="447"/>
      <c r="R32" s="442" t="s">
        <v>197</v>
      </c>
      <c r="S32" s="447"/>
      <c r="U32" s="448">
        <v>0</v>
      </c>
      <c r="W32" s="451" t="s">
        <v>268</v>
      </c>
    </row>
    <row r="33" spans="2:23">
      <c r="B33" s="442">
        <v>28</v>
      </c>
      <c r="C33" s="448" t="s">
        <v>269</v>
      </c>
      <c r="D33" s="442" t="s">
        <v>240</v>
      </c>
      <c r="E33" s="453"/>
      <c r="F33" s="442" t="s">
        <v>197</v>
      </c>
      <c r="G33" s="453"/>
      <c r="H33" s="443" t="s">
        <v>241</v>
      </c>
      <c r="I33" s="453"/>
      <c r="J33" s="443" t="s">
        <v>180</v>
      </c>
      <c r="K33" s="448"/>
      <c r="M33" s="447"/>
      <c r="N33" s="442" t="s">
        <v>197</v>
      </c>
      <c r="O33" s="447"/>
      <c r="Q33" s="447"/>
      <c r="R33" s="442" t="s">
        <v>197</v>
      </c>
      <c r="S33" s="447"/>
      <c r="U33" s="448"/>
      <c r="W33" s="451"/>
    </row>
    <row r="34" spans="2:23">
      <c r="B34" s="442">
        <v>29</v>
      </c>
      <c r="C34" s="448" t="s">
        <v>269</v>
      </c>
      <c r="D34" s="442" t="s">
        <v>240</v>
      </c>
      <c r="E34" s="453"/>
      <c r="F34" s="442" t="s">
        <v>197</v>
      </c>
      <c r="G34" s="453"/>
      <c r="H34" s="443" t="s">
        <v>241</v>
      </c>
      <c r="I34" s="453"/>
      <c r="J34" s="443" t="s">
        <v>180</v>
      </c>
      <c r="K34" s="448"/>
      <c r="M34" s="447"/>
      <c r="N34" s="442" t="s">
        <v>197</v>
      </c>
      <c r="O34" s="447"/>
      <c r="Q34" s="447"/>
      <c r="R34" s="442" t="s">
        <v>197</v>
      </c>
      <c r="S34" s="447"/>
      <c r="U34" s="448"/>
      <c r="W34" s="451"/>
    </row>
    <row r="35" spans="2:23">
      <c r="B35" s="442">
        <v>30</v>
      </c>
      <c r="C35" s="448" t="s">
        <v>269</v>
      </c>
      <c r="D35" s="442" t="s">
        <v>240</v>
      </c>
      <c r="E35" s="453"/>
      <c r="F35" s="442" t="s">
        <v>197</v>
      </c>
      <c r="G35" s="453"/>
      <c r="H35" s="443" t="s">
        <v>241</v>
      </c>
      <c r="I35" s="453"/>
      <c r="J35" s="443" t="s">
        <v>180</v>
      </c>
      <c r="K35" s="448"/>
      <c r="M35" s="447"/>
      <c r="N35" s="442" t="s">
        <v>197</v>
      </c>
      <c r="O35" s="447"/>
      <c r="Q35" s="447"/>
      <c r="R35" s="442" t="s">
        <v>197</v>
      </c>
      <c r="S35" s="447"/>
      <c r="U35" s="448"/>
      <c r="W35" s="451"/>
    </row>
    <row r="36" spans="2:23">
      <c r="C36" s="454"/>
    </row>
    <row r="37" spans="2:23">
      <c r="C37" s="443" t="s">
        <v>270</v>
      </c>
    </row>
    <row r="38" spans="2:23">
      <c r="C38" s="443" t="s">
        <v>271</v>
      </c>
    </row>
    <row r="39" spans="2:23">
      <c r="C39" s="443" t="s">
        <v>272</v>
      </c>
    </row>
    <row r="40" spans="2:23">
      <c r="C40" s="443" t="s">
        <v>273</v>
      </c>
    </row>
    <row r="41" spans="2:23">
      <c r="C41" s="444" t="s">
        <v>274</v>
      </c>
    </row>
    <row r="42" spans="2:23">
      <c r="C42" s="444" t="s">
        <v>275</v>
      </c>
    </row>
  </sheetData>
  <sheetProtection insertRows="0" deleteRows="0"/>
  <mergeCells count="4">
    <mergeCell ref="E4:K4"/>
    <mergeCell ref="M4:O4"/>
    <mergeCell ref="Q4:U4"/>
    <mergeCell ref="W4:W5"/>
  </mergeCells>
  <phoneticPr fontId="4"/>
  <printOptions horizontalCentered="1" verticalCentered="1"/>
  <pageMargins left="0.15748031496062992" right="0.15748031496062992" top="0.55118110236220474" bottom="0.35433070866141736" header="0.31496062992125984" footer="0.31496062992125984"/>
  <pageSetup paperSize="9" scale="4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EFB8F-33BB-4CE7-9701-1012D198356F}">
  <sheetPr codeName="Sheet13"/>
  <dimension ref="A1:I48"/>
  <sheetViews>
    <sheetView view="pageBreakPreview" zoomScaleNormal="100" zoomScaleSheetLayoutView="100" workbookViewId="0">
      <selection activeCell="A2" sqref="A2:H2"/>
    </sheetView>
  </sheetViews>
  <sheetFormatPr defaultColWidth="10.796875" defaultRowHeight="13"/>
  <cols>
    <col min="1" max="1" width="10.796875" style="154"/>
    <col min="2" max="2" width="20.69921875" style="154" customWidth="1"/>
    <col min="3" max="3" width="13.19921875" style="154" customWidth="1"/>
    <col min="4" max="4" width="8.19921875" style="154" customWidth="1"/>
    <col min="5" max="5" width="10.796875" style="154"/>
    <col min="6" max="6" width="7.8984375" style="154" customWidth="1"/>
    <col min="7" max="16384" width="10.796875" style="154"/>
  </cols>
  <sheetData>
    <row r="1" spans="1:9">
      <c r="A1" s="154" t="s">
        <v>638</v>
      </c>
    </row>
    <row r="2" spans="1:9" ht="16.5">
      <c r="A2" s="1533" t="s">
        <v>425</v>
      </c>
      <c r="B2" s="1533"/>
      <c r="C2" s="1533"/>
      <c r="D2" s="1533"/>
      <c r="E2" s="1533"/>
      <c r="F2" s="1533"/>
      <c r="G2" s="1533"/>
      <c r="H2" s="1533"/>
      <c r="I2" s="153"/>
    </row>
    <row r="3" spans="1:9" ht="14.25" customHeight="1">
      <c r="A3" s="152"/>
      <c r="B3" s="152"/>
      <c r="C3" s="152"/>
      <c r="D3" s="152"/>
      <c r="E3" s="152"/>
      <c r="F3" s="152"/>
      <c r="G3" s="152"/>
      <c r="H3" s="152"/>
      <c r="I3" s="152"/>
    </row>
    <row r="4" spans="1:9">
      <c r="A4" s="154" t="s">
        <v>426</v>
      </c>
    </row>
    <row r="6" spans="1:9" ht="19.5" customHeight="1"/>
    <row r="7" spans="1:9">
      <c r="A7" s="154" t="s">
        <v>427</v>
      </c>
    </row>
    <row r="9" spans="1:9" ht="19.5" customHeight="1">
      <c r="B9" s="155" t="s">
        <v>428</v>
      </c>
      <c r="C9" s="156" t="s">
        <v>393</v>
      </c>
      <c r="D9" s="156" t="s">
        <v>154</v>
      </c>
      <c r="E9" s="156" t="s">
        <v>429</v>
      </c>
      <c r="F9" s="156" t="s">
        <v>430</v>
      </c>
    </row>
    <row r="10" spans="1:9">
      <c r="C10" s="157"/>
      <c r="E10" s="157"/>
    </row>
    <row r="11" spans="1:9" ht="19.5" customHeight="1">
      <c r="B11" s="155" t="s">
        <v>431</v>
      </c>
      <c r="C11" s="156"/>
      <c r="D11" s="156" t="s">
        <v>432</v>
      </c>
      <c r="E11" s="158"/>
      <c r="F11" s="156" t="s">
        <v>433</v>
      </c>
    </row>
    <row r="12" spans="1:9">
      <c r="C12" s="157"/>
      <c r="E12" s="157"/>
    </row>
    <row r="13" spans="1:9" ht="19.5" customHeight="1">
      <c r="B13" s="155" t="s">
        <v>434</v>
      </c>
      <c r="C13" s="156"/>
      <c r="D13" s="156" t="s">
        <v>432</v>
      </c>
      <c r="E13" s="158"/>
      <c r="F13" s="156" t="s">
        <v>433</v>
      </c>
    </row>
    <row r="14" spans="1:9">
      <c r="C14" s="157"/>
    </row>
    <row r="15" spans="1:9" ht="19.5" customHeight="1">
      <c r="B15" s="155" t="s">
        <v>435</v>
      </c>
      <c r="C15" s="156"/>
      <c r="D15" s="156" t="s">
        <v>436</v>
      </c>
    </row>
    <row r="16" spans="1:9" ht="13.5" thickBot="1"/>
    <row r="17" spans="1:6" ht="19.5" customHeight="1" thickBot="1">
      <c r="B17" s="159" t="s">
        <v>437</v>
      </c>
      <c r="C17" s="160"/>
      <c r="D17" s="1534" t="s">
        <v>438</v>
      </c>
      <c r="E17" s="1535"/>
    </row>
    <row r="18" spans="1:6" ht="19.5" customHeight="1" thickBot="1">
      <c r="C18" s="160"/>
      <c r="D18" s="1534" t="s">
        <v>439</v>
      </c>
      <c r="E18" s="1535"/>
    </row>
    <row r="21" spans="1:6">
      <c r="A21" s="154" t="s">
        <v>440</v>
      </c>
    </row>
    <row r="23" spans="1:6" ht="19.5" customHeight="1">
      <c r="B23" s="155" t="s">
        <v>441</v>
      </c>
      <c r="C23" s="156" t="s">
        <v>393</v>
      </c>
      <c r="D23" s="156" t="s">
        <v>154</v>
      </c>
      <c r="E23" s="156" t="s">
        <v>429</v>
      </c>
      <c r="F23" s="156" t="s">
        <v>430</v>
      </c>
    </row>
    <row r="24" spans="1:6">
      <c r="C24" s="157"/>
    </row>
    <row r="25" spans="1:6" ht="19.5" customHeight="1">
      <c r="B25" s="155" t="s">
        <v>442</v>
      </c>
      <c r="C25" s="156"/>
      <c r="D25" s="156" t="s">
        <v>432</v>
      </c>
      <c r="E25" s="158"/>
      <c r="F25" s="156" t="s">
        <v>433</v>
      </c>
    </row>
    <row r="26" spans="1:6">
      <c r="C26" s="157"/>
    </row>
    <row r="27" spans="1:6" ht="19.5" customHeight="1">
      <c r="B27" s="155" t="s">
        <v>443</v>
      </c>
      <c r="C27" s="156"/>
      <c r="D27" s="156" t="s">
        <v>432</v>
      </c>
      <c r="E27" s="158"/>
      <c r="F27" s="156" t="s">
        <v>433</v>
      </c>
    </row>
    <row r="28" spans="1:6">
      <c r="C28" s="157"/>
    </row>
    <row r="29" spans="1:6" ht="19.5" customHeight="1">
      <c r="B29" s="155" t="s">
        <v>435</v>
      </c>
      <c r="C29" s="156"/>
      <c r="D29" s="156" t="s">
        <v>436</v>
      </c>
    </row>
    <row r="30" spans="1:6" ht="13.5" thickBot="1"/>
    <row r="31" spans="1:6" ht="19.5" customHeight="1" thickBot="1">
      <c r="B31" s="159" t="s">
        <v>437</v>
      </c>
      <c r="C31" s="160"/>
      <c r="D31" s="1534" t="s">
        <v>444</v>
      </c>
      <c r="E31" s="1535"/>
    </row>
    <row r="32" spans="1:6" ht="19.5" customHeight="1" thickBot="1">
      <c r="C32" s="160"/>
      <c r="D32" s="1534" t="s">
        <v>445</v>
      </c>
      <c r="E32" s="1535"/>
    </row>
    <row r="34" spans="1:8">
      <c r="F34" s="161"/>
    </row>
    <row r="35" spans="1:8">
      <c r="A35" s="154" t="s">
        <v>446</v>
      </c>
    </row>
    <row r="36" spans="1:8" ht="15" customHeight="1">
      <c r="B36" s="155" t="s">
        <v>149</v>
      </c>
      <c r="C36" s="156"/>
    </row>
    <row r="37" spans="1:8" ht="15" customHeight="1">
      <c r="B37" s="155" t="s">
        <v>447</v>
      </c>
      <c r="C37" s="156"/>
    </row>
    <row r="38" spans="1:8" ht="15" customHeight="1">
      <c r="B38" s="155" t="s">
        <v>448</v>
      </c>
      <c r="C38" s="156"/>
    </row>
    <row r="39" spans="1:8" ht="15" customHeight="1">
      <c r="B39" s="155" t="s">
        <v>150</v>
      </c>
      <c r="C39" s="156"/>
    </row>
    <row r="40" spans="1:8" ht="15" customHeight="1">
      <c r="B40" s="162" t="s">
        <v>449</v>
      </c>
      <c r="C40" s="156"/>
    </row>
    <row r="42" spans="1:8" ht="13.5" thickBot="1">
      <c r="A42" s="154" t="s">
        <v>450</v>
      </c>
    </row>
    <row r="43" spans="1:8" ht="19.5" customHeight="1" thickBot="1">
      <c r="B43" s="154" t="s">
        <v>451</v>
      </c>
      <c r="D43" s="1536"/>
      <c r="E43" s="1537"/>
      <c r="F43" s="154" t="s">
        <v>436</v>
      </c>
    </row>
    <row r="45" spans="1:8">
      <c r="A45" s="163" t="s">
        <v>452</v>
      </c>
      <c r="B45" s="1527" t="s">
        <v>453</v>
      </c>
      <c r="C45" s="1527"/>
      <c r="D45" s="1527"/>
      <c r="E45" s="1527"/>
      <c r="F45" s="1527"/>
      <c r="G45" s="1527"/>
      <c r="H45" s="1528"/>
    </row>
    <row r="46" spans="1:8">
      <c r="A46" s="164"/>
      <c r="B46" s="1529" t="s">
        <v>454</v>
      </c>
      <c r="C46" s="1529"/>
      <c r="D46" s="1529"/>
      <c r="E46" s="1529"/>
      <c r="F46" s="1529"/>
      <c r="G46" s="1529"/>
      <c r="H46" s="1530"/>
    </row>
    <row r="47" spans="1:8">
      <c r="A47" s="164"/>
      <c r="B47" s="1529" t="s">
        <v>455</v>
      </c>
      <c r="C47" s="1529"/>
      <c r="D47" s="1529"/>
      <c r="E47" s="1529"/>
      <c r="F47" s="1529"/>
      <c r="G47" s="1529"/>
      <c r="H47" s="1530"/>
    </row>
    <row r="48" spans="1:8">
      <c r="A48" s="165"/>
      <c r="B48" s="1531" t="s">
        <v>456</v>
      </c>
      <c r="C48" s="1531"/>
      <c r="D48" s="1531"/>
      <c r="E48" s="1531"/>
      <c r="F48" s="1531"/>
      <c r="G48" s="1531"/>
      <c r="H48" s="1532"/>
    </row>
  </sheetData>
  <mergeCells count="10">
    <mergeCell ref="B45:H45"/>
    <mergeCell ref="B46:H46"/>
    <mergeCell ref="B47:H47"/>
    <mergeCell ref="B48:H48"/>
    <mergeCell ref="A2:H2"/>
    <mergeCell ref="D17:E17"/>
    <mergeCell ref="D18:E18"/>
    <mergeCell ref="D31:E31"/>
    <mergeCell ref="D32:E32"/>
    <mergeCell ref="D43:E43"/>
  </mergeCells>
  <phoneticPr fontId="4"/>
  <printOptions horizontalCentered="1"/>
  <pageMargins left="0.74803149606299213" right="0.74803149606299213" top="0.98425196850393704" bottom="0.98425196850393704" header="0.51181102362204722" footer="0.51181102362204722"/>
  <pageSetup paperSize="9" scale="9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C133F-451F-4FB8-ACE4-481F6E119851}">
  <dimension ref="A1:D26"/>
  <sheetViews>
    <sheetView view="pageBreakPreview" zoomScaleNormal="100" workbookViewId="0">
      <selection activeCell="B2" sqref="B2:C2"/>
    </sheetView>
  </sheetViews>
  <sheetFormatPr defaultRowHeight="13"/>
  <cols>
    <col min="1" max="1" width="6.296875" style="684" customWidth="1"/>
    <col min="2" max="2" width="33" style="684" customWidth="1"/>
    <col min="3" max="3" width="56.8984375" style="684" customWidth="1"/>
    <col min="4" max="4" width="6.296875" style="684" customWidth="1"/>
    <col min="5" max="16384" width="8.796875" style="684"/>
  </cols>
  <sheetData>
    <row r="1" spans="1:4" ht="43" customHeight="1">
      <c r="A1" s="1538" t="s">
        <v>709</v>
      </c>
      <c r="B1" s="1538"/>
      <c r="C1" s="1538"/>
      <c r="D1" s="1538"/>
    </row>
    <row r="2" spans="1:4" ht="43" customHeight="1">
      <c r="B2" s="1539" t="s">
        <v>710</v>
      </c>
      <c r="C2" s="1539"/>
    </row>
    <row r="3" spans="1:4" ht="18" customHeight="1"/>
    <row r="4" spans="1:4" s="685" customFormat="1" ht="39.75" customHeight="1">
      <c r="B4" s="686" t="s">
        <v>711</v>
      </c>
      <c r="C4" s="686" t="s">
        <v>712</v>
      </c>
    </row>
    <row r="5" spans="1:4" s="685" customFormat="1" ht="39.75" customHeight="1">
      <c r="B5" s="686" t="s">
        <v>713</v>
      </c>
      <c r="C5" s="686" t="s">
        <v>714</v>
      </c>
    </row>
    <row r="6" spans="1:4" s="685" customFormat="1" ht="39.75" customHeight="1">
      <c r="B6" s="686" t="s">
        <v>715</v>
      </c>
      <c r="C6" s="687"/>
    </row>
    <row r="7" spans="1:4" s="685" customFormat="1" ht="39.75" customHeight="1">
      <c r="B7" s="1540" t="s">
        <v>716</v>
      </c>
      <c r="C7" s="688" t="s">
        <v>717</v>
      </c>
    </row>
    <row r="8" spans="1:4" s="685" customFormat="1" ht="39.75" customHeight="1">
      <c r="B8" s="1540"/>
      <c r="C8" s="689" t="s">
        <v>718</v>
      </c>
    </row>
    <row r="9" spans="1:4" s="685" customFormat="1" ht="39.75" customHeight="1">
      <c r="B9" s="686" t="s">
        <v>719</v>
      </c>
      <c r="C9" s="686" t="s">
        <v>720</v>
      </c>
    </row>
    <row r="10" spans="1:4" s="685" customFormat="1" ht="39.75" customHeight="1">
      <c r="B10" s="690" t="s">
        <v>721</v>
      </c>
      <c r="C10" s="686" t="s">
        <v>722</v>
      </c>
    </row>
    <row r="11" spans="1:4" s="685" customFormat="1" ht="39.75" customHeight="1">
      <c r="B11" s="1541" t="s">
        <v>723</v>
      </c>
      <c r="C11" s="691" t="s">
        <v>724</v>
      </c>
    </row>
    <row r="12" spans="1:4" s="685" customFormat="1" ht="39.75" customHeight="1">
      <c r="B12" s="1542"/>
      <c r="C12" s="692" t="s">
        <v>725</v>
      </c>
    </row>
    <row r="13" spans="1:4" ht="31.5" customHeight="1"/>
    <row r="14" spans="1:4" ht="18.75" customHeight="1">
      <c r="B14" s="693" t="s">
        <v>726</v>
      </c>
    </row>
    <row r="15" spans="1:4" ht="11.25" customHeight="1"/>
    <row r="16" spans="1:4" ht="18.75" customHeight="1">
      <c r="B16" s="684" t="s">
        <v>727</v>
      </c>
    </row>
    <row r="17" spans="1:4" ht="25.5" customHeight="1">
      <c r="C17" s="694" t="s">
        <v>728</v>
      </c>
    </row>
    <row r="18" spans="1:4" ht="25.5" customHeight="1">
      <c r="C18" s="694" t="s">
        <v>729</v>
      </c>
    </row>
    <row r="19" spans="1:4" ht="25.5" customHeight="1">
      <c r="C19" s="694" t="s">
        <v>730</v>
      </c>
    </row>
    <row r="20" spans="1:4" ht="25.5" customHeight="1">
      <c r="C20" s="694" t="s">
        <v>731</v>
      </c>
    </row>
    <row r="21" spans="1:4" ht="35.25" customHeight="1">
      <c r="C21" s="694"/>
    </row>
    <row r="22" spans="1:4" ht="25.5" customHeight="1">
      <c r="C22" s="694" t="s">
        <v>732</v>
      </c>
    </row>
    <row r="23" spans="1:4" ht="25.5" customHeight="1">
      <c r="C23" s="695" t="s">
        <v>733</v>
      </c>
    </row>
    <row r="24" spans="1:4" ht="15" customHeight="1"/>
    <row r="25" spans="1:4" ht="15" customHeight="1"/>
    <row r="26" spans="1:4" ht="15">
      <c r="A26" s="1543" t="s">
        <v>734</v>
      </c>
      <c r="B26" s="1543"/>
      <c r="C26" s="1543"/>
      <c r="D26" s="1543"/>
    </row>
  </sheetData>
  <mergeCells count="5">
    <mergeCell ref="A1:D1"/>
    <mergeCell ref="B2:C2"/>
    <mergeCell ref="B7:B8"/>
    <mergeCell ref="B11:B12"/>
    <mergeCell ref="A26:D26"/>
  </mergeCells>
  <phoneticPr fontId="4"/>
  <printOptions horizontalCentered="1"/>
  <pageMargins left="0.23622047244094491" right="0.23622047244094491" top="0.74803149606299213" bottom="0.3937007874015748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54E3-5C74-41B6-A9DC-BC9478612C6B}">
  <sheetPr codeName="Sheet14">
    <pageSetUpPr fitToPage="1"/>
  </sheetPr>
  <dimension ref="A1:AG38"/>
  <sheetViews>
    <sheetView view="pageBreakPreview" zoomScaleNormal="100" zoomScaleSheetLayoutView="100" workbookViewId="0">
      <selection activeCell="A2" sqref="A2:AG2"/>
    </sheetView>
  </sheetViews>
  <sheetFormatPr defaultColWidth="10.796875" defaultRowHeight="14"/>
  <cols>
    <col min="1" max="23" width="3.09765625" style="116" customWidth="1"/>
    <col min="24" max="24" width="3.296875" style="116" customWidth="1"/>
    <col min="25" max="25" width="3.09765625" style="116" hidden="1" customWidth="1"/>
    <col min="26" max="26" width="3.3984375" style="116" customWidth="1"/>
    <col min="27" max="38" width="3.09765625" style="116" customWidth="1"/>
    <col min="39" max="16384" width="10.796875" style="116"/>
  </cols>
  <sheetData>
    <row r="1" spans="1:33" ht="15" customHeight="1">
      <c r="A1" s="333" t="s">
        <v>643</v>
      </c>
    </row>
    <row r="2" spans="1:33" ht="24.5" customHeight="1" thickBot="1">
      <c r="A2" s="1544" t="s">
        <v>411</v>
      </c>
      <c r="B2" s="1544"/>
      <c r="C2" s="1544"/>
      <c r="D2" s="1544"/>
      <c r="E2" s="1544"/>
      <c r="F2" s="1544"/>
      <c r="G2" s="1544"/>
      <c r="H2" s="1544"/>
      <c r="I2" s="1544"/>
      <c r="J2" s="1544"/>
      <c r="K2" s="1544"/>
      <c r="L2" s="1544"/>
      <c r="M2" s="1544"/>
      <c r="N2" s="1544"/>
      <c r="O2" s="1544"/>
      <c r="P2" s="1544"/>
      <c r="Q2" s="1544"/>
      <c r="R2" s="1544"/>
      <c r="S2" s="1544"/>
      <c r="T2" s="1544"/>
      <c r="U2" s="1544"/>
      <c r="V2" s="1544"/>
      <c r="W2" s="1544"/>
      <c r="X2" s="1544"/>
      <c r="Y2" s="1544"/>
      <c r="Z2" s="1544"/>
      <c r="AA2" s="1544"/>
      <c r="AB2" s="1544"/>
      <c r="AC2" s="1544"/>
      <c r="AD2" s="1544"/>
      <c r="AE2" s="1544"/>
      <c r="AF2" s="1544"/>
      <c r="AG2" s="1544"/>
    </row>
    <row r="3" spans="1:33" ht="18" customHeight="1">
      <c r="A3" s="1545" t="s">
        <v>412</v>
      </c>
      <c r="B3" s="1546"/>
      <c r="C3" s="1546"/>
      <c r="D3" s="1546"/>
      <c r="E3" s="1546"/>
      <c r="F3" s="1546"/>
      <c r="G3" s="1546"/>
      <c r="H3" s="1546"/>
      <c r="I3" s="1547"/>
      <c r="J3" s="1557"/>
      <c r="K3" s="1558"/>
      <c r="L3" s="1558"/>
      <c r="M3" s="1558"/>
      <c r="N3" s="1558"/>
      <c r="O3" s="1558"/>
      <c r="P3" s="1558"/>
      <c r="Q3" s="1558"/>
      <c r="R3" s="1558"/>
      <c r="S3" s="1558"/>
      <c r="T3" s="1558"/>
      <c r="U3" s="1558"/>
      <c r="V3" s="1558"/>
      <c r="W3" s="1558"/>
      <c r="X3" s="1558"/>
      <c r="Y3" s="1558"/>
      <c r="Z3" s="1558"/>
      <c r="AA3" s="1558"/>
      <c r="AB3" s="1558"/>
      <c r="AC3" s="1558"/>
      <c r="AD3" s="1558"/>
      <c r="AE3" s="1558"/>
      <c r="AF3" s="1558"/>
      <c r="AG3" s="1559"/>
    </row>
    <row r="4" spans="1:33" ht="15" customHeight="1">
      <c r="A4" s="1548" t="s">
        <v>413</v>
      </c>
      <c r="B4" s="1549"/>
      <c r="C4" s="1549"/>
      <c r="D4" s="1550"/>
      <c r="E4" s="1554"/>
      <c r="F4" s="1555"/>
      <c r="G4" s="1555"/>
      <c r="H4" s="1555"/>
      <c r="I4" s="1555"/>
      <c r="J4" s="1555"/>
      <c r="K4" s="1555"/>
      <c r="L4" s="1555"/>
      <c r="M4" s="1555"/>
      <c r="N4" s="1555"/>
      <c r="O4" s="1555"/>
      <c r="P4" s="1555"/>
      <c r="Q4" s="1556"/>
      <c r="R4" s="118"/>
      <c r="S4" s="119"/>
      <c r="T4" s="119"/>
      <c r="U4" s="120"/>
      <c r="V4" s="118"/>
      <c r="W4" s="119"/>
      <c r="X4" s="119"/>
      <c r="Y4" s="119"/>
      <c r="Z4" s="119"/>
      <c r="AA4" s="119"/>
      <c r="AB4" s="119"/>
      <c r="AC4" s="119"/>
      <c r="AD4" s="119"/>
      <c r="AE4" s="119"/>
      <c r="AF4" s="119"/>
      <c r="AG4" s="121"/>
    </row>
    <row r="5" spans="1:33" ht="24" customHeight="1">
      <c r="A5" s="1548" t="s">
        <v>414</v>
      </c>
      <c r="B5" s="1549"/>
      <c r="C5" s="1549"/>
      <c r="D5" s="1550"/>
      <c r="E5" s="1554"/>
      <c r="F5" s="1555"/>
      <c r="G5" s="1555"/>
      <c r="H5" s="1555"/>
      <c r="I5" s="1555"/>
      <c r="J5" s="1555"/>
      <c r="K5" s="1555"/>
      <c r="L5" s="1555"/>
      <c r="M5" s="1555"/>
      <c r="N5" s="1555"/>
      <c r="O5" s="1555"/>
      <c r="P5" s="1555"/>
      <c r="Q5" s="1556"/>
      <c r="R5" s="1551" t="s">
        <v>415</v>
      </c>
      <c r="S5" s="1552"/>
      <c r="T5" s="1552"/>
      <c r="U5" s="1553"/>
      <c r="V5" s="1551"/>
      <c r="W5" s="1552"/>
      <c r="X5" s="1552"/>
      <c r="Y5" s="518"/>
      <c r="Z5" s="518" t="s">
        <v>34</v>
      </c>
      <c r="AA5" s="1552"/>
      <c r="AB5" s="1552"/>
      <c r="AC5" s="518" t="s">
        <v>35</v>
      </c>
      <c r="AD5" s="1552"/>
      <c r="AE5" s="1552"/>
      <c r="AF5" s="518" t="s">
        <v>36</v>
      </c>
      <c r="AG5" s="519"/>
    </row>
    <row r="6" spans="1:33" ht="15" customHeight="1">
      <c r="A6" s="1562" t="s">
        <v>416</v>
      </c>
      <c r="B6" s="1564"/>
      <c r="C6" s="1560" t="s">
        <v>47</v>
      </c>
      <c r="D6" s="1561"/>
      <c r="E6" s="1561"/>
      <c r="F6" s="1561"/>
      <c r="G6" s="1566"/>
      <c r="H6" s="1566"/>
      <c r="I6" s="1566"/>
      <c r="J6" s="119" t="s">
        <v>690</v>
      </c>
      <c r="K6" s="1566"/>
      <c r="L6" s="1566"/>
      <c r="M6" s="1566"/>
      <c r="N6" s="119" t="s">
        <v>49</v>
      </c>
      <c r="O6" s="119"/>
      <c r="P6" s="119"/>
      <c r="Q6" s="119"/>
      <c r="R6" s="119"/>
      <c r="S6" s="119"/>
      <c r="T6" s="119"/>
      <c r="U6" s="119"/>
      <c r="V6" s="119"/>
      <c r="W6" s="119"/>
      <c r="X6" s="119"/>
      <c r="Y6" s="119"/>
      <c r="Z6" s="119"/>
      <c r="AA6" s="119"/>
      <c r="AB6" s="119"/>
      <c r="AC6" s="119"/>
      <c r="AD6" s="119"/>
      <c r="AE6" s="119"/>
      <c r="AF6" s="119"/>
      <c r="AG6" s="121"/>
    </row>
    <row r="7" spans="1:33" ht="21" customHeight="1">
      <c r="A7" s="1565"/>
      <c r="B7" s="1553"/>
      <c r="C7" s="1572"/>
      <c r="D7" s="1573"/>
      <c r="E7" s="1573"/>
      <c r="F7" s="1573"/>
      <c r="G7" s="1573"/>
      <c r="H7" s="1573"/>
      <c r="I7" s="1573"/>
      <c r="J7" s="1573"/>
      <c r="K7" s="1573"/>
      <c r="L7" s="1573"/>
      <c r="M7" s="1573"/>
      <c r="N7" s="1573"/>
      <c r="O7" s="1573"/>
      <c r="P7" s="1573"/>
      <c r="Q7" s="1573"/>
      <c r="R7" s="1573"/>
      <c r="S7" s="1573"/>
      <c r="T7" s="1573"/>
      <c r="U7" s="1573"/>
      <c r="V7" s="1573"/>
      <c r="W7" s="1573"/>
      <c r="X7" s="1573"/>
      <c r="Y7" s="1573"/>
      <c r="Z7" s="1573"/>
      <c r="AA7" s="1573"/>
      <c r="AB7" s="1573"/>
      <c r="AC7" s="1573"/>
      <c r="AD7" s="1573"/>
      <c r="AE7" s="1573"/>
      <c r="AF7" s="1573"/>
      <c r="AG7" s="1574"/>
    </row>
    <row r="8" spans="1:33" ht="21" customHeight="1">
      <c r="A8" s="1548" t="s">
        <v>59</v>
      </c>
      <c r="B8" s="1549"/>
      <c r="C8" s="1549"/>
      <c r="D8" s="1550"/>
      <c r="E8" s="1569"/>
      <c r="F8" s="1570"/>
      <c r="G8" s="1570"/>
      <c r="H8" s="1570"/>
      <c r="I8" s="1570"/>
      <c r="J8" s="1570"/>
      <c r="K8" s="1570"/>
      <c r="L8" s="1570"/>
      <c r="M8" s="1570"/>
      <c r="N8" s="1570"/>
      <c r="O8" s="1570"/>
      <c r="P8" s="1570"/>
      <c r="Q8" s="1570"/>
      <c r="R8" s="1570"/>
      <c r="S8" s="1570"/>
      <c r="T8" s="1570"/>
      <c r="U8" s="1570"/>
      <c r="V8" s="1570"/>
      <c r="W8" s="1570"/>
      <c r="X8" s="1570"/>
      <c r="Y8" s="1570"/>
      <c r="Z8" s="1570"/>
      <c r="AA8" s="1570"/>
      <c r="AB8" s="1570"/>
      <c r="AC8" s="1570"/>
      <c r="AD8" s="1570"/>
      <c r="AE8" s="1570"/>
      <c r="AF8" s="1570"/>
      <c r="AG8" s="1571"/>
    </row>
    <row r="9" spans="1:33" ht="21" customHeight="1">
      <c r="A9" s="1548" t="s">
        <v>691</v>
      </c>
      <c r="B9" s="1549"/>
      <c r="C9" s="1549"/>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67"/>
    </row>
    <row r="10" spans="1:33" ht="21" customHeight="1">
      <c r="A10" s="1548" t="s">
        <v>417</v>
      </c>
      <c r="B10" s="1549"/>
      <c r="C10" s="1549"/>
      <c r="D10" s="1549"/>
      <c r="E10" s="1549"/>
      <c r="F10" s="1549"/>
      <c r="G10" s="1549"/>
      <c r="H10" s="1549"/>
      <c r="I10" s="1549"/>
      <c r="J10" s="1550"/>
      <c r="K10" s="1568" t="s">
        <v>418</v>
      </c>
      <c r="L10" s="1549"/>
      <c r="M10" s="1549"/>
      <c r="N10" s="1549"/>
      <c r="O10" s="1549"/>
      <c r="P10" s="1549"/>
      <c r="Q10" s="1549"/>
      <c r="R10" s="1549"/>
      <c r="S10" s="1549"/>
      <c r="T10" s="1549"/>
      <c r="U10" s="1549"/>
      <c r="V10" s="1549"/>
      <c r="W10" s="1549"/>
      <c r="X10" s="1549"/>
      <c r="Y10" s="117"/>
      <c r="Z10" s="1568" t="s">
        <v>419</v>
      </c>
      <c r="AA10" s="1549"/>
      <c r="AB10" s="1549"/>
      <c r="AC10" s="1549"/>
      <c r="AD10" s="1549"/>
      <c r="AE10" s="1549"/>
      <c r="AF10" s="1549"/>
      <c r="AG10" s="1567"/>
    </row>
    <row r="11" spans="1:33" ht="21" customHeight="1">
      <c r="A11" s="128"/>
      <c r="B11" s="129"/>
      <c r="C11" s="129"/>
      <c r="D11" s="129"/>
      <c r="E11" s="129"/>
      <c r="F11" s="129"/>
      <c r="G11" s="129"/>
      <c r="H11" s="129"/>
      <c r="I11" s="129"/>
      <c r="J11" s="129"/>
      <c r="K11" s="130"/>
      <c r="L11" s="129"/>
      <c r="M11" s="129"/>
      <c r="N11" s="129"/>
      <c r="O11" s="131"/>
      <c r="P11" s="131"/>
      <c r="Q11" s="129"/>
      <c r="R11" s="129"/>
      <c r="S11" s="129"/>
      <c r="T11" s="129"/>
      <c r="U11" s="129"/>
      <c r="V11" s="129"/>
      <c r="W11" s="129"/>
      <c r="X11" s="129"/>
      <c r="Y11" s="129"/>
      <c r="Z11" s="130"/>
      <c r="AA11" s="129"/>
      <c r="AB11" s="129"/>
      <c r="AC11" s="129"/>
      <c r="AD11" s="129"/>
      <c r="AE11" s="129"/>
      <c r="AF11" s="129"/>
      <c r="AG11" s="132"/>
    </row>
    <row r="12" spans="1:33" ht="21" customHeight="1">
      <c r="A12" s="133"/>
      <c r="B12" s="134"/>
      <c r="C12" s="134"/>
      <c r="D12" s="134"/>
      <c r="E12" s="134"/>
      <c r="F12" s="134"/>
      <c r="G12" s="134"/>
      <c r="H12" s="134"/>
      <c r="I12" s="134"/>
      <c r="J12" s="134"/>
      <c r="K12" s="135"/>
      <c r="L12" s="134"/>
      <c r="M12" s="134"/>
      <c r="N12" s="134"/>
      <c r="O12" s="131"/>
      <c r="P12" s="131"/>
      <c r="Q12" s="134"/>
      <c r="R12" s="134"/>
      <c r="S12" s="134"/>
      <c r="T12" s="134"/>
      <c r="U12" s="134"/>
      <c r="V12" s="134"/>
      <c r="W12" s="134"/>
      <c r="X12" s="134"/>
      <c r="Y12" s="134"/>
      <c r="Z12" s="135"/>
      <c r="AA12" s="134"/>
      <c r="AB12" s="134"/>
      <c r="AC12" s="134"/>
      <c r="AD12" s="134"/>
      <c r="AE12" s="134"/>
      <c r="AF12" s="134"/>
      <c r="AG12" s="136"/>
    </row>
    <row r="13" spans="1:33" ht="21" customHeight="1">
      <c r="A13" s="133"/>
      <c r="B13" s="134"/>
      <c r="C13" s="134"/>
      <c r="D13" s="134"/>
      <c r="E13" s="134"/>
      <c r="F13" s="134"/>
      <c r="G13" s="134"/>
      <c r="H13" s="134"/>
      <c r="I13" s="134"/>
      <c r="J13" s="134"/>
      <c r="K13" s="135"/>
      <c r="L13" s="134"/>
      <c r="M13" s="134"/>
      <c r="N13" s="134"/>
      <c r="O13" s="131"/>
      <c r="P13" s="131"/>
      <c r="Q13" s="134"/>
      <c r="R13" s="134"/>
      <c r="S13" s="134"/>
      <c r="T13" s="134"/>
      <c r="U13" s="134"/>
      <c r="V13" s="134"/>
      <c r="W13" s="134"/>
      <c r="X13" s="134"/>
      <c r="Y13" s="134"/>
      <c r="Z13" s="135"/>
      <c r="AA13" s="134"/>
      <c r="AB13" s="134"/>
      <c r="AC13" s="134"/>
      <c r="AD13" s="134"/>
      <c r="AE13" s="134"/>
      <c r="AF13" s="134"/>
      <c r="AG13" s="136"/>
    </row>
    <row r="14" spans="1:33" ht="21" customHeight="1">
      <c r="A14" s="133"/>
      <c r="B14" s="134"/>
      <c r="C14" s="134"/>
      <c r="D14" s="134"/>
      <c r="E14" s="134"/>
      <c r="F14" s="134"/>
      <c r="G14" s="134"/>
      <c r="H14" s="134"/>
      <c r="I14" s="134"/>
      <c r="J14" s="134"/>
      <c r="K14" s="135"/>
      <c r="L14" s="134"/>
      <c r="M14" s="134"/>
      <c r="N14" s="134"/>
      <c r="O14" s="131"/>
      <c r="P14" s="131"/>
      <c r="Q14" s="134"/>
      <c r="R14" s="134"/>
      <c r="S14" s="134"/>
      <c r="T14" s="134"/>
      <c r="U14" s="134"/>
      <c r="V14" s="134"/>
      <c r="W14" s="134"/>
      <c r="X14" s="134"/>
      <c r="Y14" s="134"/>
      <c r="Z14" s="135"/>
      <c r="AA14" s="134"/>
      <c r="AB14" s="134"/>
      <c r="AC14" s="134"/>
      <c r="AD14" s="134"/>
      <c r="AE14" s="134"/>
      <c r="AF14" s="134"/>
      <c r="AG14" s="136"/>
    </row>
    <row r="15" spans="1:33" ht="21" customHeight="1">
      <c r="A15" s="133"/>
      <c r="B15" s="134"/>
      <c r="C15" s="134"/>
      <c r="D15" s="134"/>
      <c r="E15" s="134"/>
      <c r="F15" s="134"/>
      <c r="G15" s="134"/>
      <c r="H15" s="134"/>
      <c r="I15" s="134"/>
      <c r="J15" s="134"/>
      <c r="K15" s="135"/>
      <c r="L15" s="134"/>
      <c r="M15" s="134"/>
      <c r="N15" s="134"/>
      <c r="O15" s="131"/>
      <c r="P15" s="131"/>
      <c r="Q15" s="134"/>
      <c r="R15" s="134"/>
      <c r="S15" s="134"/>
      <c r="T15" s="134"/>
      <c r="U15" s="134"/>
      <c r="V15" s="134"/>
      <c r="W15" s="134"/>
      <c r="X15" s="134"/>
      <c r="Y15" s="134"/>
      <c r="Z15" s="135"/>
      <c r="AA15" s="134"/>
      <c r="AB15" s="134"/>
      <c r="AC15" s="134"/>
      <c r="AD15" s="134"/>
      <c r="AE15" s="134"/>
      <c r="AF15" s="134"/>
      <c r="AG15" s="136"/>
    </row>
    <row r="16" spans="1:33" ht="21" customHeight="1">
      <c r="A16" s="133"/>
      <c r="B16" s="134"/>
      <c r="C16" s="134"/>
      <c r="D16" s="134"/>
      <c r="E16" s="134"/>
      <c r="F16" s="134"/>
      <c r="G16" s="134"/>
      <c r="H16" s="134"/>
      <c r="I16" s="134"/>
      <c r="J16" s="134"/>
      <c r="K16" s="135"/>
      <c r="L16" s="134"/>
      <c r="M16" s="134"/>
      <c r="N16" s="134"/>
      <c r="O16" s="131"/>
      <c r="P16" s="131"/>
      <c r="Q16" s="134"/>
      <c r="R16" s="134"/>
      <c r="S16" s="134"/>
      <c r="T16" s="134"/>
      <c r="U16" s="134"/>
      <c r="V16" s="134"/>
      <c r="W16" s="134"/>
      <c r="X16" s="134"/>
      <c r="Y16" s="134"/>
      <c r="Z16" s="135"/>
      <c r="AA16" s="134"/>
      <c r="AB16" s="134"/>
      <c r="AC16" s="134"/>
      <c r="AD16" s="134"/>
      <c r="AE16" s="134"/>
      <c r="AF16" s="134"/>
      <c r="AG16" s="136"/>
    </row>
    <row r="17" spans="1:33" ht="21" customHeight="1">
      <c r="A17" s="133"/>
      <c r="B17" s="134"/>
      <c r="C17" s="134"/>
      <c r="D17" s="134"/>
      <c r="E17" s="134"/>
      <c r="F17" s="134"/>
      <c r="G17" s="134"/>
      <c r="H17" s="134"/>
      <c r="I17" s="134"/>
      <c r="J17" s="134"/>
      <c r="K17" s="135"/>
      <c r="L17" s="134"/>
      <c r="M17" s="134"/>
      <c r="N17" s="134"/>
      <c r="O17" s="131"/>
      <c r="P17" s="131"/>
      <c r="Q17" s="134"/>
      <c r="R17" s="134"/>
      <c r="S17" s="134"/>
      <c r="T17" s="134"/>
      <c r="U17" s="134"/>
      <c r="V17" s="134"/>
      <c r="W17" s="134"/>
      <c r="X17" s="134"/>
      <c r="Y17" s="134"/>
      <c r="Z17" s="135"/>
      <c r="AA17" s="134"/>
      <c r="AB17" s="134"/>
      <c r="AC17" s="134"/>
      <c r="AD17" s="134"/>
      <c r="AE17" s="134"/>
      <c r="AF17" s="134"/>
      <c r="AG17" s="136"/>
    </row>
    <row r="18" spans="1:33" ht="21" customHeight="1">
      <c r="A18" s="133"/>
      <c r="B18" s="134"/>
      <c r="C18" s="134"/>
      <c r="D18" s="134"/>
      <c r="E18" s="134"/>
      <c r="F18" s="134"/>
      <c r="G18" s="134"/>
      <c r="H18" s="134"/>
      <c r="I18" s="134"/>
      <c r="J18" s="134"/>
      <c r="K18" s="135"/>
      <c r="L18" s="134"/>
      <c r="M18" s="134"/>
      <c r="N18" s="134"/>
      <c r="O18" s="131"/>
      <c r="P18" s="131"/>
      <c r="Q18" s="134"/>
      <c r="R18" s="134"/>
      <c r="S18" s="134"/>
      <c r="T18" s="134"/>
      <c r="U18" s="134"/>
      <c r="V18" s="134"/>
      <c r="W18" s="134"/>
      <c r="X18" s="134"/>
      <c r="Y18" s="134"/>
      <c r="Z18" s="135"/>
      <c r="AA18" s="134"/>
      <c r="AB18" s="134"/>
      <c r="AC18" s="134"/>
      <c r="AD18" s="134"/>
      <c r="AE18" s="134"/>
      <c r="AF18" s="134"/>
      <c r="AG18" s="136"/>
    </row>
    <row r="19" spans="1:33" ht="21" customHeight="1">
      <c r="A19" s="133"/>
      <c r="B19" s="134"/>
      <c r="C19" s="134"/>
      <c r="D19" s="134"/>
      <c r="E19" s="134"/>
      <c r="F19" s="134"/>
      <c r="G19" s="134"/>
      <c r="H19" s="134"/>
      <c r="I19" s="134"/>
      <c r="J19" s="134"/>
      <c r="K19" s="135"/>
      <c r="L19" s="134"/>
      <c r="M19" s="134"/>
      <c r="N19" s="134"/>
      <c r="O19" s="131"/>
      <c r="P19" s="131"/>
      <c r="Q19" s="134"/>
      <c r="R19" s="134"/>
      <c r="S19" s="134"/>
      <c r="T19" s="134"/>
      <c r="U19" s="134"/>
      <c r="V19" s="134"/>
      <c r="W19" s="134"/>
      <c r="X19" s="134"/>
      <c r="Y19" s="134"/>
      <c r="Z19" s="135"/>
      <c r="AA19" s="134"/>
      <c r="AB19" s="134"/>
      <c r="AC19" s="134"/>
      <c r="AD19" s="134"/>
      <c r="AE19" s="134"/>
      <c r="AF19" s="134"/>
      <c r="AG19" s="136"/>
    </row>
    <row r="20" spans="1:33" ht="21" customHeight="1">
      <c r="A20" s="133"/>
      <c r="B20" s="134"/>
      <c r="C20" s="134"/>
      <c r="D20" s="134"/>
      <c r="E20" s="134"/>
      <c r="F20" s="134"/>
      <c r="G20" s="134"/>
      <c r="H20" s="134"/>
      <c r="I20" s="134"/>
      <c r="J20" s="134"/>
      <c r="K20" s="135"/>
      <c r="L20" s="134"/>
      <c r="M20" s="134"/>
      <c r="N20" s="134"/>
      <c r="O20" s="131"/>
      <c r="P20" s="131"/>
      <c r="Q20" s="134"/>
      <c r="R20" s="134"/>
      <c r="S20" s="134"/>
      <c r="T20" s="134"/>
      <c r="U20" s="134"/>
      <c r="V20" s="134"/>
      <c r="W20" s="134"/>
      <c r="X20" s="134"/>
      <c r="Y20" s="134"/>
      <c r="Z20" s="135"/>
      <c r="AA20" s="134"/>
      <c r="AB20" s="134"/>
      <c r="AC20" s="134"/>
      <c r="AD20" s="134"/>
      <c r="AE20" s="134"/>
      <c r="AF20" s="134"/>
      <c r="AG20" s="136"/>
    </row>
    <row r="21" spans="1:33" ht="21" customHeight="1">
      <c r="A21" s="133"/>
      <c r="B21" s="134"/>
      <c r="C21" s="134"/>
      <c r="D21" s="134"/>
      <c r="E21" s="134"/>
      <c r="F21" s="134"/>
      <c r="G21" s="134"/>
      <c r="H21" s="134"/>
      <c r="I21" s="134"/>
      <c r="J21" s="134"/>
      <c r="K21" s="135"/>
      <c r="L21" s="134"/>
      <c r="M21" s="134"/>
      <c r="N21" s="134"/>
      <c r="O21" s="131"/>
      <c r="P21" s="131"/>
      <c r="Q21" s="134"/>
      <c r="R21" s="134"/>
      <c r="S21" s="134"/>
      <c r="T21" s="134"/>
      <c r="U21" s="134"/>
      <c r="V21" s="134"/>
      <c r="W21" s="134"/>
      <c r="X21" s="134"/>
      <c r="Y21" s="134"/>
      <c r="Z21" s="135"/>
      <c r="AA21" s="134"/>
      <c r="AB21" s="134"/>
      <c r="AC21" s="134"/>
      <c r="AD21" s="134"/>
      <c r="AE21" s="134"/>
      <c r="AF21" s="134"/>
      <c r="AG21" s="136"/>
    </row>
    <row r="22" spans="1:33" ht="21" customHeight="1">
      <c r="A22" s="133"/>
      <c r="B22" s="134"/>
      <c r="C22" s="134"/>
      <c r="D22" s="134"/>
      <c r="E22" s="134"/>
      <c r="F22" s="134"/>
      <c r="G22" s="134"/>
      <c r="H22" s="134"/>
      <c r="I22" s="134"/>
      <c r="J22" s="134"/>
      <c r="K22" s="135"/>
      <c r="L22" s="134"/>
      <c r="M22" s="134"/>
      <c r="N22" s="134"/>
      <c r="O22" s="131"/>
      <c r="P22" s="131"/>
      <c r="Q22" s="134"/>
      <c r="R22" s="134"/>
      <c r="S22" s="134"/>
      <c r="T22" s="134"/>
      <c r="U22" s="134"/>
      <c r="V22" s="134"/>
      <c r="W22" s="134"/>
      <c r="X22" s="134"/>
      <c r="Y22" s="134"/>
      <c r="Z22" s="135"/>
      <c r="AA22" s="134"/>
      <c r="AB22" s="134"/>
      <c r="AC22" s="134"/>
      <c r="AD22" s="134"/>
      <c r="AE22" s="134"/>
      <c r="AF22" s="134"/>
      <c r="AG22" s="136"/>
    </row>
    <row r="23" spans="1:33" ht="21" customHeight="1">
      <c r="A23" s="133"/>
      <c r="B23" s="134"/>
      <c r="C23" s="134"/>
      <c r="D23" s="134"/>
      <c r="E23" s="134"/>
      <c r="F23" s="134"/>
      <c r="G23" s="134"/>
      <c r="H23" s="134"/>
      <c r="I23" s="134"/>
      <c r="J23" s="134"/>
      <c r="K23" s="135"/>
      <c r="L23" s="134"/>
      <c r="M23" s="134"/>
      <c r="N23" s="134"/>
      <c r="O23" s="131"/>
      <c r="P23" s="131"/>
      <c r="Q23" s="134"/>
      <c r="R23" s="134"/>
      <c r="S23" s="134"/>
      <c r="T23" s="134"/>
      <c r="U23" s="134"/>
      <c r="V23" s="134"/>
      <c r="W23" s="134"/>
      <c r="X23" s="134"/>
      <c r="Y23" s="134"/>
      <c r="Z23" s="135"/>
      <c r="AA23" s="134"/>
      <c r="AB23" s="134"/>
      <c r="AC23" s="134"/>
      <c r="AD23" s="134"/>
      <c r="AE23" s="134"/>
      <c r="AF23" s="134"/>
      <c r="AG23" s="136"/>
    </row>
    <row r="24" spans="1:33" ht="21" customHeight="1">
      <c r="A24" s="137"/>
      <c r="B24" s="138"/>
      <c r="C24" s="138"/>
      <c r="D24" s="138"/>
      <c r="E24" s="138"/>
      <c r="F24" s="138"/>
      <c r="G24" s="138"/>
      <c r="H24" s="138"/>
      <c r="I24" s="138"/>
      <c r="J24" s="138"/>
      <c r="K24" s="139"/>
      <c r="L24" s="138"/>
      <c r="M24" s="138"/>
      <c r="N24" s="138"/>
      <c r="O24" s="140"/>
      <c r="P24" s="140"/>
      <c r="Q24" s="138"/>
      <c r="R24" s="138"/>
      <c r="S24" s="138"/>
      <c r="T24" s="138"/>
      <c r="U24" s="138"/>
      <c r="V24" s="138"/>
      <c r="W24" s="138"/>
      <c r="X24" s="138"/>
      <c r="Y24" s="138"/>
      <c r="Z24" s="139"/>
      <c r="AA24" s="138"/>
      <c r="AB24" s="138"/>
      <c r="AC24" s="138"/>
      <c r="AD24" s="138"/>
      <c r="AE24" s="138"/>
      <c r="AF24" s="138"/>
      <c r="AG24" s="141"/>
    </row>
    <row r="25" spans="1:33" ht="21" customHeight="1">
      <c r="A25" s="1548" t="s">
        <v>692</v>
      </c>
      <c r="B25" s="1549"/>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67"/>
    </row>
    <row r="26" spans="1:33" ht="21" customHeight="1">
      <c r="A26" s="1548" t="s">
        <v>693</v>
      </c>
      <c r="B26" s="1549"/>
      <c r="C26" s="1549"/>
      <c r="D26" s="1549"/>
      <c r="E26" s="1549"/>
      <c r="F26" s="1549"/>
      <c r="G26" s="1549"/>
      <c r="H26" s="1549"/>
      <c r="I26" s="1549"/>
      <c r="J26" s="1549"/>
      <c r="K26" s="1549"/>
      <c r="L26" s="1549"/>
      <c r="M26" s="1549"/>
      <c r="N26" s="1550"/>
      <c r="O26" s="1568" t="s">
        <v>694</v>
      </c>
      <c r="P26" s="1549"/>
      <c r="Q26" s="1549"/>
      <c r="R26" s="1549"/>
      <c r="S26" s="1549"/>
      <c r="T26" s="1549"/>
      <c r="U26" s="1549"/>
      <c r="V26" s="1549"/>
      <c r="W26" s="1549"/>
      <c r="X26" s="1549"/>
      <c r="Y26" s="1549"/>
      <c r="Z26" s="1549"/>
      <c r="AA26" s="1549"/>
      <c r="AB26" s="1549"/>
      <c r="AC26" s="1549"/>
      <c r="AD26" s="1549"/>
      <c r="AE26" s="1549"/>
      <c r="AF26" s="1549"/>
      <c r="AG26" s="1567"/>
    </row>
    <row r="27" spans="1:33" ht="21" customHeight="1">
      <c r="A27" s="125"/>
      <c r="B27" s="119"/>
      <c r="C27" s="119"/>
      <c r="D27" s="119"/>
      <c r="E27" s="119"/>
      <c r="F27" s="119"/>
      <c r="G27" s="119"/>
      <c r="H27" s="119"/>
      <c r="I27" s="119"/>
      <c r="J27" s="119"/>
      <c r="K27" s="119"/>
      <c r="L27" s="119"/>
      <c r="M27" s="119"/>
      <c r="N27" s="120"/>
      <c r="O27" s="118"/>
      <c r="P27" s="119"/>
      <c r="Q27" s="119"/>
      <c r="R27" s="119"/>
      <c r="S27" s="119"/>
      <c r="T27" s="119"/>
      <c r="U27" s="119"/>
      <c r="V27" s="119"/>
      <c r="W27" s="119"/>
      <c r="X27" s="119"/>
      <c r="Y27" s="119"/>
      <c r="Z27" s="119"/>
      <c r="AA27" s="119"/>
      <c r="AB27" s="119"/>
      <c r="AC27" s="119"/>
      <c r="AD27" s="119"/>
      <c r="AE27" s="119"/>
      <c r="AF27" s="119"/>
      <c r="AG27" s="121"/>
    </row>
    <row r="28" spans="1:33" ht="21" customHeight="1">
      <c r="A28" s="142"/>
      <c r="B28" s="140"/>
      <c r="C28" s="140"/>
      <c r="D28" s="140"/>
      <c r="E28" s="140"/>
      <c r="F28" s="140"/>
      <c r="G28" s="140"/>
      <c r="H28" s="140"/>
      <c r="I28" s="140"/>
      <c r="J28" s="140"/>
      <c r="K28" s="140"/>
      <c r="L28" s="140"/>
      <c r="M28" s="140"/>
      <c r="N28" s="143"/>
      <c r="O28" s="144"/>
      <c r="P28" s="140"/>
      <c r="Q28" s="140"/>
      <c r="R28" s="140"/>
      <c r="S28" s="140"/>
      <c r="T28" s="140"/>
      <c r="U28" s="140"/>
      <c r="V28" s="140"/>
      <c r="W28" s="140"/>
      <c r="X28" s="140"/>
      <c r="Y28" s="140"/>
      <c r="Z28" s="140"/>
      <c r="AA28" s="140"/>
      <c r="AB28" s="140"/>
      <c r="AC28" s="140"/>
      <c r="AD28" s="140"/>
      <c r="AE28" s="140"/>
      <c r="AF28" s="140"/>
      <c r="AG28" s="145"/>
    </row>
    <row r="29" spans="1:33" ht="21" customHeight="1">
      <c r="A29" s="142"/>
      <c r="B29" s="140"/>
      <c r="C29" s="140"/>
      <c r="D29" s="140"/>
      <c r="E29" s="140"/>
      <c r="F29" s="140"/>
      <c r="G29" s="140"/>
      <c r="H29" s="140"/>
      <c r="I29" s="140"/>
      <c r="J29" s="140"/>
      <c r="K29" s="140"/>
      <c r="L29" s="140"/>
      <c r="M29" s="140"/>
      <c r="N29" s="143"/>
      <c r="O29" s="144"/>
      <c r="P29" s="140"/>
      <c r="Q29" s="140"/>
      <c r="R29" s="140"/>
      <c r="S29" s="140"/>
      <c r="T29" s="140"/>
      <c r="U29" s="140"/>
      <c r="V29" s="140"/>
      <c r="W29" s="140"/>
      <c r="X29" s="140"/>
      <c r="Y29" s="140"/>
      <c r="Z29" s="140"/>
      <c r="AA29" s="140"/>
      <c r="AB29" s="140"/>
      <c r="AC29" s="140"/>
      <c r="AD29" s="140"/>
      <c r="AE29" s="140"/>
      <c r="AF29" s="140"/>
      <c r="AG29" s="145"/>
    </row>
    <row r="30" spans="1:33" ht="21" customHeight="1">
      <c r="A30" s="142"/>
      <c r="B30" s="140"/>
      <c r="C30" s="140"/>
      <c r="D30" s="140"/>
      <c r="E30" s="140"/>
      <c r="F30" s="140"/>
      <c r="G30" s="140"/>
      <c r="H30" s="140"/>
      <c r="I30" s="140"/>
      <c r="J30" s="140"/>
      <c r="K30" s="140"/>
      <c r="L30" s="140"/>
      <c r="M30" s="140"/>
      <c r="N30" s="143"/>
      <c r="O30" s="144"/>
      <c r="P30" s="140"/>
      <c r="Q30" s="140"/>
      <c r="R30" s="140"/>
      <c r="S30" s="140"/>
      <c r="T30" s="140"/>
      <c r="U30" s="140"/>
      <c r="V30" s="140"/>
      <c r="W30" s="140"/>
      <c r="X30" s="140"/>
      <c r="Y30" s="140"/>
      <c r="Z30" s="140"/>
      <c r="AA30" s="140"/>
      <c r="AB30" s="140"/>
      <c r="AC30" s="140"/>
      <c r="AD30" s="140"/>
      <c r="AE30" s="140"/>
      <c r="AF30" s="140"/>
      <c r="AG30" s="145"/>
    </row>
    <row r="31" spans="1:33" ht="21" customHeight="1">
      <c r="A31" s="126"/>
      <c r="B31" s="123"/>
      <c r="C31" s="123"/>
      <c r="D31" s="123"/>
      <c r="E31" s="123"/>
      <c r="F31" s="123"/>
      <c r="G31" s="123"/>
      <c r="H31" s="123"/>
      <c r="I31" s="123"/>
      <c r="J31" s="123"/>
      <c r="K31" s="123"/>
      <c r="L31" s="123"/>
      <c r="M31" s="123"/>
      <c r="N31" s="127"/>
      <c r="O31" s="122"/>
      <c r="P31" s="123"/>
      <c r="Q31" s="123"/>
      <c r="R31" s="123"/>
      <c r="S31" s="123"/>
      <c r="T31" s="123"/>
      <c r="U31" s="123"/>
      <c r="V31" s="123"/>
      <c r="W31" s="123"/>
      <c r="X31" s="123"/>
      <c r="Y31" s="123"/>
      <c r="Z31" s="123"/>
      <c r="AA31" s="123"/>
      <c r="AB31" s="123"/>
      <c r="AC31" s="123"/>
      <c r="AD31" s="123"/>
      <c r="AE31" s="123"/>
      <c r="AF31" s="123"/>
      <c r="AG31" s="124"/>
    </row>
    <row r="32" spans="1:33" ht="21" customHeight="1">
      <c r="A32" s="1562" t="s">
        <v>420</v>
      </c>
      <c r="B32" s="1563"/>
      <c r="C32" s="1563"/>
      <c r="D32" s="517" t="s">
        <v>421</v>
      </c>
      <c r="E32" s="119"/>
      <c r="F32" s="119"/>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21"/>
    </row>
    <row r="33" spans="1:33" ht="21" customHeight="1">
      <c r="A33" s="142"/>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5"/>
    </row>
    <row r="34" spans="1:33" ht="21" customHeight="1" thickBot="1">
      <c r="A34" s="146"/>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8"/>
    </row>
    <row r="35" spans="1:33" ht="18" customHeight="1">
      <c r="A35" s="149" t="s">
        <v>422</v>
      </c>
    </row>
    <row r="36" spans="1:33" ht="18" customHeight="1">
      <c r="A36" s="149" t="s">
        <v>423</v>
      </c>
    </row>
    <row r="37" spans="1:33" ht="21" customHeight="1">
      <c r="A37" s="150" t="s">
        <v>424</v>
      </c>
      <c r="C37" s="151"/>
    </row>
    <row r="38" spans="1:33" ht="21" customHeight="1">
      <c r="Z38" s="149"/>
    </row>
  </sheetData>
  <mergeCells count="26">
    <mergeCell ref="C6:F6"/>
    <mergeCell ref="A32:C32"/>
    <mergeCell ref="A6:B7"/>
    <mergeCell ref="K6:M6"/>
    <mergeCell ref="G6:I6"/>
    <mergeCell ref="A9:AG9"/>
    <mergeCell ref="A25:AG25"/>
    <mergeCell ref="A26:N26"/>
    <mergeCell ref="O26:AG26"/>
    <mergeCell ref="A8:D8"/>
    <mergeCell ref="Z10:AG10"/>
    <mergeCell ref="K10:X10"/>
    <mergeCell ref="A10:J10"/>
    <mergeCell ref="E8:AG8"/>
    <mergeCell ref="C7:AG7"/>
    <mergeCell ref="A2:AG2"/>
    <mergeCell ref="A3:I3"/>
    <mergeCell ref="A4:D4"/>
    <mergeCell ref="A5:D5"/>
    <mergeCell ref="R5:U5"/>
    <mergeCell ref="E4:Q4"/>
    <mergeCell ref="J3:AG3"/>
    <mergeCell ref="E5:Q5"/>
    <mergeCell ref="AD5:AE5"/>
    <mergeCell ref="AA5:AB5"/>
    <mergeCell ref="V5:X5"/>
  </mergeCells>
  <phoneticPr fontId="4"/>
  <printOptions horizontalCentered="1"/>
  <pageMargins left="0.39370078740157483" right="0.39370078740157483" top="0.78740157480314965" bottom="0.78740157480314965" header="0.51181102362204722" footer="0.51181102362204722"/>
  <pageSetup paperSize="9" scale="98"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A448-865C-4570-9DAD-EF4D4EDBA760}">
  <sheetPr codeName="Sheet15">
    <pageSetUpPr fitToPage="1"/>
  </sheetPr>
  <dimension ref="A1:AA34"/>
  <sheetViews>
    <sheetView view="pageBreakPreview" zoomScaleNormal="100" zoomScaleSheetLayoutView="100" workbookViewId="0">
      <selection activeCell="A3" sqref="A3:AA3"/>
    </sheetView>
  </sheetViews>
  <sheetFormatPr defaultRowHeight="14"/>
  <cols>
    <col min="1" max="1" width="8.796875" style="9"/>
    <col min="2" max="2" width="5.19921875" style="9" customWidth="1"/>
    <col min="3" max="3" width="3.296875" style="9" customWidth="1"/>
    <col min="4" max="5" width="4" style="9" customWidth="1"/>
    <col min="6" max="6" width="3.8984375" style="9" customWidth="1"/>
    <col min="7" max="7" width="3.296875" style="9" customWidth="1"/>
    <col min="8" max="10" width="4" style="9" customWidth="1"/>
    <col min="11" max="11" width="3.296875" style="9" customWidth="1"/>
    <col min="12" max="14" width="4" style="9" customWidth="1"/>
    <col min="15" max="15" width="3.296875" style="9" customWidth="1"/>
    <col min="16" max="18" width="4" style="9" customWidth="1"/>
    <col min="19" max="19" width="3.296875" style="9" customWidth="1"/>
    <col min="20" max="22" width="4" style="9" customWidth="1"/>
    <col min="23" max="23" width="3.296875" style="9" customWidth="1"/>
    <col min="24" max="26" width="4" style="9" customWidth="1"/>
    <col min="27" max="27" width="19.796875" style="9" customWidth="1"/>
    <col min="28" max="28" width="13.19921875" style="9" customWidth="1"/>
    <col min="29" max="29" width="9.296875" style="9" customWidth="1"/>
    <col min="30" max="16384" width="8.796875" style="9"/>
  </cols>
  <sheetData>
    <row r="1" spans="1:27">
      <c r="A1" s="167"/>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row>
    <row r="2" spans="1:27">
      <c r="A2" s="166" t="s">
        <v>644</v>
      </c>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row>
    <row r="3" spans="1:27" ht="19">
      <c r="A3" s="1575" t="s">
        <v>457</v>
      </c>
      <c r="B3" s="1575"/>
      <c r="C3" s="1575"/>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row>
    <row r="4" spans="1:27" ht="14.5" thickBot="1">
      <c r="A4" s="166"/>
      <c r="B4" s="166"/>
      <c r="C4" s="166"/>
      <c r="D4" s="166"/>
      <c r="E4" s="166"/>
      <c r="F4" s="166"/>
      <c r="G4" s="166"/>
      <c r="H4" s="166"/>
      <c r="I4" s="166"/>
      <c r="J4" s="166"/>
      <c r="K4" s="166"/>
      <c r="L4" s="166"/>
      <c r="M4" s="166"/>
      <c r="N4" s="166"/>
      <c r="O4" s="166"/>
      <c r="P4" s="166"/>
      <c r="Q4" s="166"/>
      <c r="R4" s="166"/>
      <c r="S4" s="166"/>
      <c r="T4" s="166"/>
      <c r="U4" s="166"/>
      <c r="V4" s="166"/>
      <c r="W4" s="166"/>
      <c r="X4" s="166"/>
      <c r="Y4" s="166"/>
      <c r="Z4" s="166"/>
      <c r="AA4" s="166"/>
    </row>
    <row r="5" spans="1:27">
      <c r="A5" s="168" t="s">
        <v>458</v>
      </c>
      <c r="B5" s="169"/>
      <c r="C5" s="170"/>
      <c r="D5" s="1576" t="s">
        <v>459</v>
      </c>
      <c r="E5" s="1576"/>
      <c r="F5" s="170"/>
      <c r="G5" s="171"/>
      <c r="H5" s="1576" t="s">
        <v>460</v>
      </c>
      <c r="I5" s="1576"/>
      <c r="J5" s="170"/>
      <c r="K5" s="171"/>
      <c r="L5" s="1576" t="s">
        <v>461</v>
      </c>
      <c r="M5" s="1576"/>
      <c r="N5" s="170"/>
      <c r="O5" s="171"/>
      <c r="P5" s="1576" t="s">
        <v>462</v>
      </c>
      <c r="Q5" s="1576"/>
      <c r="R5" s="170"/>
      <c r="S5" s="171"/>
      <c r="T5" s="1576" t="s">
        <v>463</v>
      </c>
      <c r="U5" s="1576"/>
      <c r="V5" s="170"/>
      <c r="W5" s="171"/>
      <c r="X5" s="1576" t="s">
        <v>464</v>
      </c>
      <c r="Y5" s="1576"/>
      <c r="Z5" s="170"/>
      <c r="AA5" s="172" t="s">
        <v>465</v>
      </c>
    </row>
    <row r="6" spans="1:27" ht="14.5" thickBot="1">
      <c r="A6" s="173" t="s">
        <v>466</v>
      </c>
      <c r="B6" s="174"/>
      <c r="C6" s="175"/>
      <c r="D6" s="175"/>
      <c r="E6" s="175"/>
      <c r="F6" s="175"/>
      <c r="G6" s="176"/>
      <c r="H6" s="175"/>
      <c r="I6" s="175"/>
      <c r="J6" s="175"/>
      <c r="K6" s="176"/>
      <c r="L6" s="175"/>
      <c r="M6" s="175"/>
      <c r="N6" s="175"/>
      <c r="O6" s="176"/>
      <c r="P6" s="175"/>
      <c r="Q6" s="175"/>
      <c r="R6" s="175"/>
      <c r="S6" s="176"/>
      <c r="T6" s="175"/>
      <c r="U6" s="175"/>
      <c r="V6" s="175"/>
      <c r="W6" s="176"/>
      <c r="X6" s="175"/>
      <c r="Y6" s="175"/>
      <c r="Z6" s="175"/>
      <c r="AA6" s="177"/>
    </row>
    <row r="7" spans="1:27">
      <c r="A7" s="1579">
        <v>0.33333333333333331</v>
      </c>
      <c r="B7" s="178"/>
      <c r="C7" s="10"/>
      <c r="D7" s="10"/>
      <c r="E7" s="10"/>
      <c r="F7" s="10"/>
      <c r="G7" s="179"/>
      <c r="H7" s="10"/>
      <c r="I7" s="10"/>
      <c r="J7" s="10"/>
      <c r="K7" s="179"/>
      <c r="L7" s="10"/>
      <c r="M7" s="10"/>
      <c r="N7" s="10"/>
      <c r="O7" s="179"/>
      <c r="P7" s="10"/>
      <c r="Q7" s="10"/>
      <c r="R7" s="10"/>
      <c r="S7" s="179"/>
      <c r="T7" s="10"/>
      <c r="U7" s="10"/>
      <c r="V7" s="10"/>
      <c r="W7" s="179"/>
      <c r="X7" s="10"/>
      <c r="Y7" s="10"/>
      <c r="Z7" s="10"/>
      <c r="AA7" s="180"/>
    </row>
    <row r="8" spans="1:27">
      <c r="A8" s="1580"/>
      <c r="B8" s="178"/>
      <c r="C8" s="10"/>
      <c r="D8" s="10"/>
      <c r="E8" s="10"/>
      <c r="F8" s="10"/>
      <c r="G8" s="179"/>
      <c r="H8" s="10"/>
      <c r="I8" s="10"/>
      <c r="J8" s="10"/>
      <c r="K8" s="179"/>
      <c r="L8" s="10"/>
      <c r="M8" s="10"/>
      <c r="N8" s="10"/>
      <c r="O8" s="179"/>
      <c r="P8" s="10"/>
      <c r="Q8" s="10"/>
      <c r="R8" s="10"/>
      <c r="S8" s="179"/>
      <c r="T8" s="10"/>
      <c r="U8" s="10"/>
      <c r="V8" s="10"/>
      <c r="W8" s="179"/>
      <c r="X8" s="10"/>
      <c r="Y8" s="10"/>
      <c r="Z8" s="10"/>
      <c r="AA8" s="180"/>
    </row>
    <row r="9" spans="1:27">
      <c r="A9" s="1577">
        <v>0.375</v>
      </c>
      <c r="B9" s="178"/>
      <c r="C9" s="10"/>
      <c r="D9" s="10"/>
      <c r="E9" s="10"/>
      <c r="F9" s="10"/>
      <c r="G9" s="179"/>
      <c r="H9" s="10"/>
      <c r="I9" s="10"/>
      <c r="J9" s="10"/>
      <c r="K9" s="179"/>
      <c r="L9" s="10"/>
      <c r="M9" s="10"/>
      <c r="N9" s="10"/>
      <c r="O9" s="179"/>
      <c r="P9" s="10"/>
      <c r="Q9" s="10"/>
      <c r="R9" s="10"/>
      <c r="S9" s="179"/>
      <c r="T9" s="10"/>
      <c r="U9" s="10"/>
      <c r="V9" s="10"/>
      <c r="W9" s="179"/>
      <c r="X9" s="10"/>
      <c r="Y9" s="10"/>
      <c r="Z9" s="10"/>
      <c r="AA9" s="181"/>
    </row>
    <row r="10" spans="1:27">
      <c r="A10" s="1580"/>
      <c r="B10" s="178"/>
      <c r="C10" s="10"/>
      <c r="D10" s="182"/>
      <c r="E10" s="183"/>
      <c r="F10" s="183"/>
      <c r="G10" s="179"/>
      <c r="H10" s="182"/>
      <c r="I10" s="183"/>
      <c r="J10" s="183"/>
      <c r="K10" s="179"/>
      <c r="L10" s="182"/>
      <c r="M10" s="183"/>
      <c r="N10" s="183"/>
      <c r="O10" s="179"/>
      <c r="P10" s="182"/>
      <c r="Q10" s="183"/>
      <c r="R10" s="183"/>
      <c r="S10" s="179"/>
      <c r="T10" s="182"/>
      <c r="U10" s="183"/>
      <c r="V10" s="183"/>
      <c r="W10" s="179"/>
      <c r="X10" s="182"/>
      <c r="Y10" s="183"/>
      <c r="Z10" s="183"/>
      <c r="AA10" s="184"/>
    </row>
    <row r="11" spans="1:27">
      <c r="A11" s="1577">
        <v>0.41666666666666669</v>
      </c>
      <c r="B11" s="178"/>
      <c r="C11" s="10"/>
      <c r="D11" s="182"/>
      <c r="E11" s="183"/>
      <c r="F11" s="183"/>
      <c r="G11" s="179"/>
      <c r="H11" s="182"/>
      <c r="I11" s="183"/>
      <c r="J11" s="183"/>
      <c r="K11" s="179"/>
      <c r="L11" s="182"/>
      <c r="M11" s="183"/>
      <c r="N11" s="183"/>
      <c r="O11" s="179"/>
      <c r="P11" s="182"/>
      <c r="Q11" s="183"/>
      <c r="R11" s="183"/>
      <c r="S11" s="179"/>
      <c r="T11" s="182"/>
      <c r="U11" s="183"/>
      <c r="V11" s="183"/>
      <c r="W11" s="179"/>
      <c r="X11" s="182"/>
      <c r="Y11" s="183"/>
      <c r="Z11" s="183"/>
      <c r="AA11" s="185"/>
    </row>
    <row r="12" spans="1:27">
      <c r="A12" s="1580"/>
      <c r="B12" s="178"/>
      <c r="C12" s="10"/>
      <c r="D12" s="182"/>
      <c r="E12" s="182"/>
      <c r="F12" s="182"/>
      <c r="G12" s="179"/>
      <c r="H12" s="182"/>
      <c r="I12" s="182"/>
      <c r="J12" s="182"/>
      <c r="K12" s="179"/>
      <c r="L12" s="182"/>
      <c r="M12" s="182"/>
      <c r="N12" s="182"/>
      <c r="O12" s="179"/>
      <c r="P12" s="182"/>
      <c r="Q12" s="182"/>
      <c r="R12" s="182"/>
      <c r="S12" s="179"/>
      <c r="T12" s="182"/>
      <c r="U12" s="182"/>
      <c r="V12" s="182"/>
      <c r="W12" s="179"/>
      <c r="X12" s="182"/>
      <c r="Y12" s="182"/>
      <c r="Z12" s="182"/>
      <c r="AA12" s="180"/>
    </row>
    <row r="13" spans="1:27">
      <c r="A13" s="1577">
        <v>0.45833333333333298</v>
      </c>
      <c r="B13" s="178"/>
      <c r="C13" s="10"/>
      <c r="D13" s="182"/>
      <c r="E13" s="182"/>
      <c r="F13" s="182"/>
      <c r="G13" s="179"/>
      <c r="H13" s="182"/>
      <c r="I13" s="182"/>
      <c r="J13" s="182"/>
      <c r="K13" s="179"/>
      <c r="L13" s="182"/>
      <c r="M13" s="182"/>
      <c r="N13" s="182"/>
      <c r="O13" s="179"/>
      <c r="P13" s="182"/>
      <c r="Q13" s="182"/>
      <c r="R13" s="182"/>
      <c r="S13" s="179"/>
      <c r="T13" s="182"/>
      <c r="U13" s="182"/>
      <c r="V13" s="182"/>
      <c r="W13" s="179"/>
      <c r="X13" s="182"/>
      <c r="Y13" s="182"/>
      <c r="Z13" s="182"/>
      <c r="AA13" s="180"/>
    </row>
    <row r="14" spans="1:27">
      <c r="A14" s="1580"/>
      <c r="B14" s="178"/>
      <c r="C14" s="10"/>
      <c r="D14" s="186"/>
      <c r="E14" s="182"/>
      <c r="F14" s="182"/>
      <c r="G14" s="179"/>
      <c r="H14" s="186"/>
      <c r="I14" s="182"/>
      <c r="J14" s="182"/>
      <c r="K14" s="179"/>
      <c r="L14" s="186"/>
      <c r="M14" s="182"/>
      <c r="N14" s="182"/>
      <c r="O14" s="179"/>
      <c r="P14" s="186"/>
      <c r="Q14" s="182"/>
      <c r="R14" s="182"/>
      <c r="S14" s="179"/>
      <c r="T14" s="186"/>
      <c r="U14" s="182"/>
      <c r="V14" s="182"/>
      <c r="W14" s="179"/>
      <c r="X14" s="186"/>
      <c r="Y14" s="182"/>
      <c r="Z14" s="182"/>
      <c r="AA14" s="180"/>
    </row>
    <row r="15" spans="1:27">
      <c r="A15" s="1577">
        <v>0.5</v>
      </c>
      <c r="B15" s="178"/>
      <c r="C15" s="10"/>
      <c r="D15" s="187"/>
      <c r="E15" s="187"/>
      <c r="F15" s="182"/>
      <c r="G15" s="179"/>
      <c r="H15" s="187"/>
      <c r="I15" s="187"/>
      <c r="J15" s="182"/>
      <c r="K15" s="179"/>
      <c r="L15" s="187"/>
      <c r="M15" s="187"/>
      <c r="N15" s="182"/>
      <c r="O15" s="179"/>
      <c r="P15" s="187"/>
      <c r="Q15" s="187"/>
      <c r="R15" s="182"/>
      <c r="S15" s="179"/>
      <c r="T15" s="187"/>
      <c r="U15" s="187"/>
      <c r="V15" s="182"/>
      <c r="W15" s="179"/>
      <c r="X15" s="187"/>
      <c r="Y15" s="187"/>
      <c r="Z15" s="182"/>
      <c r="AA15" s="180"/>
    </row>
    <row r="16" spans="1:27">
      <c r="A16" s="1580"/>
      <c r="B16" s="178"/>
      <c r="C16" s="10"/>
      <c r="D16" s="187"/>
      <c r="E16" s="187"/>
      <c r="F16" s="182"/>
      <c r="G16" s="179"/>
      <c r="H16" s="187"/>
      <c r="I16" s="187"/>
      <c r="J16" s="182"/>
      <c r="K16" s="179"/>
      <c r="L16" s="187"/>
      <c r="M16" s="187"/>
      <c r="N16" s="182"/>
      <c r="O16" s="179"/>
      <c r="P16" s="187"/>
      <c r="Q16" s="187"/>
      <c r="R16" s="182"/>
      <c r="S16" s="179"/>
      <c r="T16" s="187"/>
      <c r="U16" s="187"/>
      <c r="V16" s="182"/>
      <c r="W16" s="179"/>
      <c r="X16" s="187"/>
      <c r="Y16" s="187"/>
      <c r="Z16" s="182"/>
      <c r="AA16" s="180"/>
    </row>
    <row r="17" spans="1:27">
      <c r="A17" s="1577">
        <v>0.54166666666666596</v>
      </c>
      <c r="B17" s="178"/>
      <c r="C17" s="10"/>
      <c r="D17" s="186"/>
      <c r="E17" s="182"/>
      <c r="F17" s="182"/>
      <c r="G17" s="179"/>
      <c r="H17" s="186"/>
      <c r="I17" s="182"/>
      <c r="J17" s="182"/>
      <c r="K17" s="179"/>
      <c r="L17" s="186"/>
      <c r="M17" s="182"/>
      <c r="N17" s="182"/>
      <c r="O17" s="179"/>
      <c r="P17" s="186"/>
      <c r="Q17" s="182"/>
      <c r="R17" s="182"/>
      <c r="S17" s="179"/>
      <c r="T17" s="186"/>
      <c r="U17" s="182"/>
      <c r="V17" s="182"/>
      <c r="W17" s="179"/>
      <c r="X17" s="186"/>
      <c r="Y17" s="182"/>
      <c r="Z17" s="182"/>
      <c r="AA17" s="180"/>
    </row>
    <row r="18" spans="1:27">
      <c r="A18" s="1580"/>
      <c r="B18" s="178"/>
      <c r="C18" s="10"/>
      <c r="D18" s="187"/>
      <c r="E18" s="187"/>
      <c r="F18" s="182"/>
      <c r="G18" s="179"/>
      <c r="H18" s="187"/>
      <c r="I18" s="187"/>
      <c r="J18" s="182"/>
      <c r="K18" s="179"/>
      <c r="L18" s="187"/>
      <c r="M18" s="187"/>
      <c r="N18" s="182"/>
      <c r="O18" s="179"/>
      <c r="P18" s="187"/>
      <c r="Q18" s="187"/>
      <c r="R18" s="182"/>
      <c r="S18" s="179"/>
      <c r="T18" s="187"/>
      <c r="U18" s="187"/>
      <c r="V18" s="182"/>
      <c r="W18" s="179"/>
      <c r="X18" s="187"/>
      <c r="Y18" s="187"/>
      <c r="Z18" s="182"/>
      <c r="AA18" s="180"/>
    </row>
    <row r="19" spans="1:27">
      <c r="A19" s="1577">
        <v>0.58333333333333304</v>
      </c>
      <c r="B19" s="178"/>
      <c r="C19" s="10"/>
      <c r="D19" s="187"/>
      <c r="E19" s="187"/>
      <c r="F19" s="182"/>
      <c r="G19" s="179"/>
      <c r="H19" s="187"/>
      <c r="I19" s="187"/>
      <c r="J19" s="182"/>
      <c r="K19" s="179"/>
      <c r="L19" s="187"/>
      <c r="M19" s="187"/>
      <c r="N19" s="182"/>
      <c r="O19" s="179"/>
      <c r="P19" s="187"/>
      <c r="Q19" s="187"/>
      <c r="R19" s="182"/>
      <c r="S19" s="179"/>
      <c r="T19" s="187"/>
      <c r="U19" s="187"/>
      <c r="V19" s="182"/>
      <c r="W19" s="179"/>
      <c r="X19" s="187"/>
      <c r="Y19" s="187"/>
      <c r="Z19" s="182"/>
      <c r="AA19" s="180"/>
    </row>
    <row r="20" spans="1:27">
      <c r="A20" s="1580"/>
      <c r="B20" s="178"/>
      <c r="C20" s="10"/>
      <c r="D20" s="187"/>
      <c r="E20" s="187"/>
      <c r="F20" s="182"/>
      <c r="G20" s="179"/>
      <c r="H20" s="187"/>
      <c r="I20" s="187"/>
      <c r="J20" s="182"/>
      <c r="K20" s="179"/>
      <c r="L20" s="187"/>
      <c r="M20" s="187"/>
      <c r="N20" s="182"/>
      <c r="O20" s="179"/>
      <c r="P20" s="187"/>
      <c r="Q20" s="187"/>
      <c r="R20" s="182"/>
      <c r="S20" s="179"/>
      <c r="T20" s="187"/>
      <c r="U20" s="187"/>
      <c r="V20" s="182"/>
      <c r="W20" s="179"/>
      <c r="X20" s="187"/>
      <c r="Y20" s="187"/>
      <c r="Z20" s="182"/>
      <c r="AA20" s="180"/>
    </row>
    <row r="21" spans="1:27">
      <c r="A21" s="1577">
        <v>0.625</v>
      </c>
      <c r="B21" s="178"/>
      <c r="C21" s="10"/>
      <c r="D21" s="187"/>
      <c r="E21" s="187"/>
      <c r="F21" s="182"/>
      <c r="G21" s="179"/>
      <c r="H21" s="187"/>
      <c r="I21" s="187"/>
      <c r="J21" s="182"/>
      <c r="K21" s="179"/>
      <c r="L21" s="187"/>
      <c r="M21" s="187"/>
      <c r="N21" s="182"/>
      <c r="O21" s="179"/>
      <c r="P21" s="187"/>
      <c r="Q21" s="187"/>
      <c r="R21" s="182"/>
      <c r="S21" s="179"/>
      <c r="T21" s="187"/>
      <c r="U21" s="187"/>
      <c r="V21" s="182"/>
      <c r="W21" s="179"/>
      <c r="X21" s="187"/>
      <c r="Y21" s="187"/>
      <c r="Z21" s="182"/>
      <c r="AA21" s="180"/>
    </row>
    <row r="22" spans="1:27">
      <c r="A22" s="1580"/>
      <c r="B22" s="178"/>
      <c r="C22" s="10"/>
      <c r="D22" s="187"/>
      <c r="E22" s="187"/>
      <c r="F22" s="182"/>
      <c r="G22" s="179"/>
      <c r="H22" s="187"/>
      <c r="I22" s="187"/>
      <c r="J22" s="182"/>
      <c r="K22" s="179"/>
      <c r="L22" s="187"/>
      <c r="M22" s="187"/>
      <c r="N22" s="182"/>
      <c r="O22" s="179"/>
      <c r="P22" s="187"/>
      <c r="Q22" s="187"/>
      <c r="R22" s="182"/>
      <c r="S22" s="179"/>
      <c r="T22" s="187"/>
      <c r="U22" s="187"/>
      <c r="V22" s="182"/>
      <c r="W22" s="179"/>
      <c r="X22" s="187"/>
      <c r="Y22" s="187"/>
      <c r="Z22" s="182"/>
      <c r="AA22" s="180"/>
    </row>
    <row r="23" spans="1:27">
      <c r="A23" s="1577">
        <v>0.66666666666666596</v>
      </c>
      <c r="B23" s="178"/>
      <c r="C23" s="10"/>
      <c r="D23" s="10"/>
      <c r="E23" s="10"/>
      <c r="F23" s="182"/>
      <c r="G23" s="179"/>
      <c r="H23" s="10"/>
      <c r="I23" s="10"/>
      <c r="J23" s="182"/>
      <c r="K23" s="179"/>
      <c r="L23" s="10"/>
      <c r="M23" s="10"/>
      <c r="N23" s="182"/>
      <c r="O23" s="179"/>
      <c r="P23" s="10"/>
      <c r="Q23" s="10"/>
      <c r="R23" s="182"/>
      <c r="S23" s="179"/>
      <c r="T23" s="10"/>
      <c r="U23" s="10"/>
      <c r="V23" s="182"/>
      <c r="W23" s="179"/>
      <c r="X23" s="10"/>
      <c r="Y23" s="10"/>
      <c r="Z23" s="182"/>
      <c r="AA23" s="180"/>
    </row>
    <row r="24" spans="1:27">
      <c r="A24" s="1580"/>
      <c r="B24" s="178"/>
      <c r="C24" s="10"/>
      <c r="D24" s="182"/>
      <c r="E24" s="182"/>
      <c r="F24" s="188"/>
      <c r="G24" s="179"/>
      <c r="H24" s="182"/>
      <c r="I24" s="182"/>
      <c r="J24" s="188"/>
      <c r="K24" s="179"/>
      <c r="L24" s="182"/>
      <c r="M24" s="182"/>
      <c r="N24" s="188"/>
      <c r="O24" s="179"/>
      <c r="P24" s="182"/>
      <c r="Q24" s="182"/>
      <c r="R24" s="188"/>
      <c r="S24" s="179"/>
      <c r="T24" s="182"/>
      <c r="U24" s="182"/>
      <c r="V24" s="188"/>
      <c r="W24" s="179"/>
      <c r="X24" s="182"/>
      <c r="Y24" s="182"/>
      <c r="Z24" s="188"/>
      <c r="AA24" s="180"/>
    </row>
    <row r="25" spans="1:27">
      <c r="A25" s="1577">
        <v>0.70833333333333304</v>
      </c>
      <c r="B25" s="178"/>
      <c r="C25" s="10"/>
      <c r="D25" s="182"/>
      <c r="E25" s="183"/>
      <c r="F25" s="183"/>
      <c r="G25" s="179"/>
      <c r="H25" s="182"/>
      <c r="I25" s="183"/>
      <c r="J25" s="183"/>
      <c r="K25" s="179"/>
      <c r="L25" s="182"/>
      <c r="M25" s="183"/>
      <c r="N25" s="183"/>
      <c r="O25" s="179"/>
      <c r="P25" s="182"/>
      <c r="Q25" s="183"/>
      <c r="R25" s="183"/>
      <c r="S25" s="179"/>
      <c r="T25" s="182"/>
      <c r="U25" s="183"/>
      <c r="V25" s="183"/>
      <c r="W25" s="179"/>
      <c r="X25" s="182"/>
      <c r="Y25" s="183"/>
      <c r="Z25" s="183"/>
      <c r="AA25" s="180"/>
    </row>
    <row r="26" spans="1:27">
      <c r="A26" s="1580"/>
      <c r="B26" s="178"/>
      <c r="C26" s="10"/>
      <c r="D26" s="182"/>
      <c r="E26" s="183"/>
      <c r="F26" s="183"/>
      <c r="G26" s="179"/>
      <c r="H26" s="182"/>
      <c r="I26" s="183"/>
      <c r="J26" s="183"/>
      <c r="K26" s="179"/>
      <c r="L26" s="182"/>
      <c r="M26" s="183"/>
      <c r="N26" s="183"/>
      <c r="O26" s="179"/>
      <c r="P26" s="182"/>
      <c r="Q26" s="183"/>
      <c r="R26" s="183"/>
      <c r="S26" s="179"/>
      <c r="T26" s="182"/>
      <c r="U26" s="183"/>
      <c r="V26" s="183"/>
      <c r="W26" s="179"/>
      <c r="X26" s="182"/>
      <c r="Y26" s="183"/>
      <c r="Z26" s="183"/>
      <c r="AA26" s="180"/>
    </row>
    <row r="27" spans="1:27">
      <c r="A27" s="1577">
        <v>0.75</v>
      </c>
      <c r="B27" s="178"/>
      <c r="C27" s="10"/>
      <c r="D27" s="10"/>
      <c r="E27" s="10"/>
      <c r="F27" s="10"/>
      <c r="G27" s="179"/>
      <c r="H27" s="10"/>
      <c r="I27" s="10"/>
      <c r="J27" s="10"/>
      <c r="K27" s="179"/>
      <c r="L27" s="10"/>
      <c r="M27" s="10"/>
      <c r="N27" s="10"/>
      <c r="O27" s="179"/>
      <c r="P27" s="10"/>
      <c r="Q27" s="10"/>
      <c r="R27" s="10"/>
      <c r="S27" s="179"/>
      <c r="T27" s="10"/>
      <c r="U27" s="10"/>
      <c r="V27" s="10"/>
      <c r="W27" s="179"/>
      <c r="X27" s="10"/>
      <c r="Y27" s="10"/>
      <c r="Z27" s="10"/>
      <c r="AA27" s="180"/>
    </row>
    <row r="28" spans="1:27">
      <c r="A28" s="1580"/>
      <c r="B28" s="178"/>
      <c r="C28" s="10"/>
      <c r="D28" s="10"/>
      <c r="E28" s="10"/>
      <c r="F28" s="10"/>
      <c r="G28" s="179"/>
      <c r="H28" s="10"/>
      <c r="I28" s="10"/>
      <c r="J28" s="10"/>
      <c r="K28" s="179"/>
      <c r="L28" s="10"/>
      <c r="M28" s="10"/>
      <c r="N28" s="10"/>
      <c r="O28" s="179"/>
      <c r="P28" s="10"/>
      <c r="Q28" s="10"/>
      <c r="R28" s="10"/>
      <c r="S28" s="179"/>
      <c r="T28" s="10"/>
      <c r="U28" s="10"/>
      <c r="V28" s="10"/>
      <c r="W28" s="179"/>
      <c r="X28" s="10"/>
      <c r="Y28" s="10"/>
      <c r="Z28" s="10"/>
      <c r="AA28" s="180"/>
    </row>
    <row r="29" spans="1:27">
      <c r="A29" s="1577">
        <v>0.79166666666666696</v>
      </c>
      <c r="B29" s="178"/>
      <c r="C29" s="10"/>
      <c r="D29" s="10"/>
      <c r="E29" s="10"/>
      <c r="F29" s="10"/>
      <c r="G29" s="179"/>
      <c r="H29" s="10"/>
      <c r="I29" s="10"/>
      <c r="J29" s="10"/>
      <c r="K29" s="179"/>
      <c r="L29" s="10"/>
      <c r="M29" s="10"/>
      <c r="N29" s="10"/>
      <c r="O29" s="179"/>
      <c r="P29" s="10"/>
      <c r="Q29" s="10"/>
      <c r="R29" s="10"/>
      <c r="S29" s="179"/>
      <c r="T29" s="10"/>
      <c r="U29" s="10"/>
      <c r="V29" s="10"/>
      <c r="W29" s="179"/>
      <c r="X29" s="10"/>
      <c r="Y29" s="10"/>
      <c r="Z29" s="10"/>
      <c r="AA29" s="180"/>
    </row>
    <row r="30" spans="1:27" ht="14.5" thickBot="1">
      <c r="A30" s="1578"/>
      <c r="B30" s="174"/>
      <c r="C30" s="175"/>
      <c r="D30" s="175"/>
      <c r="E30" s="175"/>
      <c r="F30" s="175"/>
      <c r="G30" s="176"/>
      <c r="H30" s="175"/>
      <c r="I30" s="175"/>
      <c r="J30" s="175"/>
      <c r="K30" s="176"/>
      <c r="L30" s="175"/>
      <c r="M30" s="175"/>
      <c r="N30" s="175"/>
      <c r="O30" s="176"/>
      <c r="P30" s="175"/>
      <c r="Q30" s="175"/>
      <c r="R30" s="175"/>
      <c r="S30" s="176"/>
      <c r="T30" s="175"/>
      <c r="U30" s="175"/>
      <c r="V30" s="175"/>
      <c r="W30" s="176"/>
      <c r="X30" s="175"/>
      <c r="Y30" s="175"/>
      <c r="Z30" s="175"/>
      <c r="AA30" s="177"/>
    </row>
    <row r="31" spans="1:27">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row>
    <row r="32" spans="1:27">
      <c r="A32" s="166" t="s">
        <v>467</v>
      </c>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row>
    <row r="33" spans="1:27">
      <c r="A33" s="166" t="s">
        <v>468</v>
      </c>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row>
    <row r="34" spans="1:27">
      <c r="A34" s="166" t="s">
        <v>469</v>
      </c>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row>
  </sheetData>
  <mergeCells count="19">
    <mergeCell ref="A29:A30"/>
    <mergeCell ref="A7:A8"/>
    <mergeCell ref="A9:A10"/>
    <mergeCell ref="A11:A12"/>
    <mergeCell ref="A13:A14"/>
    <mergeCell ref="A15:A16"/>
    <mergeCell ref="A17:A18"/>
    <mergeCell ref="A19:A20"/>
    <mergeCell ref="A21:A22"/>
    <mergeCell ref="A23:A24"/>
    <mergeCell ref="A25:A26"/>
    <mergeCell ref="A27:A28"/>
    <mergeCell ref="A3:AA3"/>
    <mergeCell ref="D5:E5"/>
    <mergeCell ref="H5:I5"/>
    <mergeCell ref="L5:M5"/>
    <mergeCell ref="P5:Q5"/>
    <mergeCell ref="T5:U5"/>
    <mergeCell ref="X5:Y5"/>
  </mergeCells>
  <phoneticPr fontId="4"/>
  <printOptions horizontalCentered="1" verticalCentered="1"/>
  <pageMargins left="0.78740157480314965" right="0.78740157480314965" top="0.6692913385826772" bottom="0.59055118110236227" header="0.51181102362204722" footer="0.51181102362204722"/>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FE328-1837-4DC1-BF58-CDA0CE6E8A8A}">
  <sheetPr codeName="Sheet16">
    <pageSetUpPr fitToPage="1"/>
  </sheetPr>
  <dimension ref="B1:M19"/>
  <sheetViews>
    <sheetView showGridLines="0" view="pageBreakPreview" zoomScaleNormal="100" zoomScaleSheetLayoutView="100" workbookViewId="0">
      <selection activeCell="B2" sqref="B2"/>
    </sheetView>
  </sheetViews>
  <sheetFormatPr defaultColWidth="9.8984375" defaultRowHeight="13"/>
  <cols>
    <col min="1" max="1" width="9" style="92" customWidth="1"/>
    <col min="2" max="2" width="9.8984375" style="92"/>
    <col min="3" max="3" width="14.296875" style="92" customWidth="1"/>
    <col min="4" max="4" width="17.19921875" style="92" customWidth="1"/>
    <col min="5" max="8" width="11.69921875" style="92" customWidth="1"/>
    <col min="9" max="9" width="9.8984375" style="92"/>
    <col min="10" max="12" width="6.19921875" style="92" customWidth="1"/>
    <col min="13" max="16384" width="9.8984375" style="92"/>
  </cols>
  <sheetData>
    <row r="1" spans="2:13">
      <c r="B1" s="92" t="s">
        <v>361</v>
      </c>
    </row>
    <row r="2" spans="2:13">
      <c r="B2" s="92" t="s">
        <v>0</v>
      </c>
    </row>
    <row r="3" spans="2:13" ht="25.5" customHeight="1">
      <c r="B3" s="1583" t="s">
        <v>362</v>
      </c>
      <c r="C3" s="1584"/>
      <c r="D3" s="1585"/>
      <c r="E3" s="1586"/>
      <c r="F3" s="1586"/>
      <c r="G3" s="1586"/>
      <c r="H3" s="1586"/>
    </row>
    <row r="4" spans="2:13" ht="13.5" thickBot="1"/>
    <row r="5" spans="2:13" ht="28.5" customHeight="1">
      <c r="B5" s="93"/>
      <c r="C5" s="94"/>
      <c r="D5" s="94"/>
      <c r="E5" s="94"/>
      <c r="F5" s="94"/>
      <c r="G5" s="94"/>
      <c r="H5" s="94"/>
      <c r="I5" s="94"/>
      <c r="J5" s="94"/>
      <c r="K5" s="94"/>
      <c r="L5" s="94"/>
      <c r="M5" s="95"/>
    </row>
    <row r="6" spans="2:13" ht="22.5" customHeight="1">
      <c r="B6" s="96"/>
      <c r="C6" s="97"/>
      <c r="D6" s="98"/>
      <c r="E6" s="97"/>
      <c r="F6" s="99"/>
      <c r="G6" s="1587"/>
      <c r="H6" s="1588"/>
      <c r="I6" s="1586" t="s">
        <v>363</v>
      </c>
      <c r="J6" s="1586"/>
      <c r="K6" s="1586"/>
      <c r="L6" s="1586"/>
      <c r="M6" s="100"/>
    </row>
    <row r="7" spans="2:13" ht="22.5" customHeight="1">
      <c r="B7" s="96"/>
      <c r="C7" s="101"/>
      <c r="D7" s="102" t="s">
        <v>364</v>
      </c>
      <c r="E7" s="103" t="s">
        <v>365</v>
      </c>
      <c r="F7" s="104" t="s">
        <v>366</v>
      </c>
      <c r="G7" s="1581" t="s">
        <v>367</v>
      </c>
      <c r="H7" s="1582"/>
      <c r="L7" s="105"/>
      <c r="M7" s="100"/>
    </row>
    <row r="8" spans="2:13" ht="22.5" customHeight="1">
      <c r="B8" s="96"/>
      <c r="C8" s="101"/>
      <c r="D8" s="102" t="s">
        <v>368</v>
      </c>
      <c r="E8" s="103" t="s">
        <v>369</v>
      </c>
      <c r="F8" s="104" t="s">
        <v>369</v>
      </c>
      <c r="G8" s="1581" t="s">
        <v>370</v>
      </c>
      <c r="H8" s="1582"/>
      <c r="L8" s="106"/>
      <c r="M8" s="100"/>
    </row>
    <row r="9" spans="2:13" ht="22.5" customHeight="1">
      <c r="B9" s="96"/>
      <c r="C9" s="101"/>
      <c r="D9" s="107"/>
      <c r="E9" s="108"/>
      <c r="F9" s="109"/>
      <c r="G9" s="1589"/>
      <c r="H9" s="1590"/>
      <c r="K9" s="92" t="s">
        <v>371</v>
      </c>
      <c r="M9" s="100"/>
    </row>
    <row r="10" spans="2:13" ht="22.5" customHeight="1">
      <c r="B10" s="96"/>
      <c r="C10" s="110"/>
      <c r="D10" s="106"/>
      <c r="L10" s="106"/>
      <c r="M10" s="100"/>
    </row>
    <row r="11" spans="2:13" ht="22.5" customHeight="1">
      <c r="B11" s="96"/>
      <c r="C11" s="110" t="s">
        <v>372</v>
      </c>
      <c r="D11" s="106"/>
      <c r="L11" s="111"/>
      <c r="M11" s="100"/>
    </row>
    <row r="12" spans="2:13" ht="22.5" customHeight="1">
      <c r="B12" s="96"/>
      <c r="C12" s="110" t="s">
        <v>373</v>
      </c>
      <c r="D12" s="106"/>
      <c r="E12" s="97"/>
      <c r="F12" s="99"/>
      <c r="G12" s="99"/>
      <c r="H12" s="105"/>
      <c r="J12" s="1587"/>
      <c r="K12" s="1591"/>
      <c r="L12" s="1588"/>
      <c r="M12" s="100"/>
    </row>
    <row r="13" spans="2:13" ht="22.5" customHeight="1">
      <c r="B13" s="96"/>
      <c r="C13" s="110"/>
      <c r="D13" s="106"/>
      <c r="E13" s="103" t="s">
        <v>374</v>
      </c>
      <c r="G13" s="92" t="s">
        <v>375</v>
      </c>
      <c r="H13" s="106"/>
      <c r="J13" s="1592" t="s">
        <v>376</v>
      </c>
      <c r="K13" s="1593"/>
      <c r="L13" s="1582"/>
      <c r="M13" s="100"/>
    </row>
    <row r="14" spans="2:13" ht="22.5" customHeight="1">
      <c r="B14" s="96"/>
      <c r="C14" s="110"/>
      <c r="D14" s="106"/>
      <c r="E14" s="103" t="s">
        <v>369</v>
      </c>
      <c r="H14" s="106"/>
      <c r="J14" s="1592"/>
      <c r="K14" s="1593"/>
      <c r="L14" s="1582"/>
      <c r="M14" s="100"/>
    </row>
    <row r="15" spans="2:13" ht="22.5" customHeight="1">
      <c r="B15" s="96"/>
      <c r="C15" s="107"/>
      <c r="D15" s="111"/>
      <c r="E15" s="108"/>
      <c r="F15" s="109"/>
      <c r="G15" s="109"/>
      <c r="H15" s="111"/>
      <c r="I15" s="108"/>
      <c r="J15" s="1589"/>
      <c r="K15" s="1594"/>
      <c r="L15" s="1590"/>
      <c r="M15" s="100"/>
    </row>
    <row r="16" spans="2:13" ht="71.25" customHeight="1" thickBot="1">
      <c r="B16" s="112"/>
      <c r="C16" s="113"/>
      <c r="D16" s="113"/>
      <c r="E16" s="113"/>
      <c r="F16" s="113"/>
      <c r="G16" s="113"/>
      <c r="H16" s="113"/>
      <c r="I16" s="113"/>
      <c r="J16" s="113"/>
      <c r="K16" s="113"/>
      <c r="L16" s="113"/>
      <c r="M16" s="114"/>
    </row>
    <row r="17" spans="2:3" ht="22.5" customHeight="1">
      <c r="B17" s="115" t="s">
        <v>377</v>
      </c>
      <c r="C17" s="92" t="s">
        <v>378</v>
      </c>
    </row>
    <row r="18" spans="2:3" ht="22.5" customHeight="1">
      <c r="B18" s="92">
        <v>2</v>
      </c>
      <c r="C18" s="92" t="s">
        <v>379</v>
      </c>
    </row>
    <row r="19" spans="2:3" ht="22.5" customHeight="1">
      <c r="B19" s="92">
        <v>3</v>
      </c>
      <c r="C19" s="92" t="s">
        <v>380</v>
      </c>
    </row>
  </sheetData>
  <mergeCells count="11">
    <mergeCell ref="G9:H9"/>
    <mergeCell ref="J12:L12"/>
    <mergeCell ref="J13:L13"/>
    <mergeCell ref="J14:L14"/>
    <mergeCell ref="J15:L15"/>
    <mergeCell ref="G8:H8"/>
    <mergeCell ref="B3:D3"/>
    <mergeCell ref="E3:H3"/>
    <mergeCell ref="G6:H6"/>
    <mergeCell ref="I6:L6"/>
    <mergeCell ref="G7:H7"/>
  </mergeCells>
  <phoneticPr fontId="4"/>
  <printOptions verticalCentered="1"/>
  <pageMargins left="0.70866141732283472" right="0.70866141732283472" top="0.74803149606299213" bottom="0.74803149606299213" header="0.31496062992125984" footer="0.31496062992125984"/>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00ED-AE71-4A7F-AE77-1306974BC010}">
  <sheetPr codeName="Sheet17">
    <pageSetUpPr fitToPage="1"/>
  </sheetPr>
  <dimension ref="A1:B16"/>
  <sheetViews>
    <sheetView view="pageBreakPreview" zoomScaleNormal="100" zoomScaleSheetLayoutView="100" workbookViewId="0">
      <selection activeCell="A2" sqref="A2:B2"/>
    </sheetView>
  </sheetViews>
  <sheetFormatPr defaultColWidth="8.796875" defaultRowHeight="12"/>
  <cols>
    <col min="1" max="1" width="30.796875" style="643" customWidth="1"/>
    <col min="2" max="2" width="70.796875" style="643" customWidth="1"/>
    <col min="3" max="3" width="3" style="643" customWidth="1"/>
    <col min="4" max="16384" width="8.796875" style="643"/>
  </cols>
  <sheetData>
    <row r="1" spans="1:2" ht="16.899999999999999" customHeight="1">
      <c r="A1" s="642" t="s">
        <v>381</v>
      </c>
    </row>
    <row r="2" spans="1:2" ht="32.5" customHeight="1" thickBot="1">
      <c r="A2" s="1601" t="s">
        <v>382</v>
      </c>
      <c r="B2" s="1601"/>
    </row>
    <row r="3" spans="1:2" s="646" customFormat="1" ht="25" customHeight="1">
      <c r="A3" s="644" t="s">
        <v>383</v>
      </c>
      <c r="B3" s="645"/>
    </row>
    <row r="4" spans="1:2" s="646" customFormat="1" ht="25" customHeight="1" thickBot="1">
      <c r="A4" s="647" t="s">
        <v>384</v>
      </c>
      <c r="B4" s="648"/>
    </row>
    <row r="5" spans="1:2" s="646" customFormat="1" ht="20.149999999999999" customHeight="1" thickBot="1">
      <c r="A5" s="649"/>
      <c r="B5" s="650"/>
    </row>
    <row r="6" spans="1:2" s="646" customFormat="1" ht="33.75" customHeight="1">
      <c r="A6" s="1602" t="s">
        <v>385</v>
      </c>
      <c r="B6" s="1603"/>
    </row>
    <row r="7" spans="1:2" s="646" customFormat="1" ht="25" customHeight="1">
      <c r="A7" s="1604" t="s">
        <v>386</v>
      </c>
      <c r="B7" s="1605"/>
    </row>
    <row r="8" spans="1:2" s="646" customFormat="1" ht="100" customHeight="1">
      <c r="A8" s="1606"/>
      <c r="B8" s="1607"/>
    </row>
    <row r="9" spans="1:2" s="646" customFormat="1" ht="25" customHeight="1">
      <c r="A9" s="1595" t="s">
        <v>387</v>
      </c>
      <c r="B9" s="1596"/>
    </row>
    <row r="10" spans="1:2" s="646" customFormat="1" ht="100" customHeight="1">
      <c r="A10" s="1597"/>
      <c r="B10" s="1598"/>
    </row>
    <row r="11" spans="1:2" s="646" customFormat="1" ht="25" customHeight="1">
      <c r="A11" s="1595" t="s">
        <v>388</v>
      </c>
      <c r="B11" s="1596"/>
    </row>
    <row r="12" spans="1:2" s="646" customFormat="1" ht="100" customHeight="1">
      <c r="A12" s="1597"/>
      <c r="B12" s="1598"/>
    </row>
    <row r="13" spans="1:2" s="646" customFormat="1" ht="25" customHeight="1">
      <c r="A13" s="1595"/>
      <c r="B13" s="1596"/>
    </row>
    <row r="14" spans="1:2" s="646" customFormat="1" ht="100" customHeight="1" thickBot="1">
      <c r="A14" s="1599"/>
      <c r="B14" s="1600"/>
    </row>
    <row r="15" spans="1:2" s="646" customFormat="1" ht="13">
      <c r="A15" s="651"/>
      <c r="B15" s="651"/>
    </row>
    <row r="16" spans="1:2" ht="16.899999999999999" customHeight="1">
      <c r="A16" s="642" t="s">
        <v>389</v>
      </c>
    </row>
  </sheetData>
  <mergeCells count="10">
    <mergeCell ref="A11:B11"/>
    <mergeCell ref="A12:B12"/>
    <mergeCell ref="A13:B13"/>
    <mergeCell ref="A14:B14"/>
    <mergeCell ref="A2:B2"/>
    <mergeCell ref="A6:B6"/>
    <mergeCell ref="A7:B7"/>
    <mergeCell ref="A8:B8"/>
    <mergeCell ref="A9:B9"/>
    <mergeCell ref="A10:B10"/>
  </mergeCells>
  <phoneticPr fontId="4"/>
  <printOptions horizontalCentered="1"/>
  <pageMargins left="0.70866141732283472" right="0.70866141732283472" top="0.74803149606299213" bottom="0.74803149606299213" header="0.31496062992125984" footer="0.31496062992125984"/>
  <pageSetup paperSize="9" scale="9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A53A4-9B86-4CA1-8ED9-E50E4CBADF4E}">
  <sheetPr codeName="Sheet18">
    <pageSetUpPr fitToPage="1"/>
  </sheetPr>
  <dimension ref="A1:L109"/>
  <sheetViews>
    <sheetView view="pageBreakPreview" zoomScaleNormal="100" zoomScaleSheetLayoutView="100" workbookViewId="0">
      <selection activeCell="A3" sqref="A3:L3"/>
    </sheetView>
  </sheetViews>
  <sheetFormatPr defaultColWidth="8.796875" defaultRowHeight="12.5"/>
  <cols>
    <col min="1" max="1" width="6.296875" style="652" customWidth="1"/>
    <col min="2" max="3" width="14.796875" style="652" customWidth="1"/>
    <col min="4" max="5" width="12.796875" style="652" customWidth="1"/>
    <col min="6" max="6" width="17.796875" style="652" customWidth="1"/>
    <col min="7" max="12" width="5.296875" style="652" customWidth="1"/>
    <col min="13" max="16384" width="8.796875" style="652"/>
  </cols>
  <sheetData>
    <row r="1" spans="1:12">
      <c r="A1" s="1611" t="s">
        <v>390</v>
      </c>
      <c r="B1" s="1611"/>
      <c r="C1" s="1611"/>
      <c r="D1" s="1611"/>
      <c r="E1" s="1611"/>
      <c r="F1" s="1611"/>
      <c r="G1" s="1611"/>
      <c r="H1" s="1611"/>
      <c r="I1" s="1611"/>
      <c r="J1" s="1611"/>
      <c r="K1" s="1611"/>
      <c r="L1" s="1611"/>
    </row>
    <row r="3" spans="1:12" ht="16.899999999999999" customHeight="1">
      <c r="A3" s="1601" t="s">
        <v>391</v>
      </c>
      <c r="B3" s="1601"/>
      <c r="C3" s="1601"/>
      <c r="D3" s="1601"/>
      <c r="E3" s="1601"/>
      <c r="F3" s="1601"/>
      <c r="G3" s="1601"/>
      <c r="H3" s="1601"/>
      <c r="I3" s="1601"/>
      <c r="J3" s="1601"/>
      <c r="K3" s="1601"/>
      <c r="L3" s="1601"/>
    </row>
    <row r="4" spans="1:12" ht="16.899999999999999" customHeight="1">
      <c r="A4" s="653"/>
      <c r="B4" s="653"/>
      <c r="C4" s="653"/>
      <c r="D4" s="653"/>
      <c r="E4" s="653"/>
      <c r="F4" s="653"/>
      <c r="G4" s="653"/>
      <c r="H4" s="653"/>
      <c r="I4" s="653"/>
      <c r="J4" s="653"/>
      <c r="K4" s="653"/>
      <c r="L4" s="653"/>
    </row>
    <row r="5" spans="1:12" ht="24" customHeight="1">
      <c r="A5" s="654"/>
      <c r="B5" s="654"/>
      <c r="C5" s="654"/>
      <c r="D5" s="654"/>
      <c r="E5" s="654"/>
      <c r="F5" s="655" t="s">
        <v>472</v>
      </c>
      <c r="G5" s="654"/>
      <c r="H5" s="656" t="s">
        <v>392</v>
      </c>
      <c r="I5" s="656"/>
      <c r="J5" s="656" t="s">
        <v>393</v>
      </c>
      <c r="K5" s="656"/>
      <c r="L5" s="656" t="s">
        <v>394</v>
      </c>
    </row>
    <row r="6" spans="1:12" ht="16.899999999999999" customHeight="1">
      <c r="A6" s="1620" t="s">
        <v>698</v>
      </c>
      <c r="B6" s="1620"/>
      <c r="C6" s="654" t="s">
        <v>697</v>
      </c>
      <c r="D6" s="654"/>
      <c r="E6" s="654"/>
      <c r="F6" s="654"/>
      <c r="G6" s="654"/>
      <c r="H6" s="654"/>
      <c r="I6" s="654"/>
      <c r="J6" s="654"/>
      <c r="K6" s="654"/>
      <c r="L6" s="654"/>
    </row>
    <row r="7" spans="1:12" ht="16.899999999999999" customHeight="1">
      <c r="A7" s="657"/>
      <c r="B7" s="657"/>
      <c r="C7" s="657"/>
      <c r="D7" s="657"/>
      <c r="E7" s="657"/>
      <c r="F7" s="657"/>
      <c r="G7" s="657"/>
      <c r="H7" s="657"/>
      <c r="I7" s="657"/>
      <c r="J7" s="657"/>
      <c r="K7" s="657"/>
      <c r="L7" s="657"/>
    </row>
    <row r="8" spans="1:12" s="659" customFormat="1" ht="21" customHeight="1">
      <c r="A8" s="1612" t="s">
        <v>395</v>
      </c>
      <c r="B8" s="1612"/>
      <c r="C8" s="1612"/>
      <c r="D8" s="658" t="s">
        <v>396</v>
      </c>
      <c r="E8" s="1613"/>
      <c r="F8" s="1613"/>
      <c r="G8" s="1613"/>
      <c r="H8" s="1613"/>
      <c r="I8" s="1613"/>
      <c r="J8" s="1613"/>
      <c r="K8" s="1613"/>
      <c r="L8" s="1613"/>
    </row>
    <row r="9" spans="1:12" ht="21" customHeight="1">
      <c r="A9" s="660"/>
      <c r="B9" s="660"/>
      <c r="C9" s="660"/>
      <c r="D9" s="661"/>
      <c r="E9" s="1614"/>
      <c r="F9" s="1614"/>
      <c r="G9" s="1614"/>
      <c r="H9" s="1614"/>
      <c r="I9" s="1614"/>
      <c r="J9" s="1614"/>
      <c r="K9" s="1614"/>
      <c r="L9" s="1614"/>
    </row>
    <row r="10" spans="1:12" ht="21" customHeight="1">
      <c r="A10" s="660"/>
      <c r="B10" s="660"/>
      <c r="C10" s="660"/>
      <c r="D10" s="1615" t="s">
        <v>397</v>
      </c>
      <c r="E10" s="1615"/>
      <c r="F10" s="662"/>
      <c r="G10" s="662"/>
      <c r="H10" s="662"/>
      <c r="I10" s="662"/>
      <c r="J10" s="662"/>
      <c r="K10" s="662"/>
      <c r="L10" s="662"/>
    </row>
    <row r="11" spans="1:12" ht="34.5" customHeight="1">
      <c r="D11" s="661"/>
      <c r="E11" s="1616"/>
      <c r="F11" s="1616"/>
      <c r="G11" s="1616"/>
      <c r="H11" s="1616"/>
      <c r="I11" s="1616"/>
      <c r="J11" s="1616"/>
      <c r="K11" s="1616"/>
      <c r="L11" s="1616"/>
    </row>
    <row r="12" spans="1:12" ht="27.75" customHeight="1">
      <c r="A12" s="1617"/>
      <c r="B12" s="1617"/>
      <c r="C12" s="1617"/>
      <c r="D12" s="1617"/>
      <c r="E12" s="1617"/>
      <c r="F12" s="1617"/>
      <c r="G12" s="1617"/>
      <c r="H12" s="1617"/>
      <c r="I12" s="1617"/>
      <c r="J12" s="1617"/>
      <c r="K12" s="1617"/>
      <c r="L12" s="1617"/>
    </row>
    <row r="13" spans="1:12" ht="27.75" customHeight="1">
      <c r="A13" s="663"/>
      <c r="B13" s="663"/>
      <c r="C13" s="663"/>
      <c r="D13" s="663"/>
      <c r="E13" s="663"/>
      <c r="F13" s="663"/>
      <c r="G13" s="663"/>
      <c r="H13" s="663"/>
      <c r="I13" s="663"/>
      <c r="J13" s="663"/>
      <c r="K13" s="663"/>
      <c r="L13" s="663"/>
    </row>
    <row r="14" spans="1:12" s="646" customFormat="1" ht="54.75" customHeight="1">
      <c r="A14" s="1618" t="s">
        <v>398</v>
      </c>
      <c r="B14" s="1618"/>
      <c r="C14" s="1618"/>
      <c r="D14" s="1618"/>
      <c r="E14" s="1618"/>
      <c r="F14" s="1618"/>
      <c r="G14" s="1618"/>
      <c r="H14" s="1618"/>
      <c r="I14" s="1618"/>
      <c r="J14" s="1618"/>
      <c r="K14" s="1618"/>
      <c r="L14" s="1618"/>
    </row>
    <row r="15" spans="1:12">
      <c r="A15" s="1619" t="s">
        <v>399</v>
      </c>
      <c r="B15" s="1619"/>
      <c r="C15" s="1619"/>
      <c r="D15" s="1619"/>
      <c r="E15" s="1619"/>
      <c r="F15" s="1619"/>
      <c r="G15" s="1619"/>
      <c r="H15" s="1619"/>
      <c r="I15" s="1619"/>
      <c r="J15" s="1619"/>
      <c r="K15" s="1619"/>
      <c r="L15" s="1619"/>
    </row>
    <row r="17" spans="1:12" ht="9" customHeight="1">
      <c r="A17" s="1608"/>
      <c r="B17" s="1609"/>
      <c r="C17" s="1609"/>
      <c r="D17" s="1609"/>
      <c r="E17" s="1609"/>
      <c r="F17" s="1609"/>
      <c r="G17" s="1609"/>
      <c r="H17" s="1609"/>
      <c r="I17" s="1609"/>
      <c r="J17" s="1609"/>
      <c r="K17" s="1609"/>
      <c r="L17" s="1610"/>
    </row>
    <row r="18" spans="1:12" s="643" customFormat="1" ht="61.5" customHeight="1">
      <c r="A18" s="1623" t="s">
        <v>400</v>
      </c>
      <c r="B18" s="1624"/>
      <c r="C18" s="1624"/>
      <c r="D18" s="1624"/>
      <c r="E18" s="1624"/>
      <c r="F18" s="1624"/>
      <c r="G18" s="1624"/>
      <c r="H18" s="1624"/>
      <c r="I18" s="1624"/>
      <c r="J18" s="1624"/>
      <c r="K18" s="1624"/>
      <c r="L18" s="1625"/>
    </row>
    <row r="19" spans="1:12" s="643" customFormat="1" ht="12">
      <c r="A19" s="664" t="s">
        <v>401</v>
      </c>
      <c r="B19" s="1624" t="s">
        <v>402</v>
      </c>
      <c r="C19" s="1624"/>
      <c r="D19" s="1624"/>
      <c r="E19" s="1624"/>
      <c r="F19" s="1624"/>
      <c r="G19" s="1624"/>
      <c r="H19" s="1624"/>
      <c r="I19" s="1624"/>
      <c r="J19" s="1624"/>
      <c r="K19" s="1624"/>
      <c r="L19" s="1625"/>
    </row>
    <row r="20" spans="1:12" s="643" customFormat="1" ht="92.25" customHeight="1">
      <c r="A20" s="664" t="s">
        <v>403</v>
      </c>
      <c r="B20" s="1626" t="s">
        <v>404</v>
      </c>
      <c r="C20" s="1626"/>
      <c r="D20" s="1626"/>
      <c r="E20" s="1626"/>
      <c r="F20" s="1626"/>
      <c r="G20" s="1626"/>
      <c r="H20" s="1626"/>
      <c r="I20" s="1626"/>
      <c r="J20" s="1626"/>
      <c r="K20" s="1626"/>
      <c r="L20" s="1627"/>
    </row>
    <row r="21" spans="1:12" s="643" customFormat="1" ht="42" customHeight="1">
      <c r="A21" s="664" t="s">
        <v>405</v>
      </c>
      <c r="B21" s="1626" t="s">
        <v>406</v>
      </c>
      <c r="C21" s="1626"/>
      <c r="D21" s="1626"/>
      <c r="E21" s="1626"/>
      <c r="F21" s="1626"/>
      <c r="G21" s="1626"/>
      <c r="H21" s="1626"/>
      <c r="I21" s="1626"/>
      <c r="J21" s="1626"/>
      <c r="K21" s="1626"/>
      <c r="L21" s="1627"/>
    </row>
    <row r="22" spans="1:12" s="643" customFormat="1" ht="45" customHeight="1">
      <c r="A22" s="664" t="s">
        <v>407</v>
      </c>
      <c r="B22" s="1626" t="s">
        <v>408</v>
      </c>
      <c r="C22" s="1626"/>
      <c r="D22" s="1626"/>
      <c r="E22" s="1626"/>
      <c r="F22" s="1626"/>
      <c r="G22" s="1626"/>
      <c r="H22" s="1626"/>
      <c r="I22" s="1626"/>
      <c r="J22" s="1626"/>
      <c r="K22" s="1626"/>
      <c r="L22" s="1627"/>
    </row>
    <row r="23" spans="1:12" s="643" customFormat="1" ht="34.5" customHeight="1">
      <c r="A23" s="664" t="s">
        <v>409</v>
      </c>
      <c r="B23" s="1626" t="s">
        <v>410</v>
      </c>
      <c r="C23" s="1626"/>
      <c r="D23" s="1626"/>
      <c r="E23" s="1626"/>
      <c r="F23" s="1626"/>
      <c r="G23" s="1626"/>
      <c r="H23" s="1626"/>
      <c r="I23" s="1626"/>
      <c r="J23" s="1626"/>
      <c r="K23" s="1626"/>
      <c r="L23" s="1627"/>
    </row>
    <row r="24" spans="1:12" s="643" customFormat="1" ht="12">
      <c r="A24" s="665"/>
      <c r="B24" s="1621"/>
      <c r="C24" s="1621"/>
      <c r="D24" s="1621"/>
      <c r="E24" s="1621"/>
      <c r="F24" s="1621"/>
      <c r="G24" s="1621"/>
      <c r="H24" s="1621"/>
      <c r="I24" s="1621"/>
      <c r="J24" s="1621"/>
      <c r="K24" s="1621"/>
      <c r="L24" s="1622"/>
    </row>
    <row r="25" spans="1:12" s="643" customFormat="1" ht="12"/>
    <row r="26" spans="1:12" s="643" customFormat="1" ht="12"/>
    <row r="27" spans="1:12" s="643" customFormat="1" ht="12"/>
    <row r="28" spans="1:12" s="643" customFormat="1" ht="12"/>
    <row r="29" spans="1:12" s="643" customFormat="1" ht="12"/>
    <row r="30" spans="1:12" s="643" customFormat="1" ht="12"/>
    <row r="31" spans="1:12" s="643" customFormat="1" ht="12"/>
    <row r="32" spans="1:12" s="643" customFormat="1" ht="12"/>
    <row r="33" s="643" customFormat="1" ht="12"/>
    <row r="34" s="643" customFormat="1" ht="12"/>
    <row r="35" s="643" customFormat="1" ht="12"/>
    <row r="36" s="643" customFormat="1" ht="12"/>
    <row r="37" s="643" customFormat="1" ht="12"/>
    <row r="38" s="643" customFormat="1" ht="12"/>
    <row r="39" s="643" customFormat="1" ht="12"/>
    <row r="40" s="643" customFormat="1" ht="12"/>
    <row r="41" s="643" customFormat="1" ht="12"/>
    <row r="42" s="643" customFormat="1" ht="12"/>
    <row r="43" s="643" customFormat="1" ht="12"/>
    <row r="44" s="643" customFormat="1" ht="12"/>
    <row r="45" s="643" customFormat="1" ht="12"/>
    <row r="46" s="643" customFormat="1" ht="12"/>
    <row r="47" s="643" customFormat="1" ht="12"/>
    <row r="48" s="643" customFormat="1" ht="12"/>
    <row r="49" s="643" customFormat="1" ht="12"/>
    <row r="50" s="643" customFormat="1" ht="12"/>
    <row r="51" s="643" customFormat="1" ht="12"/>
    <row r="52" s="643" customFormat="1" ht="12"/>
    <row r="53" s="643" customFormat="1" ht="12"/>
    <row r="54" s="643" customFormat="1" ht="12"/>
    <row r="55" s="643" customFormat="1" ht="12"/>
    <row r="56" s="643" customFormat="1" ht="12"/>
    <row r="57" s="643" customFormat="1" ht="12"/>
    <row r="58" s="643" customFormat="1" ht="12"/>
    <row r="59" s="643" customFormat="1" ht="12"/>
    <row r="60" s="643" customFormat="1" ht="12"/>
    <row r="61" s="643" customFormat="1" ht="12"/>
    <row r="62" s="643" customFormat="1" ht="12"/>
    <row r="63" s="643" customFormat="1" ht="12"/>
    <row r="64" s="643" customFormat="1" ht="12"/>
    <row r="65" s="643" customFormat="1" ht="12"/>
    <row r="66" s="643" customFormat="1" ht="12"/>
    <row r="67" s="643" customFormat="1" ht="12"/>
    <row r="68" s="643" customFormat="1" ht="12"/>
    <row r="69" s="643" customFormat="1" ht="12"/>
    <row r="70" s="643" customFormat="1" ht="12"/>
    <row r="71" s="643" customFormat="1" ht="12"/>
    <row r="72" s="643" customFormat="1" ht="12"/>
    <row r="73" s="643" customFormat="1" ht="12"/>
    <row r="74" s="643" customFormat="1" ht="12"/>
    <row r="75" s="643" customFormat="1" ht="12"/>
    <row r="76" s="643" customFormat="1" ht="12"/>
    <row r="77" s="643" customFormat="1" ht="12"/>
    <row r="78" s="643" customFormat="1" ht="12"/>
    <row r="79" s="643" customFormat="1" ht="12"/>
    <row r="80" s="643" customFormat="1" ht="12"/>
    <row r="81" s="643" customFormat="1" ht="12"/>
    <row r="82" s="643" customFormat="1" ht="12"/>
    <row r="83" s="643" customFormat="1" ht="12"/>
    <row r="84" s="643" customFormat="1" ht="12"/>
    <row r="85" s="643" customFormat="1" ht="12"/>
    <row r="86" s="643" customFormat="1" ht="12"/>
    <row r="87" s="643" customFormat="1" ht="12"/>
    <row r="88" s="643" customFormat="1" ht="12"/>
    <row r="89" s="643" customFormat="1" ht="12"/>
    <row r="90" s="643" customFormat="1" ht="12"/>
    <row r="91" s="643" customFormat="1" ht="12"/>
    <row r="92" s="643" customFormat="1" ht="12"/>
    <row r="93" s="643" customFormat="1" ht="12"/>
    <row r="94" s="643" customFormat="1" ht="12"/>
    <row r="95" s="643" customFormat="1" ht="12"/>
    <row r="96" s="643" customFormat="1" ht="12"/>
    <row r="97" s="643" customFormat="1" ht="12"/>
    <row r="98" s="643" customFormat="1" ht="12"/>
    <row r="99" s="643" customFormat="1" ht="12"/>
    <row r="100" s="643" customFormat="1" ht="12"/>
    <row r="101" s="643" customFormat="1" ht="12"/>
    <row r="102" s="643" customFormat="1" ht="12"/>
    <row r="103" s="643" customFormat="1" ht="12"/>
    <row r="104" s="643" customFormat="1" ht="12"/>
    <row r="105" s="643" customFormat="1" ht="12"/>
    <row r="106" s="643" customFormat="1" ht="12"/>
    <row r="107" s="643" customFormat="1" ht="12"/>
    <row r="108" s="643" customFormat="1" ht="12"/>
    <row r="109" s="643" customFormat="1" ht="12"/>
  </sheetData>
  <mergeCells count="18">
    <mergeCell ref="B24:L24"/>
    <mergeCell ref="A18:L18"/>
    <mergeCell ref="B19:L19"/>
    <mergeCell ref="B20:L20"/>
    <mergeCell ref="B21:L21"/>
    <mergeCell ref="B22:L22"/>
    <mergeCell ref="B23:L23"/>
    <mergeCell ref="A17:L17"/>
    <mergeCell ref="A1:L1"/>
    <mergeCell ref="A3:L3"/>
    <mergeCell ref="A8:C8"/>
    <mergeCell ref="E8:L9"/>
    <mergeCell ref="D10:E10"/>
    <mergeCell ref="E11:L11"/>
    <mergeCell ref="A12:L12"/>
    <mergeCell ref="A14:L14"/>
    <mergeCell ref="A15:L15"/>
    <mergeCell ref="A6:B6"/>
  </mergeCells>
  <phoneticPr fontId="4"/>
  <printOptions horizontalCentered="1"/>
  <pageMargins left="0.70866141732283472" right="0.70866141732283472" top="0.74803149606299213" bottom="0.74803149606299213" header="0.31496062992125984" footer="0.31496062992125984"/>
  <pageSetup paperSize="9" scale="87"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181E1-0C89-4ED6-A6F1-FF02F418742C}">
  <sheetPr codeName="Sheet2">
    <pageSetUpPr fitToPage="1"/>
  </sheetPr>
  <dimension ref="A1:BV155"/>
  <sheetViews>
    <sheetView view="pageBreakPreview" zoomScaleNormal="100" zoomScaleSheetLayoutView="100" workbookViewId="0">
      <selection activeCell="A6" sqref="A6:AH6"/>
    </sheetView>
  </sheetViews>
  <sheetFormatPr defaultColWidth="3.19921875" defaultRowHeight="14.9" customHeight="1"/>
  <cols>
    <col min="1" max="1" width="6" style="14" customWidth="1"/>
    <col min="2" max="33" width="3.19921875" style="14"/>
    <col min="34" max="34" width="3.19921875" style="14" customWidth="1"/>
    <col min="35" max="16384" width="3.19921875" style="14"/>
  </cols>
  <sheetData>
    <row r="1" spans="1:71" ht="15" customHeight="1">
      <c r="A1" s="11" t="s">
        <v>31</v>
      </c>
      <c r="B1" s="11"/>
      <c r="C1" s="11"/>
      <c r="D1" s="11"/>
      <c r="E1" s="11"/>
      <c r="F1" s="11"/>
      <c r="G1" s="11"/>
      <c r="H1" s="11"/>
      <c r="I1" s="11"/>
      <c r="J1" s="11"/>
      <c r="K1" s="11"/>
      <c r="L1" s="11"/>
      <c r="M1" s="11"/>
      <c r="N1" s="12"/>
      <c r="O1" s="11"/>
      <c r="P1" s="11"/>
      <c r="Q1" s="11"/>
      <c r="R1" s="11"/>
      <c r="S1" s="11"/>
      <c r="T1" s="11"/>
      <c r="U1" s="11"/>
      <c r="V1" s="11"/>
      <c r="W1" s="13"/>
      <c r="X1" s="13"/>
      <c r="Y1" s="13"/>
      <c r="Z1" s="13"/>
      <c r="AA1" s="13"/>
      <c r="AB1" s="13"/>
      <c r="AC1" s="13"/>
      <c r="AD1" s="13"/>
      <c r="AE1" s="13"/>
      <c r="AF1" s="11"/>
      <c r="AG1" s="11"/>
      <c r="AH1" s="11"/>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row>
    <row r="2" spans="1:71" ht="15" customHeight="1">
      <c r="A2" s="11"/>
      <c r="B2" s="11"/>
      <c r="C2" s="11"/>
      <c r="D2" s="11"/>
      <c r="E2" s="11"/>
      <c r="F2" s="11"/>
      <c r="G2" s="11"/>
      <c r="H2" s="11"/>
      <c r="I2" s="11"/>
      <c r="J2" s="11"/>
      <c r="K2" s="11"/>
      <c r="L2" s="11"/>
      <c r="M2" s="11"/>
      <c r="N2" s="11"/>
      <c r="O2" s="11"/>
      <c r="P2" s="11"/>
      <c r="Q2" s="11"/>
      <c r="R2" s="11"/>
      <c r="S2" s="11"/>
      <c r="T2" s="11"/>
      <c r="U2" s="11"/>
      <c r="V2" s="11"/>
      <c r="W2" s="16"/>
      <c r="X2" s="16"/>
      <c r="Y2" s="16"/>
      <c r="Z2" s="16"/>
      <c r="AA2" s="16"/>
      <c r="AB2" s="16"/>
      <c r="AC2" s="16"/>
      <c r="AD2" s="16"/>
      <c r="AE2" s="16"/>
      <c r="AF2" s="16"/>
      <c r="AG2" s="16"/>
      <c r="AH2" s="16"/>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row>
    <row r="3" spans="1:71" ht="15" customHeight="1">
      <c r="A3" s="11"/>
      <c r="B3" s="11"/>
      <c r="C3" s="11"/>
      <c r="D3" s="11" t="s">
        <v>32</v>
      </c>
      <c r="F3" s="11"/>
      <c r="G3" s="11"/>
      <c r="H3" s="11"/>
      <c r="I3" s="11"/>
      <c r="J3" s="11"/>
      <c r="K3" s="11"/>
      <c r="L3" s="11"/>
      <c r="M3" s="11"/>
      <c r="N3" s="11"/>
      <c r="O3" s="11"/>
      <c r="P3" s="11"/>
      <c r="Q3" s="11"/>
      <c r="R3" s="11"/>
      <c r="S3" s="11"/>
      <c r="T3" s="11"/>
      <c r="U3" s="11"/>
      <c r="V3" s="16"/>
      <c r="W3" s="16"/>
      <c r="X3" s="16"/>
      <c r="Y3" s="16"/>
      <c r="Z3" s="16"/>
      <c r="AA3" s="16"/>
      <c r="AB3" s="16"/>
      <c r="AC3" s="16"/>
      <c r="AD3" s="16"/>
      <c r="AE3" s="16"/>
      <c r="AF3" s="16"/>
      <c r="AG3" s="16"/>
      <c r="AH3" s="16"/>
      <c r="AI3" s="17"/>
      <c r="AL3" s="15"/>
      <c r="AM3" s="15"/>
      <c r="AN3" s="15"/>
      <c r="AO3" s="15"/>
      <c r="AP3" s="15"/>
      <c r="AQ3" s="15"/>
      <c r="AR3" s="15"/>
      <c r="AS3" s="15"/>
      <c r="AT3" s="15"/>
      <c r="AU3" s="15"/>
      <c r="AV3" s="15"/>
      <c r="AW3" s="15"/>
      <c r="AX3" s="15"/>
      <c r="AY3" s="15"/>
      <c r="AZ3" s="15"/>
      <c r="BA3" s="15"/>
      <c r="BB3" s="15"/>
      <c r="BC3" s="15"/>
      <c r="BD3" s="15"/>
      <c r="BE3" s="15"/>
      <c r="BF3" s="15"/>
      <c r="BG3" s="17"/>
      <c r="BH3" s="17"/>
      <c r="BI3" s="17"/>
      <c r="BK3" s="17"/>
      <c r="BL3" s="17"/>
      <c r="BM3" s="17"/>
      <c r="BN3" s="17"/>
      <c r="BO3" s="17"/>
      <c r="BP3" s="17"/>
      <c r="BQ3" s="17"/>
      <c r="BR3" s="17"/>
      <c r="BS3" s="17"/>
    </row>
    <row r="4" spans="1:71" ht="15" customHeight="1">
      <c r="A4" s="11"/>
      <c r="B4" s="11"/>
      <c r="C4" s="11"/>
      <c r="D4" s="11"/>
      <c r="E4" s="11"/>
      <c r="F4" s="11"/>
      <c r="G4" s="11"/>
      <c r="H4" s="11"/>
      <c r="I4" s="11"/>
      <c r="J4" s="11"/>
      <c r="K4" s="11"/>
      <c r="L4" s="11"/>
      <c r="M4" s="11"/>
      <c r="N4" s="11"/>
      <c r="O4" s="11"/>
      <c r="P4" s="11"/>
      <c r="Q4" s="11"/>
      <c r="R4" s="11"/>
      <c r="S4" s="11"/>
      <c r="T4" s="11"/>
      <c r="U4" s="11"/>
      <c r="V4" s="16"/>
      <c r="W4" s="16"/>
      <c r="X4" s="16"/>
      <c r="Y4" s="16"/>
      <c r="Z4" s="16"/>
      <c r="AA4" s="16"/>
      <c r="AB4" s="16"/>
      <c r="AC4" s="16"/>
      <c r="AD4" s="16"/>
      <c r="AE4" s="16"/>
      <c r="AF4" s="16"/>
      <c r="AG4" s="16"/>
      <c r="AH4" s="16"/>
      <c r="AI4" s="17"/>
      <c r="AL4" s="15"/>
      <c r="AM4" s="15"/>
      <c r="AN4" s="15"/>
      <c r="AO4" s="15"/>
      <c r="AP4" s="15"/>
      <c r="AQ4" s="15"/>
      <c r="AR4" s="15"/>
      <c r="AS4" s="15"/>
      <c r="AT4" s="15"/>
      <c r="AU4" s="15"/>
      <c r="AV4" s="15"/>
      <c r="AW4" s="15"/>
      <c r="AX4" s="15"/>
      <c r="AY4" s="15"/>
      <c r="AZ4" s="15"/>
      <c r="BA4" s="15"/>
      <c r="BB4" s="15"/>
      <c r="BC4" s="15"/>
      <c r="BD4" s="15"/>
      <c r="BE4" s="15"/>
      <c r="BF4" s="15"/>
      <c r="BG4" s="17"/>
      <c r="BH4" s="17"/>
      <c r="BI4" s="17"/>
      <c r="BK4" s="17"/>
      <c r="BL4" s="17"/>
      <c r="BM4" s="17"/>
      <c r="BN4" s="17"/>
      <c r="BO4" s="17"/>
      <c r="BP4" s="17"/>
      <c r="BQ4" s="17"/>
      <c r="BR4" s="17"/>
      <c r="BS4" s="17"/>
    </row>
    <row r="5" spans="1:71" ht="15" customHeight="1">
      <c r="A5" s="11"/>
      <c r="B5" s="11"/>
      <c r="C5" s="11"/>
      <c r="D5" s="11"/>
      <c r="E5" s="11"/>
      <c r="F5" s="11"/>
      <c r="G5" s="11"/>
      <c r="H5" s="11"/>
      <c r="I5" s="11"/>
      <c r="J5" s="11"/>
      <c r="K5" s="11"/>
      <c r="L5" s="11"/>
      <c r="M5" s="11"/>
      <c r="N5" s="11"/>
      <c r="O5" s="11"/>
      <c r="P5" s="11"/>
      <c r="Q5" s="11"/>
      <c r="R5" s="11"/>
      <c r="S5" s="11"/>
      <c r="T5" s="11"/>
      <c r="U5" s="11"/>
      <c r="V5" s="16"/>
      <c r="W5" s="16"/>
      <c r="X5" s="16"/>
      <c r="Y5" s="16"/>
      <c r="Z5" s="16"/>
      <c r="AA5" s="16"/>
      <c r="AB5" s="16"/>
      <c r="AC5" s="16"/>
      <c r="AD5" s="16"/>
      <c r="AE5" s="16"/>
      <c r="AF5" s="16"/>
      <c r="AG5" s="16"/>
      <c r="AH5" s="16"/>
      <c r="AI5" s="17"/>
      <c r="AL5" s="15"/>
      <c r="AM5" s="15"/>
      <c r="AN5" s="15"/>
      <c r="AO5" s="15"/>
      <c r="AP5" s="15"/>
      <c r="AQ5" s="15"/>
      <c r="AR5" s="15"/>
      <c r="AS5" s="15"/>
      <c r="AT5" s="15"/>
      <c r="AU5" s="15"/>
      <c r="AV5" s="15"/>
      <c r="AW5" s="15"/>
      <c r="AX5" s="15"/>
      <c r="AY5" s="15"/>
      <c r="AZ5" s="15"/>
      <c r="BA5" s="15"/>
      <c r="BB5" s="15"/>
      <c r="BC5" s="15"/>
      <c r="BD5" s="15"/>
      <c r="BE5" s="15"/>
      <c r="BF5" s="15"/>
      <c r="BG5" s="17"/>
      <c r="BH5" s="17"/>
      <c r="BI5" s="17"/>
      <c r="BK5" s="17"/>
      <c r="BL5" s="17"/>
      <c r="BM5" s="17"/>
      <c r="BN5" s="17"/>
      <c r="BO5" s="17"/>
      <c r="BP5" s="17"/>
      <c r="BQ5" s="17"/>
      <c r="BR5" s="17"/>
      <c r="BS5" s="17"/>
    </row>
    <row r="6" spans="1:71" ht="15" customHeight="1">
      <c r="A6" s="898" t="s">
        <v>33</v>
      </c>
      <c r="B6" s="898"/>
      <c r="C6" s="898"/>
      <c r="D6" s="898"/>
      <c r="E6" s="898"/>
      <c r="F6" s="898"/>
      <c r="G6" s="898"/>
      <c r="H6" s="898"/>
      <c r="I6" s="898"/>
      <c r="J6" s="898"/>
      <c r="K6" s="898"/>
      <c r="L6" s="898"/>
      <c r="M6" s="898"/>
      <c r="N6" s="898"/>
      <c r="O6" s="898"/>
      <c r="P6" s="898"/>
      <c r="Q6" s="898"/>
      <c r="R6" s="898"/>
      <c r="S6" s="898"/>
      <c r="T6" s="898"/>
      <c r="U6" s="898"/>
      <c r="V6" s="898"/>
      <c r="W6" s="898"/>
      <c r="X6" s="898"/>
      <c r="Y6" s="898"/>
      <c r="Z6" s="898"/>
      <c r="AA6" s="898"/>
      <c r="AB6" s="898"/>
      <c r="AC6" s="898"/>
      <c r="AD6" s="898"/>
      <c r="AE6" s="898"/>
      <c r="AF6" s="898"/>
      <c r="AG6" s="898"/>
      <c r="AH6" s="898"/>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row>
    <row r="7" spans="1:71" ht="15" customHeight="1">
      <c r="A7" s="11"/>
      <c r="B7" s="11"/>
      <c r="C7" s="11"/>
      <c r="D7" s="11"/>
      <c r="E7" s="11"/>
      <c r="F7" s="11"/>
      <c r="G7" s="13"/>
      <c r="H7" s="13"/>
      <c r="I7" s="13"/>
      <c r="J7" s="13"/>
      <c r="K7" s="13"/>
      <c r="L7" s="13"/>
      <c r="M7" s="13"/>
      <c r="N7" s="13"/>
      <c r="O7" s="13"/>
      <c r="P7" s="13"/>
      <c r="Q7" s="13"/>
      <c r="R7" s="13"/>
      <c r="S7" s="11"/>
      <c r="T7" s="11"/>
      <c r="U7" s="11"/>
      <c r="V7" s="11"/>
      <c r="W7" s="11"/>
      <c r="X7" s="11"/>
      <c r="Y7" s="11"/>
      <c r="Z7" s="11"/>
      <c r="AA7" s="11"/>
      <c r="AB7" s="11"/>
      <c r="AC7" s="11"/>
      <c r="AD7" s="11"/>
      <c r="AE7" s="11"/>
      <c r="AF7" s="11"/>
      <c r="AG7" s="11"/>
      <c r="AH7" s="11"/>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row>
    <row r="8" spans="1:71" ht="15" customHeight="1">
      <c r="A8" s="11"/>
      <c r="B8" s="11"/>
      <c r="C8" s="13"/>
      <c r="D8" s="13"/>
      <c r="E8" s="11"/>
      <c r="F8" s="13"/>
      <c r="G8" s="13"/>
      <c r="H8" s="13"/>
      <c r="I8" s="13"/>
      <c r="J8" s="13"/>
      <c r="K8" s="13"/>
      <c r="L8" s="11"/>
      <c r="M8" s="13"/>
      <c r="N8" s="13"/>
      <c r="O8" s="11"/>
      <c r="P8" s="11"/>
      <c r="Q8" s="11"/>
      <c r="R8" s="11"/>
      <c r="S8" s="11"/>
      <c r="T8" s="11"/>
      <c r="U8" s="11"/>
      <c r="V8" s="11"/>
      <c r="W8" s="11"/>
      <c r="X8" s="898" t="s">
        <v>472</v>
      </c>
      <c r="Y8" s="898"/>
      <c r="Z8" s="898"/>
      <c r="AA8" s="898"/>
      <c r="AB8" s="11" t="s">
        <v>34</v>
      </c>
      <c r="AC8" s="898"/>
      <c r="AD8" s="898"/>
      <c r="AE8" s="11" t="s">
        <v>35</v>
      </c>
      <c r="AF8" s="898"/>
      <c r="AG8" s="898"/>
      <c r="AH8" s="11" t="s">
        <v>36</v>
      </c>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row>
    <row r="9" spans="1:71" ht="15" customHeight="1">
      <c r="A9" s="11"/>
      <c r="B9" s="899" t="s">
        <v>688</v>
      </c>
      <c r="C9" s="899"/>
      <c r="D9" s="899"/>
      <c r="E9" s="899"/>
      <c r="F9" s="899"/>
      <c r="G9" s="526"/>
      <c r="H9" s="512" t="s">
        <v>697</v>
      </c>
      <c r="J9" s="512"/>
      <c r="K9" s="512"/>
      <c r="L9" s="512"/>
      <c r="M9" s="13"/>
      <c r="N9" s="13"/>
      <c r="O9" s="11"/>
      <c r="P9" s="11"/>
      <c r="Q9" s="11"/>
      <c r="R9" s="11"/>
      <c r="S9" s="11"/>
      <c r="T9" s="11"/>
      <c r="U9" s="11"/>
      <c r="V9" s="11"/>
      <c r="W9" s="11"/>
      <c r="X9" s="11"/>
      <c r="Y9" s="18"/>
      <c r="Z9" s="18"/>
      <c r="AA9" s="18"/>
      <c r="AB9" s="11"/>
      <c r="AC9" s="18"/>
      <c r="AD9" s="18"/>
      <c r="AE9" s="11"/>
      <c r="AF9" s="18"/>
      <c r="AG9" s="18"/>
      <c r="AH9" s="11"/>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row>
    <row r="10" spans="1:71" ht="15" customHeight="1">
      <c r="A10" s="11"/>
      <c r="G10" s="512"/>
      <c r="H10" s="512"/>
      <c r="I10" s="512"/>
      <c r="J10" s="512"/>
      <c r="K10" s="512"/>
      <c r="L10" s="512"/>
      <c r="M10" s="13"/>
      <c r="N10" s="13"/>
      <c r="O10" s="11"/>
      <c r="P10" s="882" t="s">
        <v>37</v>
      </c>
      <c r="Q10" s="882"/>
      <c r="R10" s="882"/>
      <c r="S10" s="21"/>
      <c r="T10" s="883"/>
      <c r="U10" s="883"/>
      <c r="V10" s="883"/>
      <c r="W10" s="883"/>
      <c r="X10" s="883"/>
      <c r="Y10" s="883"/>
      <c r="Z10" s="883"/>
      <c r="AA10" s="883"/>
      <c r="AB10" s="883"/>
      <c r="AC10" s="883"/>
      <c r="AD10" s="883"/>
      <c r="AE10" s="883"/>
      <c r="AF10" s="883"/>
      <c r="AG10" s="883"/>
      <c r="AH10" s="883"/>
      <c r="AL10" s="15"/>
      <c r="AM10" s="15"/>
      <c r="AN10" s="15"/>
      <c r="AO10" s="15"/>
      <c r="AP10" s="15"/>
      <c r="AQ10" s="15"/>
      <c r="AR10" s="15"/>
      <c r="AS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row>
    <row r="11" spans="1:71" ht="15" customHeight="1">
      <c r="A11" s="11"/>
      <c r="B11" s="11"/>
      <c r="C11" s="13"/>
      <c r="D11" s="13"/>
      <c r="E11" s="13"/>
      <c r="F11" s="13"/>
      <c r="G11" s="13"/>
      <c r="H11" s="13"/>
      <c r="I11" s="13"/>
      <c r="J11" s="13"/>
      <c r="K11" s="13"/>
      <c r="L11" s="11"/>
      <c r="M11" s="13"/>
      <c r="N11" s="13"/>
      <c r="O11" s="11"/>
      <c r="P11" s="882"/>
      <c r="Q11" s="882"/>
      <c r="R11" s="882"/>
      <c r="S11" s="21"/>
      <c r="T11" s="883"/>
      <c r="U11" s="883"/>
      <c r="V11" s="883"/>
      <c r="W11" s="883"/>
      <c r="X11" s="883"/>
      <c r="Y11" s="883"/>
      <c r="Z11" s="883"/>
      <c r="AA11" s="883"/>
      <c r="AB11" s="883"/>
      <c r="AC11" s="883"/>
      <c r="AD11" s="883"/>
      <c r="AE11" s="883"/>
      <c r="AF11" s="883"/>
      <c r="AG11" s="883"/>
      <c r="AH11" s="883"/>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row>
    <row r="12" spans="1:71" ht="15" customHeight="1">
      <c r="A12" s="11"/>
      <c r="B12" s="11"/>
      <c r="C12" s="13"/>
      <c r="D12" s="13"/>
      <c r="E12" s="13"/>
      <c r="F12" s="13"/>
      <c r="G12" s="13"/>
      <c r="H12" s="13"/>
      <c r="I12" s="13"/>
      <c r="J12" s="13"/>
      <c r="K12" s="13"/>
      <c r="L12" s="11"/>
      <c r="M12" s="11" t="s">
        <v>38</v>
      </c>
      <c r="N12" s="11"/>
      <c r="O12" s="11"/>
      <c r="P12" s="882" t="s">
        <v>39</v>
      </c>
      <c r="Q12" s="882"/>
      <c r="R12" s="882"/>
      <c r="S12" s="21"/>
      <c r="T12" s="883"/>
      <c r="U12" s="883"/>
      <c r="V12" s="883"/>
      <c r="W12" s="883"/>
      <c r="X12" s="883"/>
      <c r="Y12" s="883"/>
      <c r="Z12" s="883"/>
      <c r="AA12" s="883"/>
      <c r="AB12" s="883"/>
      <c r="AC12" s="883"/>
      <c r="AD12" s="883"/>
      <c r="AE12" s="883"/>
      <c r="AF12" s="883"/>
      <c r="AG12" s="883"/>
      <c r="AH12" s="883"/>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row>
    <row r="13" spans="1:71" ht="15" customHeight="1">
      <c r="A13" s="11"/>
      <c r="B13" s="11"/>
      <c r="C13" s="13"/>
      <c r="D13" s="13"/>
      <c r="E13" s="13"/>
      <c r="F13" s="13"/>
      <c r="G13" s="13"/>
      <c r="H13" s="13"/>
      <c r="I13" s="13"/>
      <c r="J13" s="13"/>
      <c r="K13" s="13"/>
      <c r="L13" s="11"/>
      <c r="M13" s="11"/>
      <c r="N13" s="11"/>
      <c r="O13" s="11"/>
      <c r="P13" s="882"/>
      <c r="Q13" s="882"/>
      <c r="R13" s="882"/>
      <c r="S13" s="21"/>
      <c r="T13" s="883"/>
      <c r="U13" s="883"/>
      <c r="V13" s="883"/>
      <c r="W13" s="883"/>
      <c r="X13" s="883"/>
      <c r="Y13" s="883"/>
      <c r="Z13" s="883"/>
      <c r="AA13" s="883"/>
      <c r="AB13" s="883"/>
      <c r="AC13" s="883"/>
      <c r="AD13" s="883"/>
      <c r="AE13" s="883"/>
      <c r="AF13" s="883"/>
      <c r="AG13" s="883"/>
      <c r="AH13" s="883"/>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row>
    <row r="14" spans="1:71" ht="15" customHeight="1">
      <c r="A14" s="11"/>
      <c r="B14" s="11"/>
      <c r="C14" s="13"/>
      <c r="D14" s="13"/>
      <c r="E14" s="13"/>
      <c r="F14" s="13"/>
      <c r="G14" s="13"/>
      <c r="H14" s="13"/>
      <c r="I14" s="13"/>
      <c r="J14" s="13"/>
      <c r="K14" s="13"/>
      <c r="L14" s="11"/>
      <c r="M14" s="11"/>
      <c r="N14" s="11"/>
      <c r="O14" s="11"/>
      <c r="P14" s="882" t="s">
        <v>40</v>
      </c>
      <c r="Q14" s="882"/>
      <c r="R14" s="882"/>
      <c r="S14" s="882"/>
      <c r="T14" s="882"/>
      <c r="U14" s="882"/>
      <c r="V14" s="883"/>
      <c r="W14" s="883"/>
      <c r="X14" s="883"/>
      <c r="Y14" s="883"/>
      <c r="Z14" s="883"/>
      <c r="AA14" s="883"/>
      <c r="AB14" s="883"/>
      <c r="AC14" s="883"/>
      <c r="AD14" s="883"/>
      <c r="AE14" s="883"/>
      <c r="AF14" s="883"/>
      <c r="AG14" s="883"/>
      <c r="AH14" s="883"/>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row>
    <row r="15" spans="1:71" ht="15" customHeight="1">
      <c r="B15" s="11"/>
      <c r="C15" s="11"/>
      <c r="E15" s="11"/>
      <c r="F15" s="11"/>
      <c r="G15" s="11"/>
      <c r="H15" s="11"/>
      <c r="I15" s="11"/>
      <c r="J15" s="11"/>
      <c r="K15" s="11"/>
      <c r="L15" s="11"/>
      <c r="M15" s="11"/>
      <c r="N15" s="11"/>
      <c r="O15" s="11"/>
      <c r="P15" s="882"/>
      <c r="Q15" s="882"/>
      <c r="R15" s="882"/>
      <c r="S15" s="882"/>
      <c r="T15" s="882"/>
      <c r="U15" s="882"/>
      <c r="V15" s="883"/>
      <c r="W15" s="883"/>
      <c r="X15" s="883"/>
      <c r="Y15" s="883"/>
      <c r="Z15" s="883"/>
      <c r="AA15" s="883"/>
      <c r="AB15" s="883"/>
      <c r="AC15" s="883"/>
      <c r="AD15" s="883"/>
      <c r="AE15" s="883"/>
      <c r="AF15" s="883"/>
      <c r="AG15" s="883"/>
      <c r="AH15" s="883"/>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row>
    <row r="16" spans="1:71" ht="15" customHeight="1">
      <c r="B16" s="11" t="s">
        <v>41</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row>
    <row r="17" spans="1:74" ht="1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row>
    <row r="18" spans="1:74" ht="18" customHeight="1">
      <c r="A18" s="11"/>
      <c r="B18" s="11"/>
      <c r="C18" s="11"/>
      <c r="D18" s="11"/>
      <c r="E18" s="11"/>
      <c r="F18" s="11"/>
      <c r="G18" s="11"/>
      <c r="H18" s="11"/>
      <c r="I18" s="11"/>
      <c r="J18" s="11"/>
      <c r="K18" s="11"/>
      <c r="L18" s="11"/>
      <c r="M18" s="11"/>
      <c r="N18" s="11"/>
      <c r="O18" s="11"/>
      <c r="P18" s="11"/>
      <c r="Q18" s="11"/>
      <c r="R18" s="884" t="s">
        <v>42</v>
      </c>
      <c r="S18" s="885"/>
      <c r="T18" s="885"/>
      <c r="U18" s="886"/>
      <c r="V18" s="26"/>
      <c r="W18" s="27"/>
      <c r="X18" s="27"/>
      <c r="Y18" s="27"/>
      <c r="Z18" s="27"/>
      <c r="AA18" s="27"/>
      <c r="AB18" s="27"/>
      <c r="AC18" s="27"/>
      <c r="AD18" s="27"/>
      <c r="AE18" s="27"/>
      <c r="AF18" s="28"/>
      <c r="AG18" s="28"/>
      <c r="AH18" s="29"/>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row>
    <row r="19" spans="1:74" ht="20.149999999999999" customHeight="1">
      <c r="A19" s="887" t="s">
        <v>43</v>
      </c>
      <c r="B19" s="871" t="s">
        <v>44</v>
      </c>
      <c r="C19" s="872"/>
      <c r="D19" s="872"/>
      <c r="E19" s="872"/>
      <c r="F19" s="872"/>
      <c r="G19" s="872"/>
      <c r="H19" s="874"/>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6"/>
      <c r="AI19" s="15"/>
      <c r="AL19" s="788"/>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row>
    <row r="20" spans="1:74" ht="15" customHeight="1">
      <c r="A20" s="888"/>
      <c r="B20" s="843" t="s">
        <v>45</v>
      </c>
      <c r="C20" s="844"/>
      <c r="D20" s="844"/>
      <c r="E20" s="844"/>
      <c r="F20" s="844"/>
      <c r="G20" s="845"/>
      <c r="H20" s="849"/>
      <c r="I20" s="850"/>
      <c r="J20" s="850"/>
      <c r="K20" s="850"/>
      <c r="L20" s="850"/>
      <c r="M20" s="850"/>
      <c r="N20" s="850"/>
      <c r="O20" s="850"/>
      <c r="P20" s="850"/>
      <c r="Q20" s="850"/>
      <c r="R20" s="850"/>
      <c r="S20" s="850"/>
      <c r="T20" s="850"/>
      <c r="U20" s="850"/>
      <c r="V20" s="850"/>
      <c r="W20" s="850"/>
      <c r="X20" s="850"/>
      <c r="Y20" s="850"/>
      <c r="Z20" s="850"/>
      <c r="AA20" s="850"/>
      <c r="AB20" s="850"/>
      <c r="AC20" s="850"/>
      <c r="AD20" s="850"/>
      <c r="AE20" s="850"/>
      <c r="AF20" s="850"/>
      <c r="AG20" s="850"/>
      <c r="AH20" s="851"/>
      <c r="AI20" s="15"/>
      <c r="AL20" s="842"/>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row>
    <row r="21" spans="1:74" ht="15" customHeight="1">
      <c r="A21" s="888"/>
      <c r="B21" s="846"/>
      <c r="C21" s="847"/>
      <c r="D21" s="847"/>
      <c r="E21" s="847"/>
      <c r="F21" s="847"/>
      <c r="G21" s="848"/>
      <c r="H21" s="852"/>
      <c r="I21" s="853"/>
      <c r="J21" s="853"/>
      <c r="K21" s="853"/>
      <c r="L21" s="853"/>
      <c r="M21" s="853"/>
      <c r="N21" s="853"/>
      <c r="O21" s="853"/>
      <c r="P21" s="853"/>
      <c r="Q21" s="853"/>
      <c r="R21" s="853"/>
      <c r="S21" s="853"/>
      <c r="T21" s="853"/>
      <c r="U21" s="853"/>
      <c r="V21" s="853"/>
      <c r="W21" s="853"/>
      <c r="X21" s="853"/>
      <c r="Y21" s="853"/>
      <c r="Z21" s="853"/>
      <c r="AA21" s="853"/>
      <c r="AB21" s="853"/>
      <c r="AC21" s="853"/>
      <c r="AD21" s="853"/>
      <c r="AE21" s="853"/>
      <c r="AF21" s="853"/>
      <c r="AG21" s="853"/>
      <c r="AH21" s="854"/>
      <c r="AI21" s="15"/>
      <c r="AL21" s="842"/>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row>
    <row r="22" spans="1:74" ht="15" customHeight="1">
      <c r="A22" s="888"/>
      <c r="B22" s="855" t="s">
        <v>46</v>
      </c>
      <c r="C22" s="832"/>
      <c r="D22" s="832"/>
      <c r="E22" s="832"/>
      <c r="F22" s="832"/>
      <c r="G22" s="833"/>
      <c r="H22" s="837" t="s">
        <v>47</v>
      </c>
      <c r="I22" s="838"/>
      <c r="J22" s="838"/>
      <c r="K22" s="838"/>
      <c r="L22" s="839"/>
      <c r="M22" s="839"/>
      <c r="N22" s="32" t="s">
        <v>48</v>
      </c>
      <c r="O22" s="839"/>
      <c r="P22" s="839"/>
      <c r="Q22" s="33" t="s">
        <v>49</v>
      </c>
      <c r="R22" s="838"/>
      <c r="S22" s="838"/>
      <c r="T22" s="838"/>
      <c r="U22" s="838"/>
      <c r="V22" s="838"/>
      <c r="W22" s="838"/>
      <c r="X22" s="838"/>
      <c r="Y22" s="838"/>
      <c r="Z22" s="838"/>
      <c r="AA22" s="838"/>
      <c r="AB22" s="838"/>
      <c r="AC22" s="838"/>
      <c r="AD22" s="838"/>
      <c r="AE22" s="838"/>
      <c r="AF22" s="838"/>
      <c r="AG22" s="838"/>
      <c r="AH22" s="840"/>
      <c r="AI22" s="17"/>
      <c r="AJ22" s="15"/>
      <c r="AK22" s="15"/>
      <c r="AL22" s="842"/>
      <c r="AM22" s="15"/>
      <c r="AN22" s="15"/>
      <c r="AO22" s="15"/>
      <c r="AP22" s="15"/>
      <c r="AQ22" s="15"/>
      <c r="AR22" s="15"/>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5"/>
      <c r="BU22" s="15"/>
      <c r="BV22" s="15"/>
    </row>
    <row r="23" spans="1:74" ht="15" customHeight="1">
      <c r="A23" s="888"/>
      <c r="B23" s="856"/>
      <c r="C23" s="835"/>
      <c r="D23" s="835"/>
      <c r="E23" s="835"/>
      <c r="F23" s="835"/>
      <c r="G23" s="836"/>
      <c r="H23" s="841"/>
      <c r="I23" s="789"/>
      <c r="J23" s="789"/>
      <c r="K23" s="789"/>
      <c r="L23" s="34" t="s">
        <v>50</v>
      </c>
      <c r="M23" s="34" t="s">
        <v>51</v>
      </c>
      <c r="N23" s="789"/>
      <c r="O23" s="789"/>
      <c r="P23" s="789"/>
      <c r="Q23" s="789"/>
      <c r="R23" s="789"/>
      <c r="S23" s="789"/>
      <c r="T23" s="789"/>
      <c r="U23" s="789"/>
      <c r="V23" s="34" t="s">
        <v>52</v>
      </c>
      <c r="W23" s="34" t="s">
        <v>53</v>
      </c>
      <c r="X23" s="789"/>
      <c r="Y23" s="789"/>
      <c r="Z23" s="789"/>
      <c r="AA23" s="789"/>
      <c r="AB23" s="789"/>
      <c r="AC23" s="789"/>
      <c r="AD23" s="789"/>
      <c r="AE23" s="789"/>
      <c r="AF23" s="789"/>
      <c r="AG23" s="789"/>
      <c r="AH23" s="790"/>
      <c r="AI23" s="17"/>
      <c r="AJ23" s="15"/>
      <c r="AK23" s="15"/>
      <c r="AL23" s="842"/>
      <c r="AM23" s="15"/>
      <c r="AN23" s="15"/>
      <c r="AO23" s="15"/>
      <c r="AP23" s="15"/>
      <c r="AQ23" s="15"/>
      <c r="AR23" s="15"/>
      <c r="AS23" s="17"/>
      <c r="AT23" s="17"/>
      <c r="AU23" s="17"/>
      <c r="AV23" s="17"/>
      <c r="AW23" s="35"/>
      <c r="AX23" s="35"/>
      <c r="AY23" s="17"/>
      <c r="AZ23" s="17"/>
      <c r="BA23" s="17"/>
      <c r="BB23" s="17"/>
      <c r="BC23" s="36"/>
      <c r="BD23" s="35"/>
      <c r="BE23" s="17"/>
      <c r="BF23" s="15"/>
      <c r="BG23" s="17"/>
      <c r="BH23" s="15"/>
      <c r="BI23" s="17"/>
      <c r="BJ23" s="17"/>
      <c r="BK23" s="17"/>
      <c r="BL23" s="17"/>
      <c r="BM23" s="15"/>
      <c r="BN23" s="17"/>
      <c r="BO23" s="17"/>
      <c r="BP23" s="17"/>
      <c r="BQ23" s="17"/>
      <c r="BR23" s="17"/>
      <c r="BS23" s="17"/>
      <c r="BT23" s="15"/>
      <c r="BU23" s="15"/>
      <c r="BV23" s="15"/>
    </row>
    <row r="24" spans="1:74" ht="15" customHeight="1">
      <c r="A24" s="888"/>
      <c r="B24" s="834"/>
      <c r="C24" s="835"/>
      <c r="D24" s="835"/>
      <c r="E24" s="835"/>
      <c r="F24" s="835"/>
      <c r="G24" s="836"/>
      <c r="H24" s="841"/>
      <c r="I24" s="789"/>
      <c r="J24" s="789"/>
      <c r="K24" s="789"/>
      <c r="L24" s="34" t="s">
        <v>54</v>
      </c>
      <c r="M24" s="34" t="s">
        <v>55</v>
      </c>
      <c r="N24" s="789"/>
      <c r="O24" s="789"/>
      <c r="P24" s="789"/>
      <c r="Q24" s="789"/>
      <c r="R24" s="789"/>
      <c r="S24" s="789"/>
      <c r="T24" s="789"/>
      <c r="U24" s="789"/>
      <c r="V24" s="34" t="s">
        <v>56</v>
      </c>
      <c r="W24" s="34" t="s">
        <v>57</v>
      </c>
      <c r="X24" s="789"/>
      <c r="Y24" s="789"/>
      <c r="Z24" s="789"/>
      <c r="AA24" s="789"/>
      <c r="AB24" s="789"/>
      <c r="AC24" s="789"/>
      <c r="AD24" s="789"/>
      <c r="AE24" s="789"/>
      <c r="AF24" s="789"/>
      <c r="AG24" s="789"/>
      <c r="AH24" s="790"/>
      <c r="AI24" s="17"/>
      <c r="AJ24" s="15"/>
      <c r="AK24" s="15"/>
      <c r="AL24" s="842"/>
      <c r="AM24" s="15"/>
      <c r="AN24" s="15"/>
      <c r="AO24" s="15"/>
      <c r="AP24" s="15"/>
      <c r="AQ24" s="15"/>
      <c r="AR24" s="15"/>
      <c r="AS24" s="17"/>
      <c r="AT24" s="17"/>
      <c r="AU24" s="17"/>
      <c r="AV24" s="17"/>
      <c r="AW24" s="35"/>
      <c r="AX24" s="35"/>
      <c r="AY24" s="17"/>
      <c r="AZ24" s="17"/>
      <c r="BA24" s="17"/>
      <c r="BB24" s="17"/>
      <c r="BC24" s="36"/>
      <c r="BD24" s="35"/>
      <c r="BE24" s="17"/>
      <c r="BF24" s="15"/>
      <c r="BG24" s="17"/>
      <c r="BH24" s="15"/>
      <c r="BI24" s="17"/>
      <c r="BJ24" s="17"/>
      <c r="BK24" s="17"/>
      <c r="BL24" s="17"/>
      <c r="BM24" s="15"/>
      <c r="BN24" s="17"/>
      <c r="BO24" s="17"/>
      <c r="BP24" s="17"/>
      <c r="BQ24" s="17"/>
      <c r="BR24" s="17"/>
      <c r="BS24" s="17"/>
      <c r="BT24" s="15"/>
      <c r="BU24" s="15"/>
      <c r="BV24" s="15"/>
    </row>
    <row r="25" spans="1:74" ht="18.899999999999999" customHeight="1">
      <c r="A25" s="888"/>
      <c r="B25" s="834"/>
      <c r="C25" s="835"/>
      <c r="D25" s="835"/>
      <c r="E25" s="835"/>
      <c r="F25" s="835"/>
      <c r="G25" s="836"/>
      <c r="H25" s="889"/>
      <c r="I25" s="890"/>
      <c r="J25" s="890"/>
      <c r="K25" s="890"/>
      <c r="L25" s="890"/>
      <c r="M25" s="890"/>
      <c r="N25" s="890"/>
      <c r="O25" s="890"/>
      <c r="P25" s="890"/>
      <c r="Q25" s="890"/>
      <c r="R25" s="890"/>
      <c r="S25" s="890"/>
      <c r="T25" s="890"/>
      <c r="U25" s="890"/>
      <c r="V25" s="890"/>
      <c r="W25" s="890"/>
      <c r="X25" s="890"/>
      <c r="Y25" s="890"/>
      <c r="Z25" s="890"/>
      <c r="AA25" s="890"/>
      <c r="AB25" s="890"/>
      <c r="AC25" s="890"/>
      <c r="AD25" s="890"/>
      <c r="AE25" s="890"/>
      <c r="AF25" s="890"/>
      <c r="AG25" s="890"/>
      <c r="AH25" s="891"/>
      <c r="AI25" s="17"/>
      <c r="AL25" s="842"/>
      <c r="AM25" s="15"/>
      <c r="AN25" s="15"/>
      <c r="AO25" s="15"/>
      <c r="AP25" s="15"/>
      <c r="AQ25" s="15"/>
      <c r="AR25" s="15"/>
      <c r="AS25" s="17"/>
      <c r="AT25" s="17"/>
      <c r="AU25" s="17"/>
      <c r="AV25" s="17"/>
      <c r="AW25" s="35"/>
      <c r="AX25" s="35"/>
      <c r="AY25" s="17"/>
      <c r="AZ25" s="17"/>
      <c r="BA25" s="17"/>
      <c r="BB25" s="17"/>
      <c r="BC25" s="35"/>
      <c r="BD25" s="35"/>
      <c r="BE25" s="17"/>
      <c r="BF25" s="15"/>
      <c r="BG25" s="17"/>
      <c r="BH25" s="15"/>
      <c r="BI25" s="17"/>
      <c r="BJ25" s="17"/>
      <c r="BK25" s="17"/>
      <c r="BL25" s="17"/>
      <c r="BM25" s="17"/>
      <c r="BN25" s="17"/>
      <c r="BO25" s="17"/>
      <c r="BP25" s="17"/>
      <c r="BQ25" s="17"/>
      <c r="BR25" s="17"/>
      <c r="BS25" s="17"/>
    </row>
    <row r="26" spans="1:74" ht="20.149999999999999" customHeight="1">
      <c r="A26" s="888"/>
      <c r="B26" s="831" t="s">
        <v>58</v>
      </c>
      <c r="C26" s="832"/>
      <c r="D26" s="832"/>
      <c r="E26" s="832"/>
      <c r="F26" s="832"/>
      <c r="G26" s="833"/>
      <c r="H26" s="37" t="s">
        <v>59</v>
      </c>
      <c r="I26" s="38"/>
      <c r="J26" s="39"/>
      <c r="K26" s="892"/>
      <c r="L26" s="893"/>
      <c r="M26" s="893"/>
      <c r="N26" s="893"/>
      <c r="O26" s="893"/>
      <c r="P26" s="893"/>
      <c r="Q26" s="40" t="s">
        <v>60</v>
      </c>
      <c r="R26" s="41"/>
      <c r="S26" s="894"/>
      <c r="T26" s="894"/>
      <c r="U26" s="895"/>
      <c r="V26" s="37" t="s">
        <v>61</v>
      </c>
      <c r="W26" s="38"/>
      <c r="X26" s="39"/>
      <c r="Y26" s="892"/>
      <c r="Z26" s="893"/>
      <c r="AA26" s="893"/>
      <c r="AB26" s="893"/>
      <c r="AC26" s="893"/>
      <c r="AD26" s="893"/>
      <c r="AE26" s="893"/>
      <c r="AF26" s="893"/>
      <c r="AG26" s="893"/>
      <c r="AH26" s="896"/>
      <c r="AI26" s="15"/>
      <c r="AL26" s="842"/>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row>
    <row r="27" spans="1:74" ht="20.149999999999999" customHeight="1">
      <c r="A27" s="888"/>
      <c r="B27" s="868"/>
      <c r="C27" s="869"/>
      <c r="D27" s="869"/>
      <c r="E27" s="869"/>
      <c r="F27" s="869"/>
      <c r="G27" s="870"/>
      <c r="H27" s="897" t="s">
        <v>62</v>
      </c>
      <c r="I27" s="897"/>
      <c r="J27" s="897"/>
      <c r="K27" s="892"/>
      <c r="L27" s="893"/>
      <c r="M27" s="893"/>
      <c r="N27" s="893"/>
      <c r="O27" s="893"/>
      <c r="P27" s="893"/>
      <c r="Q27" s="893"/>
      <c r="R27" s="893"/>
      <c r="S27" s="893"/>
      <c r="T27" s="893"/>
      <c r="U27" s="893"/>
      <c r="V27" s="893"/>
      <c r="W27" s="893"/>
      <c r="X27" s="893"/>
      <c r="Y27" s="893"/>
      <c r="Z27" s="893"/>
      <c r="AA27" s="893"/>
      <c r="AB27" s="893"/>
      <c r="AC27" s="893"/>
      <c r="AD27" s="893"/>
      <c r="AE27" s="893"/>
      <c r="AF27" s="893"/>
      <c r="AG27" s="893"/>
      <c r="AH27" s="896"/>
      <c r="AI27" s="15"/>
      <c r="AL27" s="842"/>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row>
    <row r="28" spans="1:74" s="509" customFormat="1" ht="20.149999999999999" customHeight="1">
      <c r="A28" s="888"/>
      <c r="B28" s="857" t="s">
        <v>63</v>
      </c>
      <c r="C28" s="858"/>
      <c r="D28" s="858"/>
      <c r="E28" s="858"/>
      <c r="F28" s="858"/>
      <c r="G28" s="859"/>
      <c r="H28" s="860"/>
      <c r="I28" s="861"/>
      <c r="J28" s="861"/>
      <c r="K28" s="861"/>
      <c r="L28" s="861"/>
      <c r="M28" s="861"/>
      <c r="N28" s="861"/>
      <c r="O28" s="861"/>
      <c r="P28" s="861"/>
      <c r="Q28" s="861"/>
      <c r="R28" s="861"/>
      <c r="S28" s="861"/>
      <c r="T28" s="861"/>
      <c r="U28" s="861"/>
      <c r="V28" s="861"/>
      <c r="W28" s="861"/>
      <c r="X28" s="861"/>
      <c r="Y28" s="861"/>
      <c r="Z28" s="861"/>
      <c r="AA28" s="861"/>
      <c r="AB28" s="861"/>
      <c r="AC28" s="861"/>
      <c r="AD28" s="861"/>
      <c r="AE28" s="861"/>
      <c r="AF28" s="861"/>
      <c r="AG28" s="861"/>
      <c r="AH28" s="862"/>
      <c r="AL28" s="842"/>
    </row>
    <row r="29" spans="1:74" ht="15" customHeight="1">
      <c r="A29" s="888"/>
      <c r="B29" s="855" t="s">
        <v>64</v>
      </c>
      <c r="C29" s="863"/>
      <c r="D29" s="863"/>
      <c r="E29" s="863"/>
      <c r="F29" s="863"/>
      <c r="G29" s="864"/>
      <c r="H29" s="831" t="s">
        <v>65</v>
      </c>
      <c r="I29" s="832"/>
      <c r="J29" s="833"/>
      <c r="K29" s="798"/>
      <c r="L29" s="799"/>
      <c r="M29" s="799"/>
      <c r="N29" s="799"/>
      <c r="O29" s="799"/>
      <c r="P29" s="800"/>
      <c r="Q29" s="871" t="s">
        <v>44</v>
      </c>
      <c r="R29" s="872"/>
      <c r="S29" s="873"/>
      <c r="T29" s="874"/>
      <c r="U29" s="875"/>
      <c r="V29" s="875"/>
      <c r="W29" s="875"/>
      <c r="X29" s="875"/>
      <c r="Y29" s="875"/>
      <c r="Z29" s="875"/>
      <c r="AA29" s="876"/>
      <c r="AB29" s="877" t="s">
        <v>66</v>
      </c>
      <c r="AC29" s="878"/>
      <c r="AD29" s="881"/>
      <c r="AE29" s="799"/>
      <c r="AF29" s="799"/>
      <c r="AG29" s="799"/>
      <c r="AH29" s="800"/>
      <c r="AI29" s="15"/>
      <c r="AL29" s="842"/>
      <c r="AM29" s="15"/>
      <c r="AN29" s="15"/>
      <c r="AO29" s="15"/>
      <c r="AP29" s="15"/>
      <c r="AQ29" s="15"/>
      <c r="AR29" s="15"/>
      <c r="AS29" s="748"/>
      <c r="AT29" s="748"/>
      <c r="AU29" s="748"/>
      <c r="AV29" s="15"/>
      <c r="AW29" s="15"/>
      <c r="AX29" s="15"/>
      <c r="AY29" s="15"/>
      <c r="AZ29" s="15"/>
      <c r="BA29" s="15"/>
      <c r="BB29" s="15"/>
      <c r="BC29" s="15"/>
      <c r="BD29" s="15"/>
      <c r="BE29" s="42"/>
      <c r="BF29" s="42"/>
      <c r="BG29" s="15"/>
      <c r="BH29" s="15"/>
      <c r="BI29" s="15"/>
      <c r="BJ29" s="15"/>
      <c r="BK29" s="15"/>
      <c r="BL29" s="15"/>
      <c r="BM29" s="15"/>
      <c r="BN29" s="15"/>
      <c r="BO29" s="15"/>
      <c r="BP29" s="15"/>
      <c r="BQ29" s="15"/>
      <c r="BR29" s="15"/>
      <c r="BS29" s="15"/>
    </row>
    <row r="30" spans="1:74" ht="32.25" customHeight="1">
      <c r="A30" s="888"/>
      <c r="B30" s="865"/>
      <c r="C30" s="866"/>
      <c r="D30" s="866"/>
      <c r="E30" s="866"/>
      <c r="F30" s="866"/>
      <c r="G30" s="867"/>
      <c r="H30" s="868"/>
      <c r="I30" s="869"/>
      <c r="J30" s="870"/>
      <c r="K30" s="804"/>
      <c r="L30" s="805"/>
      <c r="M30" s="805"/>
      <c r="N30" s="805"/>
      <c r="O30" s="805"/>
      <c r="P30" s="806"/>
      <c r="Q30" s="825" t="s">
        <v>67</v>
      </c>
      <c r="R30" s="826"/>
      <c r="S30" s="827"/>
      <c r="T30" s="828"/>
      <c r="U30" s="829"/>
      <c r="V30" s="829"/>
      <c r="W30" s="829"/>
      <c r="X30" s="829"/>
      <c r="Y30" s="829"/>
      <c r="Z30" s="829"/>
      <c r="AA30" s="830"/>
      <c r="AB30" s="879"/>
      <c r="AC30" s="880"/>
      <c r="AD30" s="805"/>
      <c r="AE30" s="805"/>
      <c r="AF30" s="805"/>
      <c r="AG30" s="805"/>
      <c r="AH30" s="806"/>
      <c r="AI30" s="15"/>
      <c r="AL30" s="842"/>
      <c r="AM30" s="15"/>
      <c r="AN30" s="15"/>
      <c r="AO30" s="15"/>
      <c r="AP30" s="15"/>
      <c r="AQ30" s="15"/>
      <c r="AR30" s="15"/>
      <c r="AS30" s="748"/>
      <c r="AT30" s="748"/>
      <c r="AU30" s="748"/>
      <c r="AV30" s="15"/>
      <c r="AW30" s="15"/>
      <c r="AX30" s="15"/>
      <c r="AY30" s="15"/>
      <c r="AZ30" s="15"/>
      <c r="BA30" s="15"/>
      <c r="BB30" s="15"/>
      <c r="BC30" s="15"/>
      <c r="BD30" s="15"/>
      <c r="BE30" s="42"/>
      <c r="BF30" s="42"/>
      <c r="BG30" s="15"/>
      <c r="BH30" s="15"/>
      <c r="BI30" s="15"/>
      <c r="BJ30" s="15"/>
      <c r="BK30" s="15"/>
      <c r="BL30" s="15"/>
      <c r="BM30" s="15"/>
      <c r="BN30" s="15"/>
      <c r="BO30" s="15"/>
      <c r="BP30" s="15"/>
      <c r="BQ30" s="15"/>
      <c r="BR30" s="15"/>
      <c r="BS30" s="15"/>
    </row>
    <row r="31" spans="1:74" ht="15" customHeight="1">
      <c r="A31" s="888"/>
      <c r="B31" s="831" t="s">
        <v>68</v>
      </c>
      <c r="C31" s="832"/>
      <c r="D31" s="832"/>
      <c r="E31" s="832"/>
      <c r="F31" s="832"/>
      <c r="G31" s="833"/>
      <c r="H31" s="837" t="s">
        <v>47</v>
      </c>
      <c r="I31" s="838"/>
      <c r="J31" s="838"/>
      <c r="K31" s="838"/>
      <c r="L31" s="839"/>
      <c r="M31" s="839"/>
      <c r="N31" s="32" t="s">
        <v>48</v>
      </c>
      <c r="O31" s="839"/>
      <c r="P31" s="839"/>
      <c r="Q31" s="33" t="s">
        <v>49</v>
      </c>
      <c r="R31" s="838"/>
      <c r="S31" s="838"/>
      <c r="T31" s="838"/>
      <c r="U31" s="838"/>
      <c r="V31" s="838"/>
      <c r="W31" s="838"/>
      <c r="X31" s="838"/>
      <c r="Y31" s="838"/>
      <c r="Z31" s="838"/>
      <c r="AA31" s="838"/>
      <c r="AB31" s="838"/>
      <c r="AC31" s="838"/>
      <c r="AD31" s="838"/>
      <c r="AE31" s="838"/>
      <c r="AF31" s="838"/>
      <c r="AG31" s="838"/>
      <c r="AH31" s="840"/>
      <c r="AI31" s="17"/>
      <c r="AL31" s="842"/>
      <c r="AM31" s="746"/>
      <c r="AN31" s="746"/>
      <c r="AO31" s="746"/>
      <c r="AP31" s="746"/>
      <c r="AQ31" s="746"/>
      <c r="AR31" s="746"/>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row>
    <row r="32" spans="1:74" ht="15" customHeight="1">
      <c r="A32" s="888"/>
      <c r="B32" s="834"/>
      <c r="C32" s="835"/>
      <c r="D32" s="835"/>
      <c r="E32" s="835"/>
      <c r="F32" s="835"/>
      <c r="G32" s="836"/>
      <c r="H32" s="841"/>
      <c r="I32" s="789"/>
      <c r="J32" s="789"/>
      <c r="K32" s="789"/>
      <c r="L32" s="34" t="s">
        <v>50</v>
      </c>
      <c r="M32" s="34" t="s">
        <v>51</v>
      </c>
      <c r="N32" s="789"/>
      <c r="O32" s="789"/>
      <c r="P32" s="789"/>
      <c r="Q32" s="789"/>
      <c r="R32" s="789"/>
      <c r="S32" s="789"/>
      <c r="T32" s="789"/>
      <c r="U32" s="789"/>
      <c r="V32" s="34" t="s">
        <v>52</v>
      </c>
      <c r="W32" s="34" t="s">
        <v>53</v>
      </c>
      <c r="X32" s="789"/>
      <c r="Y32" s="789"/>
      <c r="Z32" s="789"/>
      <c r="AA32" s="789"/>
      <c r="AB32" s="789"/>
      <c r="AC32" s="789"/>
      <c r="AD32" s="789"/>
      <c r="AE32" s="789"/>
      <c r="AF32" s="789"/>
      <c r="AG32" s="789"/>
      <c r="AH32" s="790"/>
      <c r="AI32" s="17"/>
      <c r="AL32" s="842"/>
      <c r="AM32" s="746"/>
      <c r="AN32" s="746"/>
      <c r="AO32" s="746"/>
      <c r="AP32" s="746"/>
      <c r="AQ32" s="746"/>
      <c r="AR32" s="746"/>
      <c r="AS32" s="17"/>
      <c r="AT32" s="17"/>
      <c r="AU32" s="17"/>
      <c r="AV32" s="17"/>
      <c r="AW32" s="35"/>
      <c r="AX32" s="35"/>
      <c r="AY32" s="17"/>
      <c r="AZ32" s="17"/>
      <c r="BA32" s="17"/>
      <c r="BB32" s="17"/>
      <c r="BC32" s="36"/>
      <c r="BD32" s="35"/>
      <c r="BE32" s="17"/>
      <c r="BF32" s="15"/>
      <c r="BG32" s="17"/>
      <c r="BH32" s="15"/>
      <c r="BI32" s="17"/>
      <c r="BJ32" s="17"/>
      <c r="BK32" s="17"/>
      <c r="BL32" s="17"/>
      <c r="BM32" s="15"/>
      <c r="BN32" s="17"/>
      <c r="BO32" s="17"/>
      <c r="BP32" s="17"/>
      <c r="BQ32" s="17"/>
      <c r="BR32" s="17"/>
      <c r="BS32" s="17"/>
    </row>
    <row r="33" spans="1:74" ht="15" customHeight="1">
      <c r="A33" s="888"/>
      <c r="B33" s="834"/>
      <c r="C33" s="835"/>
      <c r="D33" s="835"/>
      <c r="E33" s="835"/>
      <c r="F33" s="835"/>
      <c r="G33" s="836"/>
      <c r="H33" s="841"/>
      <c r="I33" s="789"/>
      <c r="J33" s="789"/>
      <c r="K33" s="789"/>
      <c r="L33" s="34" t="s">
        <v>54</v>
      </c>
      <c r="M33" s="34" t="s">
        <v>55</v>
      </c>
      <c r="N33" s="789"/>
      <c r="O33" s="789"/>
      <c r="P33" s="789"/>
      <c r="Q33" s="789"/>
      <c r="R33" s="789"/>
      <c r="S33" s="789"/>
      <c r="T33" s="789"/>
      <c r="U33" s="789"/>
      <c r="V33" s="34" t="s">
        <v>56</v>
      </c>
      <c r="W33" s="34" t="s">
        <v>57</v>
      </c>
      <c r="X33" s="789"/>
      <c r="Y33" s="789"/>
      <c r="Z33" s="789"/>
      <c r="AA33" s="789"/>
      <c r="AB33" s="789"/>
      <c r="AC33" s="789"/>
      <c r="AD33" s="789"/>
      <c r="AE33" s="789"/>
      <c r="AF33" s="789"/>
      <c r="AG33" s="789"/>
      <c r="AH33" s="790"/>
      <c r="AI33" s="17"/>
      <c r="AL33" s="842"/>
      <c r="AM33" s="746"/>
      <c r="AN33" s="746"/>
      <c r="AO33" s="746"/>
      <c r="AP33" s="746"/>
      <c r="AQ33" s="746"/>
      <c r="AR33" s="746"/>
      <c r="AS33" s="17"/>
      <c r="AT33" s="17"/>
      <c r="AU33" s="17"/>
      <c r="AV33" s="17"/>
      <c r="AW33" s="35"/>
      <c r="AX33" s="35"/>
      <c r="AY33" s="17"/>
      <c r="AZ33" s="17"/>
      <c r="BA33" s="17"/>
      <c r="BB33" s="17"/>
      <c r="BC33" s="36"/>
      <c r="BD33" s="35"/>
      <c r="BE33" s="17"/>
      <c r="BF33" s="15"/>
      <c r="BG33" s="17"/>
      <c r="BH33" s="15"/>
      <c r="BI33" s="17"/>
      <c r="BJ33" s="17"/>
      <c r="BK33" s="17"/>
      <c r="BL33" s="17"/>
      <c r="BM33" s="15"/>
      <c r="BN33" s="17"/>
      <c r="BO33" s="17"/>
      <c r="BP33" s="17"/>
      <c r="BQ33" s="17"/>
      <c r="BR33" s="17"/>
      <c r="BS33" s="17"/>
    </row>
    <row r="34" spans="1:74" ht="18.899999999999999" customHeight="1">
      <c r="A34" s="888"/>
      <c r="B34" s="834"/>
      <c r="C34" s="835"/>
      <c r="D34" s="835"/>
      <c r="E34" s="835"/>
      <c r="F34" s="835"/>
      <c r="G34" s="836"/>
      <c r="H34" s="791"/>
      <c r="I34" s="792"/>
      <c r="J34" s="792"/>
      <c r="K34" s="792"/>
      <c r="L34" s="792"/>
      <c r="M34" s="792"/>
      <c r="N34" s="792"/>
      <c r="O34" s="792"/>
      <c r="P34" s="792"/>
      <c r="Q34" s="792"/>
      <c r="R34" s="792"/>
      <c r="S34" s="792"/>
      <c r="T34" s="792"/>
      <c r="U34" s="792"/>
      <c r="V34" s="792"/>
      <c r="W34" s="792"/>
      <c r="X34" s="792"/>
      <c r="Y34" s="792"/>
      <c r="Z34" s="792"/>
      <c r="AA34" s="792"/>
      <c r="AB34" s="792"/>
      <c r="AC34" s="792"/>
      <c r="AD34" s="792"/>
      <c r="AE34" s="792"/>
      <c r="AF34" s="792"/>
      <c r="AG34" s="792"/>
      <c r="AH34" s="793"/>
      <c r="AI34" s="17"/>
      <c r="AL34" s="842"/>
      <c r="AM34" s="15"/>
      <c r="AN34" s="15"/>
      <c r="AO34" s="15"/>
      <c r="AP34" s="15"/>
      <c r="AQ34" s="15"/>
      <c r="AR34" s="15"/>
      <c r="AS34" s="17"/>
      <c r="AT34" s="17"/>
      <c r="AU34" s="17"/>
      <c r="AV34" s="17"/>
      <c r="AW34" s="35"/>
      <c r="AX34" s="35"/>
      <c r="AY34" s="17"/>
      <c r="AZ34" s="17"/>
      <c r="BA34" s="17"/>
      <c r="BB34" s="17"/>
      <c r="BC34" s="35"/>
      <c r="BD34" s="35"/>
      <c r="BE34" s="17"/>
      <c r="BF34" s="15"/>
      <c r="BG34" s="17"/>
      <c r="BH34" s="15"/>
      <c r="BI34" s="17"/>
      <c r="BJ34" s="17"/>
      <c r="BK34" s="17"/>
      <c r="BL34" s="17"/>
      <c r="BM34" s="17"/>
      <c r="BN34" s="17"/>
      <c r="BO34" s="17"/>
      <c r="BP34" s="17"/>
      <c r="BQ34" s="17"/>
      <c r="BR34" s="17"/>
      <c r="BS34" s="17"/>
    </row>
    <row r="35" spans="1:74" s="11" customFormat="1" ht="22.4" customHeight="1">
      <c r="A35" s="743" t="s">
        <v>69</v>
      </c>
      <c r="B35" s="744"/>
      <c r="C35" s="744"/>
      <c r="D35" s="744"/>
      <c r="E35" s="744"/>
      <c r="F35" s="744"/>
      <c r="G35" s="744"/>
      <c r="H35" s="744"/>
      <c r="I35" s="744"/>
      <c r="J35" s="744"/>
      <c r="K35" s="744"/>
      <c r="L35" s="744"/>
      <c r="M35" s="744"/>
      <c r="N35" s="744"/>
      <c r="O35" s="744"/>
      <c r="P35" s="744"/>
      <c r="Q35" s="744"/>
      <c r="R35" s="744"/>
      <c r="S35" s="744"/>
      <c r="T35" s="744"/>
      <c r="U35" s="744"/>
      <c r="V35" s="744"/>
      <c r="W35" s="744"/>
      <c r="X35" s="744"/>
      <c r="Y35" s="744"/>
      <c r="Z35" s="745"/>
      <c r="AA35" s="741"/>
      <c r="AB35" s="741"/>
      <c r="AC35" s="741"/>
      <c r="AD35" s="741"/>
      <c r="AE35" s="741"/>
      <c r="AF35" s="741"/>
      <c r="AG35" s="741"/>
      <c r="AH35" s="742"/>
    </row>
    <row r="36" spans="1:74" s="17" customFormat="1" ht="15" customHeight="1">
      <c r="A36" s="794" t="s">
        <v>70</v>
      </c>
      <c r="B36" s="798" t="s">
        <v>71</v>
      </c>
      <c r="C36" s="799"/>
      <c r="D36" s="799"/>
      <c r="E36" s="799"/>
      <c r="F36" s="799"/>
      <c r="G36" s="799"/>
      <c r="H36" s="799"/>
      <c r="I36" s="799"/>
      <c r="J36" s="799"/>
      <c r="K36" s="799"/>
      <c r="L36" s="799"/>
      <c r="M36" s="799"/>
      <c r="N36" s="800"/>
      <c r="O36" s="807" t="s">
        <v>72</v>
      </c>
      <c r="P36" s="808"/>
      <c r="Q36" s="808"/>
      <c r="R36" s="808"/>
      <c r="S36" s="808"/>
      <c r="T36" s="809"/>
      <c r="U36" s="816" t="s">
        <v>73</v>
      </c>
      <c r="V36" s="817"/>
      <c r="W36" s="817"/>
      <c r="X36" s="817"/>
      <c r="Y36" s="817"/>
      <c r="Z36" s="818"/>
      <c r="AA36" s="807" t="s">
        <v>74</v>
      </c>
      <c r="AB36" s="808"/>
      <c r="AC36" s="808"/>
      <c r="AD36" s="808"/>
      <c r="AE36" s="808"/>
      <c r="AF36" s="809"/>
      <c r="AG36" s="776" t="s">
        <v>75</v>
      </c>
      <c r="AH36" s="777"/>
      <c r="AI36" s="44"/>
      <c r="AL36" s="747"/>
      <c r="AM36" s="748"/>
      <c r="AN36" s="748"/>
      <c r="AO36" s="748"/>
      <c r="AP36" s="748"/>
      <c r="AQ36" s="748"/>
      <c r="AR36" s="748"/>
      <c r="AS36" s="748"/>
      <c r="AT36" s="748"/>
      <c r="AU36" s="748"/>
      <c r="AV36" s="748"/>
      <c r="AW36" s="748"/>
      <c r="AX36" s="748"/>
      <c r="AY36" s="748"/>
      <c r="AZ36" s="748"/>
      <c r="BA36" s="748"/>
      <c r="BB36" s="42"/>
      <c r="BC36" s="42"/>
      <c r="BD36" s="42"/>
      <c r="BE36" s="15"/>
      <c r="BF36" s="15"/>
      <c r="BG36" s="15"/>
      <c r="BH36" s="15"/>
      <c r="BI36" s="15"/>
      <c r="BJ36" s="15"/>
      <c r="BK36" s="15"/>
      <c r="BL36" s="15"/>
      <c r="BM36" s="15"/>
      <c r="BN36" s="15"/>
      <c r="BO36" s="15"/>
      <c r="BP36" s="15"/>
      <c r="BQ36" s="748"/>
      <c r="BR36" s="748"/>
      <c r="BS36" s="748"/>
      <c r="BT36" s="14"/>
      <c r="BU36" s="14"/>
      <c r="BV36" s="14"/>
    </row>
    <row r="37" spans="1:74" s="17" customFormat="1" ht="15" customHeight="1">
      <c r="A37" s="795"/>
      <c r="B37" s="801"/>
      <c r="C37" s="802"/>
      <c r="D37" s="802"/>
      <c r="E37" s="802"/>
      <c r="F37" s="802"/>
      <c r="G37" s="802"/>
      <c r="H37" s="802"/>
      <c r="I37" s="802"/>
      <c r="J37" s="802"/>
      <c r="K37" s="802"/>
      <c r="L37" s="802"/>
      <c r="M37" s="802"/>
      <c r="N37" s="803"/>
      <c r="O37" s="810"/>
      <c r="P37" s="811"/>
      <c r="Q37" s="811"/>
      <c r="R37" s="811"/>
      <c r="S37" s="811"/>
      <c r="T37" s="812"/>
      <c r="U37" s="819"/>
      <c r="V37" s="820"/>
      <c r="W37" s="820"/>
      <c r="X37" s="820"/>
      <c r="Y37" s="820"/>
      <c r="Z37" s="821"/>
      <c r="AA37" s="810"/>
      <c r="AB37" s="811"/>
      <c r="AC37" s="811"/>
      <c r="AD37" s="811"/>
      <c r="AE37" s="811"/>
      <c r="AF37" s="812"/>
      <c r="AG37" s="778"/>
      <c r="AH37" s="779"/>
      <c r="AI37" s="44"/>
      <c r="AL37" s="747"/>
      <c r="AM37" s="748"/>
      <c r="AN37" s="748"/>
      <c r="AO37" s="748"/>
      <c r="AP37" s="748"/>
      <c r="AQ37" s="748"/>
      <c r="AR37" s="748"/>
      <c r="AS37" s="748"/>
      <c r="AT37" s="748"/>
      <c r="AU37" s="748"/>
      <c r="AV37" s="748"/>
      <c r="AW37" s="748"/>
      <c r="AX37" s="748"/>
      <c r="AY37" s="748"/>
      <c r="AZ37" s="748"/>
      <c r="BA37" s="748"/>
      <c r="BB37" s="42"/>
      <c r="BC37" s="42"/>
      <c r="BD37" s="42"/>
      <c r="BE37" s="15"/>
      <c r="BF37" s="15"/>
      <c r="BG37" s="15"/>
      <c r="BH37" s="15"/>
      <c r="BI37" s="15"/>
      <c r="BJ37" s="15"/>
      <c r="BK37" s="15"/>
      <c r="BL37" s="15"/>
      <c r="BM37" s="15"/>
      <c r="BN37" s="15"/>
      <c r="BO37" s="15"/>
      <c r="BP37" s="15"/>
      <c r="BQ37" s="748"/>
      <c r="BR37" s="748"/>
      <c r="BS37" s="748"/>
      <c r="BT37" s="14"/>
      <c r="BU37" s="14"/>
      <c r="BV37" s="14"/>
    </row>
    <row r="38" spans="1:74" ht="15" customHeight="1">
      <c r="A38" s="795"/>
      <c r="B38" s="804"/>
      <c r="C38" s="805"/>
      <c r="D38" s="805"/>
      <c r="E38" s="805"/>
      <c r="F38" s="805"/>
      <c r="G38" s="805"/>
      <c r="H38" s="805"/>
      <c r="I38" s="805"/>
      <c r="J38" s="805"/>
      <c r="K38" s="805"/>
      <c r="L38" s="805"/>
      <c r="M38" s="805"/>
      <c r="N38" s="806"/>
      <c r="O38" s="813"/>
      <c r="P38" s="814"/>
      <c r="Q38" s="814"/>
      <c r="R38" s="814"/>
      <c r="S38" s="814"/>
      <c r="T38" s="815"/>
      <c r="U38" s="822"/>
      <c r="V38" s="823"/>
      <c r="W38" s="823"/>
      <c r="X38" s="823"/>
      <c r="Y38" s="823"/>
      <c r="Z38" s="824"/>
      <c r="AA38" s="813"/>
      <c r="AB38" s="814"/>
      <c r="AC38" s="814"/>
      <c r="AD38" s="814"/>
      <c r="AE38" s="814"/>
      <c r="AF38" s="815"/>
      <c r="AG38" s="780"/>
      <c r="AH38" s="781"/>
      <c r="AI38" s="44"/>
      <c r="AL38" s="747"/>
      <c r="AM38" s="748"/>
      <c r="AN38" s="748"/>
      <c r="AO38" s="748"/>
      <c r="AP38" s="748"/>
      <c r="AQ38" s="748"/>
      <c r="AR38" s="748"/>
      <c r="AS38" s="748"/>
      <c r="AT38" s="748"/>
      <c r="AU38" s="748"/>
      <c r="AV38" s="748"/>
      <c r="AW38" s="748"/>
      <c r="AX38" s="748"/>
      <c r="AY38" s="748"/>
      <c r="AZ38" s="748"/>
      <c r="BA38" s="748"/>
      <c r="BB38" s="42"/>
      <c r="BC38" s="42"/>
      <c r="BD38" s="42"/>
      <c r="BE38" s="15"/>
      <c r="BF38" s="15"/>
      <c r="BG38" s="15"/>
      <c r="BH38" s="15"/>
      <c r="BI38" s="15"/>
      <c r="BJ38" s="15"/>
      <c r="BK38" s="15"/>
      <c r="BL38" s="15"/>
      <c r="BM38" s="15"/>
      <c r="BN38" s="15"/>
      <c r="BO38" s="15"/>
      <c r="BP38" s="15"/>
      <c r="BQ38" s="748"/>
      <c r="BR38" s="748"/>
      <c r="BS38" s="748"/>
    </row>
    <row r="39" spans="1:74" ht="21" customHeight="1">
      <c r="A39" s="796"/>
      <c r="B39" s="743" t="s">
        <v>76</v>
      </c>
      <c r="C39" s="744"/>
      <c r="D39" s="744"/>
      <c r="E39" s="744"/>
      <c r="F39" s="744"/>
      <c r="G39" s="744"/>
      <c r="H39" s="744"/>
      <c r="I39" s="744"/>
      <c r="J39" s="744"/>
      <c r="K39" s="744"/>
      <c r="L39" s="744"/>
      <c r="M39" s="744"/>
      <c r="N39" s="745"/>
      <c r="O39" s="743"/>
      <c r="P39" s="744"/>
      <c r="Q39" s="744"/>
      <c r="R39" s="744"/>
      <c r="S39" s="744"/>
      <c r="T39" s="745"/>
      <c r="U39" s="740"/>
      <c r="V39" s="741"/>
      <c r="W39" s="741"/>
      <c r="X39" s="741"/>
      <c r="Y39" s="741"/>
      <c r="Z39" s="742"/>
      <c r="AA39" s="773"/>
      <c r="AB39" s="774"/>
      <c r="AC39" s="774"/>
      <c r="AD39" s="774"/>
      <c r="AE39" s="774"/>
      <c r="AF39" s="775"/>
      <c r="AG39" s="782" t="s">
        <v>77</v>
      </c>
      <c r="AH39" s="783"/>
      <c r="AI39" s="15"/>
      <c r="AL39" s="747"/>
      <c r="AM39" s="788"/>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row>
    <row r="40" spans="1:74" ht="21" customHeight="1">
      <c r="A40" s="796"/>
      <c r="B40" s="743" t="s">
        <v>78</v>
      </c>
      <c r="C40" s="744"/>
      <c r="D40" s="744"/>
      <c r="E40" s="744"/>
      <c r="F40" s="744"/>
      <c r="G40" s="744"/>
      <c r="H40" s="744"/>
      <c r="I40" s="744"/>
      <c r="J40" s="744"/>
      <c r="K40" s="744"/>
      <c r="L40" s="744"/>
      <c r="M40" s="744"/>
      <c r="N40" s="745"/>
      <c r="O40" s="743"/>
      <c r="P40" s="744"/>
      <c r="Q40" s="744"/>
      <c r="R40" s="744"/>
      <c r="S40" s="744"/>
      <c r="T40" s="745"/>
      <c r="U40" s="740"/>
      <c r="V40" s="741"/>
      <c r="W40" s="741"/>
      <c r="X40" s="741"/>
      <c r="Y40" s="741"/>
      <c r="Z40" s="742"/>
      <c r="AA40" s="773"/>
      <c r="AB40" s="774"/>
      <c r="AC40" s="774"/>
      <c r="AD40" s="774"/>
      <c r="AE40" s="774"/>
      <c r="AF40" s="775"/>
      <c r="AG40" s="784"/>
      <c r="AH40" s="785"/>
      <c r="AI40" s="15"/>
      <c r="AL40" s="747"/>
      <c r="AM40" s="788"/>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row>
    <row r="41" spans="1:74" ht="21" customHeight="1">
      <c r="A41" s="796"/>
      <c r="B41" s="743" t="s">
        <v>79</v>
      </c>
      <c r="C41" s="744"/>
      <c r="D41" s="744"/>
      <c r="E41" s="744"/>
      <c r="F41" s="744"/>
      <c r="G41" s="744"/>
      <c r="H41" s="744"/>
      <c r="I41" s="744"/>
      <c r="J41" s="744"/>
      <c r="K41" s="744"/>
      <c r="L41" s="744"/>
      <c r="M41" s="744"/>
      <c r="N41" s="745"/>
      <c r="O41" s="743"/>
      <c r="P41" s="744"/>
      <c r="Q41" s="744"/>
      <c r="R41" s="744"/>
      <c r="S41" s="744"/>
      <c r="T41" s="745"/>
      <c r="U41" s="740"/>
      <c r="V41" s="741"/>
      <c r="W41" s="741"/>
      <c r="X41" s="741"/>
      <c r="Y41" s="741"/>
      <c r="Z41" s="742"/>
      <c r="AA41" s="773"/>
      <c r="AB41" s="774"/>
      <c r="AC41" s="774"/>
      <c r="AD41" s="774"/>
      <c r="AE41" s="774"/>
      <c r="AF41" s="775"/>
      <c r="AG41" s="786"/>
      <c r="AH41" s="787"/>
      <c r="AI41" s="15"/>
      <c r="AL41" s="747"/>
      <c r="AM41" s="788"/>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row>
    <row r="42" spans="1:74" ht="21" customHeight="1">
      <c r="A42" s="796"/>
      <c r="B42" s="743" t="s">
        <v>80</v>
      </c>
      <c r="C42" s="744"/>
      <c r="D42" s="744"/>
      <c r="E42" s="744"/>
      <c r="F42" s="744"/>
      <c r="G42" s="744"/>
      <c r="H42" s="744"/>
      <c r="I42" s="744"/>
      <c r="J42" s="744"/>
      <c r="K42" s="744"/>
      <c r="L42" s="744"/>
      <c r="M42" s="744"/>
      <c r="N42" s="745"/>
      <c r="O42" s="743"/>
      <c r="P42" s="744"/>
      <c r="Q42" s="744"/>
      <c r="R42" s="744"/>
      <c r="S42" s="744"/>
      <c r="T42" s="745"/>
      <c r="U42" s="740"/>
      <c r="V42" s="741"/>
      <c r="W42" s="741"/>
      <c r="X42" s="741"/>
      <c r="Y42" s="741"/>
      <c r="Z42" s="742"/>
      <c r="AA42" s="773"/>
      <c r="AB42" s="774"/>
      <c r="AC42" s="774"/>
      <c r="AD42" s="774"/>
      <c r="AE42" s="774"/>
      <c r="AF42" s="775"/>
      <c r="AG42" s="782" t="s">
        <v>81</v>
      </c>
      <c r="AH42" s="783"/>
      <c r="AI42" s="15"/>
      <c r="AL42" s="747"/>
      <c r="AM42" s="788"/>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row>
    <row r="43" spans="1:74" ht="21" customHeight="1">
      <c r="A43" s="796"/>
      <c r="B43" s="743" t="s">
        <v>82</v>
      </c>
      <c r="C43" s="744"/>
      <c r="D43" s="744"/>
      <c r="E43" s="744"/>
      <c r="F43" s="744"/>
      <c r="G43" s="744"/>
      <c r="H43" s="744"/>
      <c r="I43" s="744"/>
      <c r="J43" s="744"/>
      <c r="K43" s="744"/>
      <c r="L43" s="744"/>
      <c r="M43" s="744"/>
      <c r="N43" s="745"/>
      <c r="O43" s="743"/>
      <c r="P43" s="744"/>
      <c r="Q43" s="744"/>
      <c r="R43" s="744"/>
      <c r="S43" s="744"/>
      <c r="T43" s="745"/>
      <c r="U43" s="740"/>
      <c r="V43" s="741"/>
      <c r="W43" s="741"/>
      <c r="X43" s="741"/>
      <c r="Y43" s="741"/>
      <c r="Z43" s="742"/>
      <c r="AA43" s="773"/>
      <c r="AB43" s="774"/>
      <c r="AC43" s="774"/>
      <c r="AD43" s="774"/>
      <c r="AE43" s="774"/>
      <c r="AF43" s="775"/>
      <c r="AG43" s="784"/>
      <c r="AH43" s="785"/>
      <c r="AI43" s="15"/>
      <c r="AL43" s="747"/>
      <c r="AM43" s="788"/>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row>
    <row r="44" spans="1:74" ht="21" customHeight="1">
      <c r="A44" s="797"/>
      <c r="B44" s="743" t="s">
        <v>83</v>
      </c>
      <c r="C44" s="744"/>
      <c r="D44" s="744"/>
      <c r="E44" s="744"/>
      <c r="F44" s="744"/>
      <c r="G44" s="744"/>
      <c r="H44" s="744"/>
      <c r="I44" s="744"/>
      <c r="J44" s="744"/>
      <c r="K44" s="744"/>
      <c r="L44" s="744"/>
      <c r="M44" s="744"/>
      <c r="N44" s="745"/>
      <c r="O44" s="743"/>
      <c r="P44" s="744"/>
      <c r="Q44" s="744"/>
      <c r="R44" s="744"/>
      <c r="S44" s="744"/>
      <c r="T44" s="745"/>
      <c r="U44" s="740"/>
      <c r="V44" s="741"/>
      <c r="W44" s="741"/>
      <c r="X44" s="741"/>
      <c r="Y44" s="741"/>
      <c r="Z44" s="742"/>
      <c r="AA44" s="773"/>
      <c r="AB44" s="774"/>
      <c r="AC44" s="774"/>
      <c r="AD44" s="774"/>
      <c r="AE44" s="774"/>
      <c r="AF44" s="775"/>
      <c r="AG44" s="786"/>
      <c r="AH44" s="787"/>
      <c r="AI44" s="15"/>
      <c r="AL44" s="747"/>
      <c r="AM44" s="788"/>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row>
    <row r="45" spans="1:74" ht="18" customHeight="1">
      <c r="A45" s="749" t="s">
        <v>84</v>
      </c>
      <c r="B45" s="750"/>
      <c r="C45" s="750"/>
      <c r="D45" s="750"/>
      <c r="E45" s="750"/>
      <c r="F45" s="750"/>
      <c r="G45" s="751"/>
      <c r="H45" s="743" t="s">
        <v>85</v>
      </c>
      <c r="I45" s="744"/>
      <c r="J45" s="744"/>
      <c r="K45" s="744"/>
      <c r="L45" s="744"/>
      <c r="M45" s="744"/>
      <c r="N45" s="744"/>
      <c r="O45" s="744"/>
      <c r="P45" s="744"/>
      <c r="Q45" s="744"/>
      <c r="R45" s="744"/>
      <c r="S45" s="744"/>
      <c r="T45" s="745"/>
      <c r="U45" s="740"/>
      <c r="V45" s="741"/>
      <c r="W45" s="741"/>
      <c r="X45" s="741"/>
      <c r="Y45" s="741"/>
      <c r="Z45" s="742"/>
      <c r="AA45" s="758"/>
      <c r="AB45" s="759"/>
      <c r="AC45" s="759"/>
      <c r="AD45" s="759"/>
      <c r="AE45" s="759"/>
      <c r="AF45" s="759"/>
      <c r="AG45" s="759"/>
      <c r="AH45" s="760"/>
      <c r="AI45" s="15"/>
      <c r="AL45" s="747"/>
      <c r="AM45" s="788"/>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row>
    <row r="46" spans="1:74" ht="18" customHeight="1">
      <c r="A46" s="752"/>
      <c r="B46" s="753"/>
      <c r="C46" s="753"/>
      <c r="D46" s="753"/>
      <c r="E46" s="753"/>
      <c r="F46" s="753"/>
      <c r="G46" s="754"/>
      <c r="H46" s="743" t="s">
        <v>86</v>
      </c>
      <c r="I46" s="744"/>
      <c r="J46" s="744"/>
      <c r="K46" s="744"/>
      <c r="L46" s="744"/>
      <c r="M46" s="744"/>
      <c r="N46" s="744"/>
      <c r="O46" s="744"/>
      <c r="P46" s="744"/>
      <c r="Q46" s="744"/>
      <c r="R46" s="744"/>
      <c r="S46" s="744"/>
      <c r="T46" s="745"/>
      <c r="U46" s="740"/>
      <c r="V46" s="741"/>
      <c r="W46" s="741"/>
      <c r="X46" s="741"/>
      <c r="Y46" s="741"/>
      <c r="Z46" s="742"/>
      <c r="AA46" s="761"/>
      <c r="AB46" s="762"/>
      <c r="AC46" s="762"/>
      <c r="AD46" s="762"/>
      <c r="AE46" s="762"/>
      <c r="AF46" s="762"/>
      <c r="AG46" s="762"/>
      <c r="AH46" s="763"/>
      <c r="AI46" s="15"/>
      <c r="AL46" s="747"/>
      <c r="AM46" s="788"/>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row>
    <row r="47" spans="1:74" ht="18" customHeight="1">
      <c r="A47" s="752"/>
      <c r="B47" s="753"/>
      <c r="C47" s="753"/>
      <c r="D47" s="753"/>
      <c r="E47" s="753"/>
      <c r="F47" s="753"/>
      <c r="G47" s="754"/>
      <c r="H47" s="743" t="s">
        <v>87</v>
      </c>
      <c r="I47" s="744"/>
      <c r="J47" s="744"/>
      <c r="K47" s="744"/>
      <c r="L47" s="744"/>
      <c r="M47" s="744"/>
      <c r="N47" s="744"/>
      <c r="O47" s="744"/>
      <c r="P47" s="744"/>
      <c r="Q47" s="744"/>
      <c r="R47" s="744"/>
      <c r="S47" s="744"/>
      <c r="T47" s="745"/>
      <c r="U47" s="740"/>
      <c r="V47" s="741"/>
      <c r="W47" s="741"/>
      <c r="X47" s="741"/>
      <c r="Y47" s="741"/>
      <c r="Z47" s="742"/>
      <c r="AA47" s="761"/>
      <c r="AB47" s="762"/>
      <c r="AC47" s="762"/>
      <c r="AD47" s="762"/>
      <c r="AE47" s="762"/>
      <c r="AF47" s="762"/>
      <c r="AG47" s="762"/>
      <c r="AH47" s="763"/>
      <c r="AI47" s="15"/>
      <c r="AL47" s="747"/>
      <c r="AM47" s="78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row>
    <row r="48" spans="1:74" ht="18" customHeight="1">
      <c r="A48" s="752"/>
      <c r="B48" s="753"/>
      <c r="C48" s="753"/>
      <c r="D48" s="753"/>
      <c r="E48" s="753"/>
      <c r="F48" s="753"/>
      <c r="G48" s="754"/>
      <c r="H48" s="743" t="s">
        <v>88</v>
      </c>
      <c r="I48" s="744"/>
      <c r="J48" s="744"/>
      <c r="K48" s="744"/>
      <c r="L48" s="744"/>
      <c r="M48" s="744"/>
      <c r="N48" s="744"/>
      <c r="O48" s="744"/>
      <c r="P48" s="744"/>
      <c r="Q48" s="744"/>
      <c r="R48" s="744"/>
      <c r="S48" s="744"/>
      <c r="T48" s="745"/>
      <c r="U48" s="740"/>
      <c r="V48" s="741"/>
      <c r="W48" s="741"/>
      <c r="X48" s="741"/>
      <c r="Y48" s="741"/>
      <c r="Z48" s="742"/>
      <c r="AA48" s="761"/>
      <c r="AB48" s="762"/>
      <c r="AC48" s="762"/>
      <c r="AD48" s="762"/>
      <c r="AE48" s="762"/>
      <c r="AF48" s="762"/>
      <c r="AG48" s="762"/>
      <c r="AH48" s="763"/>
      <c r="AI48" s="15"/>
      <c r="AL48" s="747"/>
      <c r="AM48" s="78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row>
    <row r="49" spans="1:71" ht="18" customHeight="1">
      <c r="A49" s="755"/>
      <c r="B49" s="756"/>
      <c r="C49" s="756"/>
      <c r="D49" s="756"/>
      <c r="E49" s="756"/>
      <c r="F49" s="756"/>
      <c r="G49" s="757"/>
      <c r="H49" s="743" t="s">
        <v>89</v>
      </c>
      <c r="I49" s="744"/>
      <c r="J49" s="744"/>
      <c r="K49" s="744"/>
      <c r="L49" s="744"/>
      <c r="M49" s="744"/>
      <c r="N49" s="744"/>
      <c r="O49" s="744"/>
      <c r="P49" s="744"/>
      <c r="Q49" s="744"/>
      <c r="R49" s="744"/>
      <c r="S49" s="744"/>
      <c r="T49" s="745"/>
      <c r="U49" s="740"/>
      <c r="V49" s="741"/>
      <c r="W49" s="741"/>
      <c r="X49" s="741"/>
      <c r="Y49" s="741"/>
      <c r="Z49" s="742"/>
      <c r="AA49" s="764"/>
      <c r="AB49" s="765"/>
      <c r="AC49" s="765"/>
      <c r="AD49" s="765"/>
      <c r="AE49" s="765"/>
      <c r="AF49" s="765"/>
      <c r="AG49" s="765"/>
      <c r="AH49" s="766"/>
      <c r="AI49" s="15"/>
      <c r="AL49" s="747"/>
      <c r="AM49" s="78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row>
    <row r="50" spans="1:71" ht="18" customHeight="1">
      <c r="A50" s="37" t="s">
        <v>90</v>
      </c>
      <c r="B50" s="46"/>
      <c r="C50" s="47"/>
      <c r="D50" s="47"/>
      <c r="E50" s="47"/>
      <c r="F50" s="47"/>
      <c r="G50" s="48"/>
      <c r="H50" s="49"/>
      <c r="I50" s="50"/>
      <c r="J50" s="51"/>
      <c r="K50" s="50"/>
      <c r="L50" s="50"/>
      <c r="M50" s="50"/>
      <c r="N50" s="50"/>
      <c r="O50" s="50"/>
      <c r="P50" s="50"/>
      <c r="Q50" s="52"/>
      <c r="R50" s="53" t="s">
        <v>91</v>
      </c>
      <c r="S50" s="54"/>
      <c r="T50" s="54"/>
      <c r="U50" s="54"/>
      <c r="V50" s="54"/>
      <c r="W50" s="54"/>
      <c r="X50" s="54"/>
      <c r="Y50" s="54"/>
      <c r="Z50" s="54"/>
      <c r="AA50" s="54"/>
      <c r="AB50" s="54"/>
      <c r="AC50" s="54"/>
      <c r="AD50" s="54"/>
      <c r="AE50" s="54"/>
      <c r="AF50" s="54"/>
      <c r="AG50" s="54"/>
      <c r="AH50" s="55"/>
      <c r="AI50" s="15"/>
      <c r="AL50" s="747"/>
      <c r="AM50" s="788"/>
      <c r="AN50" s="15"/>
      <c r="AO50" s="746"/>
      <c r="AP50" s="746"/>
      <c r="AQ50" s="746"/>
      <c r="AR50" s="746"/>
      <c r="AS50" s="746"/>
      <c r="AT50" s="746"/>
      <c r="AU50" s="746"/>
      <c r="AV50" s="746"/>
      <c r="AW50" s="746"/>
      <c r="AX50" s="746"/>
      <c r="AY50" s="746"/>
      <c r="AZ50" s="746"/>
      <c r="BA50" s="746"/>
      <c r="BB50" s="15"/>
      <c r="BC50" s="15"/>
      <c r="BD50" s="15"/>
      <c r="BE50" s="15"/>
      <c r="BF50" s="15"/>
      <c r="BG50" s="15"/>
      <c r="BH50" s="15"/>
      <c r="BI50" s="15"/>
      <c r="BJ50" s="15"/>
      <c r="BK50" s="15"/>
      <c r="BL50" s="15"/>
      <c r="BM50" s="15"/>
      <c r="BN50" s="15"/>
      <c r="BO50" s="15"/>
      <c r="BP50" s="15"/>
      <c r="BQ50" s="15"/>
      <c r="BR50" s="15"/>
      <c r="BS50" s="15"/>
    </row>
    <row r="51" spans="1:71" ht="18" customHeight="1">
      <c r="A51" s="767" t="s">
        <v>92</v>
      </c>
      <c r="B51" s="768"/>
      <c r="C51" s="768"/>
      <c r="D51" s="768"/>
      <c r="E51" s="768"/>
      <c r="F51" s="768"/>
      <c r="G51" s="769"/>
      <c r="H51" s="770"/>
      <c r="I51" s="771"/>
      <c r="J51" s="771"/>
      <c r="K51" s="771"/>
      <c r="L51" s="771"/>
      <c r="M51" s="771"/>
      <c r="N51" s="771"/>
      <c r="O51" s="771"/>
      <c r="P51" s="771"/>
      <c r="Q51" s="771"/>
      <c r="R51" s="771"/>
      <c r="S51" s="771"/>
      <c r="T51" s="771"/>
      <c r="U51" s="771"/>
      <c r="V51" s="771"/>
      <c r="W51" s="771"/>
      <c r="X51" s="771"/>
      <c r="Y51" s="771"/>
      <c r="Z51" s="771"/>
      <c r="AA51" s="771"/>
      <c r="AB51" s="771"/>
      <c r="AC51" s="771"/>
      <c r="AD51" s="771"/>
      <c r="AE51" s="771"/>
      <c r="AF51" s="771"/>
      <c r="AG51" s="771"/>
      <c r="AH51" s="772"/>
      <c r="AI51" s="15"/>
      <c r="AL51" s="45"/>
      <c r="AM51" s="30"/>
      <c r="AN51" s="15"/>
      <c r="AO51" s="43"/>
      <c r="AP51" s="43"/>
      <c r="AQ51" s="43"/>
      <c r="AR51" s="43"/>
      <c r="AS51" s="43"/>
      <c r="AT51" s="43"/>
      <c r="AU51" s="43"/>
      <c r="AV51" s="43"/>
      <c r="AW51" s="43"/>
      <c r="AX51" s="43"/>
      <c r="AY51" s="43"/>
      <c r="AZ51" s="43"/>
      <c r="BA51" s="43"/>
      <c r="BB51" s="15"/>
      <c r="BC51" s="15"/>
      <c r="BD51" s="15"/>
      <c r="BE51" s="15"/>
      <c r="BF51" s="15"/>
      <c r="BG51" s="15"/>
      <c r="BH51" s="15"/>
      <c r="BI51" s="15"/>
      <c r="BJ51" s="15"/>
      <c r="BK51" s="15"/>
      <c r="BL51" s="15"/>
      <c r="BM51" s="15"/>
      <c r="BN51" s="15"/>
      <c r="BO51" s="15"/>
      <c r="BP51" s="15"/>
      <c r="BQ51" s="15"/>
      <c r="BR51" s="15"/>
      <c r="BS51" s="15"/>
    </row>
    <row r="52" spans="1:71" ht="18" customHeight="1">
      <c r="A52" s="37" t="s">
        <v>93</v>
      </c>
      <c r="B52" s="11"/>
      <c r="C52" s="38"/>
      <c r="D52" s="38"/>
      <c r="E52" s="38"/>
      <c r="F52" s="38"/>
      <c r="G52" s="38"/>
      <c r="H52" s="49"/>
      <c r="I52" s="50"/>
      <c r="J52" s="51"/>
      <c r="K52" s="50"/>
      <c r="L52" s="50"/>
      <c r="M52" s="50"/>
      <c r="N52" s="50"/>
      <c r="O52" s="50"/>
      <c r="P52" s="50"/>
      <c r="Q52" s="52"/>
      <c r="R52" s="53" t="s">
        <v>94</v>
      </c>
      <c r="S52" s="56"/>
      <c r="T52" s="56"/>
      <c r="U52" s="56"/>
      <c r="V52" s="56"/>
      <c r="W52" s="56"/>
      <c r="X52" s="56"/>
      <c r="Y52" s="56"/>
      <c r="Z52" s="56"/>
      <c r="AA52" s="56"/>
      <c r="AB52" s="56"/>
      <c r="AC52" s="56"/>
      <c r="AD52" s="56"/>
      <c r="AE52" s="56"/>
      <c r="AF52" s="56"/>
      <c r="AG52" s="56"/>
      <c r="AH52" s="57"/>
      <c r="AI52" s="15"/>
      <c r="AL52" s="734"/>
      <c r="AM52" s="735"/>
      <c r="AN52" s="735"/>
      <c r="AO52" s="735"/>
      <c r="AP52" s="735"/>
      <c r="AQ52" s="735"/>
      <c r="AR52" s="735"/>
      <c r="AS52" s="735"/>
      <c r="AT52" s="36"/>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row>
    <row r="53" spans="1:71" ht="15" customHeight="1">
      <c r="B53" s="58"/>
      <c r="AI53" s="15"/>
      <c r="AL53" s="736"/>
      <c r="AM53" s="737"/>
      <c r="AN53" s="737"/>
      <c r="AO53" s="737"/>
      <c r="AP53" s="737"/>
      <c r="AQ53" s="737"/>
      <c r="AR53" s="737"/>
      <c r="AS53" s="36"/>
      <c r="AT53" s="36"/>
      <c r="AU53" s="15"/>
      <c r="AV53" s="15"/>
      <c r="AW53" s="15"/>
      <c r="AX53" s="15"/>
      <c r="AY53" s="15"/>
      <c r="AZ53" s="15"/>
      <c r="BA53" s="15"/>
      <c r="BB53" s="15"/>
      <c r="BC53" s="59"/>
      <c r="BD53" s="15"/>
      <c r="BE53" s="15"/>
      <c r="BF53" s="15"/>
      <c r="BG53" s="15"/>
      <c r="BH53" s="15"/>
      <c r="BI53" s="15"/>
      <c r="BJ53" s="15"/>
      <c r="BK53" s="15"/>
      <c r="BL53" s="15"/>
      <c r="BM53" s="15"/>
      <c r="BN53" s="15"/>
      <c r="BO53" s="15"/>
      <c r="BP53" s="15"/>
      <c r="BQ53" s="15"/>
      <c r="BR53" s="15"/>
      <c r="BS53" s="15"/>
    </row>
    <row r="54" spans="1:71" ht="15" customHeight="1">
      <c r="A54" s="13" t="s">
        <v>1</v>
      </c>
      <c r="B54" s="15"/>
      <c r="C54" s="738" t="s">
        <v>662</v>
      </c>
      <c r="D54" s="739" t="s">
        <v>663</v>
      </c>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row>
    <row r="55" spans="1:71" ht="15" customHeight="1">
      <c r="A55" s="15"/>
      <c r="C55" s="738"/>
      <c r="D55" s="739"/>
      <c r="E55" s="739"/>
      <c r="F55" s="739"/>
      <c r="G55" s="739"/>
      <c r="H55" s="739"/>
      <c r="I55" s="739"/>
      <c r="J55" s="739"/>
      <c r="K55" s="739"/>
      <c r="L55" s="739"/>
      <c r="M55" s="739"/>
      <c r="N55" s="739"/>
      <c r="O55" s="739"/>
      <c r="P55" s="739"/>
      <c r="Q55" s="739"/>
      <c r="R55" s="739"/>
      <c r="S55" s="739"/>
      <c r="T55" s="739"/>
      <c r="U55" s="739"/>
      <c r="V55" s="739"/>
      <c r="W55" s="739"/>
      <c r="X55" s="739"/>
      <c r="Y55" s="739"/>
      <c r="Z55" s="739"/>
      <c r="AA55" s="739"/>
      <c r="AB55" s="739"/>
      <c r="AC55" s="739"/>
      <c r="AD55" s="739"/>
      <c r="AE55" s="739"/>
      <c r="AF55" s="739"/>
      <c r="AG55" s="739"/>
      <c r="AH55" s="739"/>
      <c r="AI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row>
    <row r="56" spans="1:71" ht="15" customHeight="1">
      <c r="C56" s="738"/>
      <c r="D56" s="739"/>
      <c r="E56" s="739"/>
      <c r="F56" s="739"/>
      <c r="G56" s="739"/>
      <c r="H56" s="739"/>
      <c r="I56" s="739"/>
      <c r="J56" s="739"/>
      <c r="K56" s="739"/>
      <c r="L56" s="739"/>
      <c r="M56" s="739"/>
      <c r="N56" s="739"/>
      <c r="O56" s="739"/>
      <c r="P56" s="739"/>
      <c r="Q56" s="739"/>
      <c r="R56" s="739"/>
      <c r="S56" s="739"/>
      <c r="T56" s="739"/>
      <c r="U56" s="739"/>
      <c r="V56" s="739"/>
      <c r="W56" s="739"/>
      <c r="X56" s="739"/>
      <c r="Y56" s="739"/>
      <c r="Z56" s="739"/>
      <c r="AA56" s="739"/>
      <c r="AB56" s="739"/>
      <c r="AC56" s="739"/>
      <c r="AD56" s="739"/>
      <c r="AE56" s="739"/>
      <c r="AF56" s="739"/>
      <c r="AG56" s="739"/>
      <c r="AH56" s="739"/>
    </row>
    <row r="57" spans="1:71" ht="15" customHeight="1">
      <c r="A57" s="15"/>
      <c r="C57" s="738"/>
      <c r="D57" s="739"/>
      <c r="E57" s="739"/>
      <c r="F57" s="739"/>
      <c r="G57" s="739"/>
      <c r="H57" s="739"/>
      <c r="I57" s="739"/>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row>
    <row r="58" spans="1:71" ht="15" customHeight="1">
      <c r="A58" s="15"/>
      <c r="C58" s="738"/>
      <c r="D58" s="739"/>
      <c r="E58" s="739"/>
      <c r="F58" s="739"/>
      <c r="G58" s="739"/>
      <c r="H58" s="739"/>
      <c r="I58" s="739"/>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row>
    <row r="59" spans="1:71" ht="15" customHeight="1">
      <c r="A59" s="15"/>
      <c r="C59" s="738"/>
      <c r="D59" s="739"/>
      <c r="E59" s="739"/>
      <c r="F59" s="739"/>
      <c r="G59" s="739"/>
      <c r="H59" s="739"/>
      <c r="I59" s="739"/>
      <c r="J59" s="739"/>
      <c r="K59" s="739"/>
      <c r="L59" s="739"/>
      <c r="M59" s="739"/>
      <c r="N59" s="739"/>
      <c r="O59" s="739"/>
      <c r="P59" s="739"/>
      <c r="Q59" s="739"/>
      <c r="R59" s="739"/>
      <c r="S59" s="739"/>
      <c r="T59" s="739"/>
      <c r="U59" s="739"/>
      <c r="V59" s="739"/>
      <c r="W59" s="739"/>
      <c r="X59" s="739"/>
      <c r="Y59" s="739"/>
      <c r="Z59" s="739"/>
      <c r="AA59" s="739"/>
      <c r="AB59" s="739"/>
      <c r="AC59" s="739"/>
      <c r="AD59" s="739"/>
      <c r="AE59" s="739"/>
      <c r="AF59" s="739"/>
      <c r="AG59" s="739"/>
      <c r="AH59" s="739"/>
    </row>
    <row r="60" spans="1:71" ht="15" customHeight="1">
      <c r="A60" s="15"/>
      <c r="C60" s="738"/>
      <c r="D60" s="739"/>
      <c r="E60" s="739"/>
      <c r="F60" s="739"/>
      <c r="G60" s="739"/>
      <c r="H60" s="739"/>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row>
    <row r="61" spans="1:71" ht="15" customHeight="1">
      <c r="A61" s="15"/>
      <c r="C61" s="738"/>
      <c r="D61" s="739"/>
      <c r="E61" s="739"/>
      <c r="F61" s="739"/>
      <c r="G61" s="739"/>
      <c r="H61" s="739"/>
      <c r="I61" s="739"/>
      <c r="J61" s="739"/>
      <c r="K61" s="739"/>
      <c r="L61" s="739"/>
      <c r="M61" s="739"/>
      <c r="N61" s="739"/>
      <c r="O61" s="739"/>
      <c r="P61" s="739"/>
      <c r="Q61" s="739"/>
      <c r="R61" s="739"/>
      <c r="S61" s="739"/>
      <c r="T61" s="739"/>
      <c r="U61" s="739"/>
      <c r="V61" s="739"/>
      <c r="W61" s="739"/>
      <c r="X61" s="739"/>
      <c r="Y61" s="739"/>
      <c r="Z61" s="739"/>
      <c r="AA61" s="739"/>
      <c r="AB61" s="739"/>
      <c r="AC61" s="739"/>
      <c r="AD61" s="739"/>
      <c r="AE61" s="739"/>
      <c r="AF61" s="739"/>
      <c r="AG61" s="739"/>
      <c r="AH61" s="739"/>
    </row>
    <row r="62" spans="1:71" ht="15" customHeight="1">
      <c r="A62" s="15"/>
      <c r="C62" s="738"/>
      <c r="D62" s="739"/>
      <c r="E62" s="739"/>
      <c r="F62" s="739"/>
      <c r="G62" s="739"/>
      <c r="H62" s="739"/>
      <c r="I62" s="739"/>
      <c r="J62" s="739"/>
      <c r="K62" s="739"/>
      <c r="L62" s="739"/>
      <c r="M62" s="739"/>
      <c r="N62" s="739"/>
      <c r="O62" s="739"/>
      <c r="P62" s="739"/>
      <c r="Q62" s="739"/>
      <c r="R62" s="739"/>
      <c r="S62" s="739"/>
      <c r="T62" s="739"/>
      <c r="U62" s="739"/>
      <c r="V62" s="739"/>
      <c r="W62" s="739"/>
      <c r="X62" s="739"/>
      <c r="Y62" s="739"/>
      <c r="Z62" s="739"/>
      <c r="AA62" s="739"/>
      <c r="AB62" s="739"/>
      <c r="AC62" s="739"/>
      <c r="AD62" s="739"/>
      <c r="AE62" s="739"/>
      <c r="AF62" s="739"/>
      <c r="AG62" s="739"/>
      <c r="AH62" s="739"/>
    </row>
    <row r="63" spans="1:71" ht="15" customHeight="1">
      <c r="A63" s="15"/>
      <c r="C63" s="738"/>
      <c r="D63" s="739"/>
      <c r="E63" s="739"/>
      <c r="F63" s="739"/>
      <c r="G63" s="739"/>
      <c r="H63" s="739"/>
      <c r="I63" s="739"/>
      <c r="J63" s="739"/>
      <c r="K63" s="739"/>
      <c r="L63" s="739"/>
      <c r="M63" s="739"/>
      <c r="N63" s="739"/>
      <c r="O63" s="739"/>
      <c r="P63" s="739"/>
      <c r="Q63" s="739"/>
      <c r="R63" s="739"/>
      <c r="S63" s="739"/>
      <c r="T63" s="739"/>
      <c r="U63" s="739"/>
      <c r="V63" s="739"/>
      <c r="W63" s="739"/>
      <c r="X63" s="739"/>
      <c r="Y63" s="739"/>
      <c r="Z63" s="739"/>
      <c r="AA63" s="739"/>
      <c r="AB63" s="739"/>
      <c r="AC63" s="739"/>
      <c r="AD63" s="739"/>
      <c r="AE63" s="739"/>
      <c r="AF63" s="739"/>
      <c r="AG63" s="739"/>
      <c r="AH63" s="739"/>
    </row>
    <row r="64" spans="1:71" ht="15" customHeight="1">
      <c r="A64" s="15"/>
      <c r="C64" s="738"/>
      <c r="D64" s="739"/>
      <c r="E64" s="739"/>
      <c r="F64" s="739"/>
      <c r="G64" s="739"/>
      <c r="H64" s="739"/>
      <c r="I64" s="739"/>
      <c r="J64" s="739"/>
      <c r="K64" s="739"/>
      <c r="L64" s="739"/>
      <c r="M64" s="739"/>
      <c r="N64" s="739"/>
      <c r="O64" s="739"/>
      <c r="P64" s="739"/>
      <c r="Q64" s="739"/>
      <c r="R64" s="739"/>
      <c r="S64" s="739"/>
      <c r="T64" s="739"/>
      <c r="U64" s="739"/>
      <c r="V64" s="739"/>
      <c r="W64" s="739"/>
      <c r="X64" s="739"/>
      <c r="Y64" s="739"/>
      <c r="Z64" s="739"/>
      <c r="AA64" s="739"/>
      <c r="AB64" s="739"/>
      <c r="AC64" s="739"/>
      <c r="AD64" s="739"/>
      <c r="AE64" s="739"/>
      <c r="AF64" s="739"/>
      <c r="AG64" s="739"/>
      <c r="AH64" s="739"/>
    </row>
    <row r="65" spans="1:1" ht="14.9" customHeight="1">
      <c r="A65" s="15"/>
    </row>
    <row r="66" spans="1:1" ht="14.9" customHeight="1">
      <c r="A66" s="15"/>
    </row>
    <row r="67" spans="1:1" ht="14.9" customHeight="1">
      <c r="A67" s="15"/>
    </row>
    <row r="68" spans="1:1" ht="14.9" customHeight="1">
      <c r="A68" s="15"/>
    </row>
    <row r="69" spans="1:1" ht="14.9" customHeight="1">
      <c r="A69" s="15"/>
    </row>
    <row r="70" spans="1:1" ht="14.9" customHeight="1">
      <c r="A70" s="15"/>
    </row>
    <row r="71" spans="1:1" ht="14.9" customHeight="1">
      <c r="A71" s="15"/>
    </row>
    <row r="72" spans="1:1" ht="14.9" customHeight="1">
      <c r="A72" s="15"/>
    </row>
    <row r="73" spans="1:1" ht="14.9" customHeight="1">
      <c r="A73" s="15"/>
    </row>
    <row r="74" spans="1:1" ht="14.9" customHeight="1">
      <c r="A74" s="15"/>
    </row>
    <row r="75" spans="1:1" ht="14.9" customHeight="1">
      <c r="A75" s="15"/>
    </row>
    <row r="76" spans="1:1" ht="14.9" customHeight="1">
      <c r="A76" s="15"/>
    </row>
    <row r="77" spans="1:1" ht="14.9" customHeight="1">
      <c r="A77" s="15"/>
    </row>
    <row r="78" spans="1:1" ht="14.9" customHeight="1">
      <c r="A78" s="15"/>
    </row>
    <row r="79" spans="1:1" ht="14.9" customHeight="1">
      <c r="A79" s="15"/>
    </row>
    <row r="80" spans="1:1" ht="14.9" customHeight="1">
      <c r="A80" s="15"/>
    </row>
    <row r="81" spans="1:1" ht="14.9" customHeight="1">
      <c r="A81" s="15"/>
    </row>
    <row r="82" spans="1:1" ht="14.9" customHeight="1">
      <c r="A82" s="15"/>
    </row>
    <row r="83" spans="1:1" ht="14.9" customHeight="1">
      <c r="A83" s="15"/>
    </row>
    <row r="84" spans="1:1" ht="14.9" customHeight="1">
      <c r="A84" s="15"/>
    </row>
    <row r="85" spans="1:1" ht="14.9" customHeight="1">
      <c r="A85" s="15"/>
    </row>
    <row r="86" spans="1:1" ht="14.9" customHeight="1">
      <c r="A86" s="15"/>
    </row>
    <row r="87" spans="1:1" ht="14.9" customHeight="1">
      <c r="A87" s="15"/>
    </row>
    <row r="88" spans="1:1" ht="14.9" customHeight="1">
      <c r="A88" s="15"/>
    </row>
    <row r="89" spans="1:1" ht="14.9" customHeight="1">
      <c r="A89" s="15"/>
    </row>
    <row r="90" spans="1:1" ht="14.9" customHeight="1">
      <c r="A90" s="15"/>
    </row>
    <row r="91" spans="1:1" ht="14.9" customHeight="1">
      <c r="A91" s="15"/>
    </row>
    <row r="92" spans="1:1" ht="14.9" customHeight="1">
      <c r="A92" s="15"/>
    </row>
    <row r="93" spans="1:1" ht="14.9" customHeight="1">
      <c r="A93" s="15"/>
    </row>
    <row r="94" spans="1:1" ht="14.9" customHeight="1">
      <c r="A94" s="15"/>
    </row>
    <row r="95" spans="1:1" ht="14.9" customHeight="1">
      <c r="A95" s="15"/>
    </row>
    <row r="96" spans="1:1" ht="14.9" customHeight="1">
      <c r="A96" s="15"/>
    </row>
    <row r="97" spans="1:1" ht="14.9" customHeight="1">
      <c r="A97" s="15"/>
    </row>
    <row r="98" spans="1:1" ht="14.9" customHeight="1">
      <c r="A98" s="15"/>
    </row>
    <row r="99" spans="1:1" ht="14.9" customHeight="1">
      <c r="A99" s="15"/>
    </row>
    <row r="100" spans="1:1" ht="14.9" customHeight="1">
      <c r="A100" s="15"/>
    </row>
    <row r="101" spans="1:1" ht="14.9" customHeight="1">
      <c r="A101" s="15"/>
    </row>
    <row r="102" spans="1:1" ht="14.9" customHeight="1">
      <c r="A102" s="15"/>
    </row>
    <row r="103" spans="1:1" ht="14.9" customHeight="1">
      <c r="A103" s="15"/>
    </row>
    <row r="104" spans="1:1" ht="14.9" customHeight="1">
      <c r="A104" s="15"/>
    </row>
    <row r="105" spans="1:1" ht="14.9" customHeight="1">
      <c r="A105" s="15"/>
    </row>
    <row r="106" spans="1:1" ht="14.9" customHeight="1">
      <c r="A106" s="15"/>
    </row>
    <row r="107" spans="1:1" ht="14.9" customHeight="1">
      <c r="A107" s="15"/>
    </row>
    <row r="108" spans="1:1" ht="14.9" customHeight="1">
      <c r="A108" s="15"/>
    </row>
    <row r="109" spans="1:1" ht="14.9" customHeight="1">
      <c r="A109" s="15"/>
    </row>
    <row r="110" spans="1:1" ht="14.9" customHeight="1">
      <c r="A110" s="15"/>
    </row>
    <row r="111" spans="1:1" ht="14.9" customHeight="1">
      <c r="A111" s="15"/>
    </row>
    <row r="112" spans="1:1" ht="14.9" customHeight="1">
      <c r="A112" s="15"/>
    </row>
    <row r="113" spans="1:1" ht="14.9" customHeight="1">
      <c r="A113" s="15"/>
    </row>
    <row r="114" spans="1:1" ht="14.9" customHeight="1">
      <c r="A114" s="15"/>
    </row>
    <row r="115" spans="1:1" ht="14.9" customHeight="1">
      <c r="A115" s="15"/>
    </row>
    <row r="116" spans="1:1" ht="14.9" customHeight="1">
      <c r="A116" s="15"/>
    </row>
    <row r="117" spans="1:1" ht="14.9" customHeight="1">
      <c r="A117" s="15"/>
    </row>
    <row r="118" spans="1:1" ht="14.9" customHeight="1">
      <c r="A118" s="15"/>
    </row>
    <row r="119" spans="1:1" ht="14.9" customHeight="1">
      <c r="A119" s="15"/>
    </row>
    <row r="120" spans="1:1" ht="14.9" customHeight="1">
      <c r="A120" s="15"/>
    </row>
    <row r="121" spans="1:1" ht="14.9" customHeight="1">
      <c r="A121" s="15"/>
    </row>
    <row r="122" spans="1:1" ht="14.9" customHeight="1">
      <c r="A122" s="15"/>
    </row>
    <row r="123" spans="1:1" ht="14.9" customHeight="1">
      <c r="A123" s="15"/>
    </row>
    <row r="124" spans="1:1" ht="14.9" customHeight="1">
      <c r="A124" s="15"/>
    </row>
    <row r="125" spans="1:1" ht="14.9" customHeight="1">
      <c r="A125" s="15"/>
    </row>
    <row r="126" spans="1:1" ht="14.9" customHeight="1">
      <c r="A126" s="15"/>
    </row>
    <row r="127" spans="1:1" ht="14.9" customHeight="1">
      <c r="A127" s="15"/>
    </row>
    <row r="128" spans="1:1" ht="14.9" customHeight="1">
      <c r="A128" s="15"/>
    </row>
    <row r="129" spans="1:1" ht="14.9" customHeight="1">
      <c r="A129" s="15"/>
    </row>
    <row r="130" spans="1:1" ht="14.9" customHeight="1">
      <c r="A130" s="15"/>
    </row>
    <row r="131" spans="1:1" ht="14.9" customHeight="1">
      <c r="A131" s="15"/>
    </row>
    <row r="132" spans="1:1" ht="14.9" customHeight="1">
      <c r="A132" s="15"/>
    </row>
    <row r="133" spans="1:1" ht="14.9" customHeight="1">
      <c r="A133" s="15"/>
    </row>
    <row r="134" spans="1:1" ht="14.9" customHeight="1">
      <c r="A134" s="15"/>
    </row>
    <row r="135" spans="1:1" ht="14.9" customHeight="1">
      <c r="A135" s="15"/>
    </row>
    <row r="136" spans="1:1" ht="14.9" customHeight="1">
      <c r="A136" s="15"/>
    </row>
    <row r="137" spans="1:1" ht="14.9" customHeight="1">
      <c r="A137" s="15"/>
    </row>
    <row r="138" spans="1:1" ht="14.9" customHeight="1">
      <c r="A138" s="15"/>
    </row>
    <row r="139" spans="1:1" ht="14.9" customHeight="1">
      <c r="A139" s="15"/>
    </row>
    <row r="140" spans="1:1" ht="14.9" customHeight="1">
      <c r="A140" s="15"/>
    </row>
    <row r="141" spans="1:1" ht="14.9" customHeight="1">
      <c r="A141" s="15"/>
    </row>
    <row r="142" spans="1:1" ht="14.9" customHeight="1">
      <c r="A142" s="15"/>
    </row>
    <row r="143" spans="1:1" ht="14.9" customHeight="1">
      <c r="A143" s="15"/>
    </row>
    <row r="144" spans="1:1" ht="14.9" customHeight="1">
      <c r="A144" s="15"/>
    </row>
    <row r="145" spans="1:1" ht="14.9" customHeight="1">
      <c r="A145" s="15"/>
    </row>
    <row r="146" spans="1:1" ht="14.9" customHeight="1">
      <c r="A146" s="15"/>
    </row>
    <row r="147" spans="1:1" ht="14.9" customHeight="1">
      <c r="A147" s="15"/>
    </row>
    <row r="148" spans="1:1" ht="14.9" customHeight="1">
      <c r="A148" s="15"/>
    </row>
    <row r="149" spans="1:1" ht="14.9" customHeight="1">
      <c r="A149" s="15"/>
    </row>
    <row r="150" spans="1:1" ht="14.9" customHeight="1">
      <c r="A150" s="15"/>
    </row>
    <row r="151" spans="1:1" ht="14.9" customHeight="1">
      <c r="A151" s="15"/>
    </row>
    <row r="152" spans="1:1" ht="14.9" customHeight="1">
      <c r="A152" s="15"/>
    </row>
    <row r="153" spans="1:1" ht="14.9" customHeight="1">
      <c r="A153" s="15"/>
    </row>
    <row r="154" spans="1:1" ht="14.9" customHeight="1">
      <c r="A154" s="15"/>
    </row>
    <row r="155" spans="1:1" ht="14.9" customHeight="1">
      <c r="A155" s="15"/>
    </row>
  </sheetData>
  <mergeCells count="113">
    <mergeCell ref="A6:AH6"/>
    <mergeCell ref="AC8:AD8"/>
    <mergeCell ref="AF8:AG8"/>
    <mergeCell ref="P10:R11"/>
    <mergeCell ref="T10:AH11"/>
    <mergeCell ref="P12:R13"/>
    <mergeCell ref="T12:AH13"/>
    <mergeCell ref="X8:Y8"/>
    <mergeCell ref="Z8:AA8"/>
    <mergeCell ref="B9:F9"/>
    <mergeCell ref="K29:P30"/>
    <mergeCell ref="Q29:S29"/>
    <mergeCell ref="T29:AA29"/>
    <mergeCell ref="AB29:AC30"/>
    <mergeCell ref="AD29:AH30"/>
    <mergeCell ref="P14:U15"/>
    <mergeCell ref="V14:AH15"/>
    <mergeCell ref="R18:U18"/>
    <mergeCell ref="A19:A34"/>
    <mergeCell ref="B19:G19"/>
    <mergeCell ref="H19:AH19"/>
    <mergeCell ref="X23:AH24"/>
    <mergeCell ref="H25:AH25"/>
    <mergeCell ref="B26:G27"/>
    <mergeCell ref="K26:P26"/>
    <mergeCell ref="S26:U26"/>
    <mergeCell ref="Y26:AH26"/>
    <mergeCell ref="H27:J27"/>
    <mergeCell ref="K27:AH27"/>
    <mergeCell ref="AS29:AU30"/>
    <mergeCell ref="Q30:S30"/>
    <mergeCell ref="T30:AA30"/>
    <mergeCell ref="B31:G34"/>
    <mergeCell ref="H31:K31"/>
    <mergeCell ref="L31:M31"/>
    <mergeCell ref="O31:P31"/>
    <mergeCell ref="R31:AH31"/>
    <mergeCell ref="AM31:AR33"/>
    <mergeCell ref="H32:K33"/>
    <mergeCell ref="AL19:AL34"/>
    <mergeCell ref="B20:G21"/>
    <mergeCell ref="H20:AH21"/>
    <mergeCell ref="B22:G25"/>
    <mergeCell ref="H22:K22"/>
    <mergeCell ref="L22:M22"/>
    <mergeCell ref="O22:P22"/>
    <mergeCell ref="R22:AH22"/>
    <mergeCell ref="H23:K24"/>
    <mergeCell ref="N23:U24"/>
    <mergeCell ref="B28:G28"/>
    <mergeCell ref="H28:AH28"/>
    <mergeCell ref="B29:G30"/>
    <mergeCell ref="H29:J30"/>
    <mergeCell ref="BQ36:BS38"/>
    <mergeCell ref="B39:N39"/>
    <mergeCell ref="O39:T39"/>
    <mergeCell ref="U39:Z39"/>
    <mergeCell ref="AA39:AF39"/>
    <mergeCell ref="AG39:AH41"/>
    <mergeCell ref="AM39:AM50"/>
    <mergeCell ref="N32:U33"/>
    <mergeCell ref="X32:AH33"/>
    <mergeCell ref="H34:AH34"/>
    <mergeCell ref="A35:Z35"/>
    <mergeCell ref="AA35:AH35"/>
    <mergeCell ref="A36:A44"/>
    <mergeCell ref="B36:N38"/>
    <mergeCell ref="O36:T38"/>
    <mergeCell ref="U36:Z38"/>
    <mergeCell ref="AA36:AF38"/>
    <mergeCell ref="B40:N40"/>
    <mergeCell ref="O40:T40"/>
    <mergeCell ref="U40:Z40"/>
    <mergeCell ref="AA40:AF40"/>
    <mergeCell ref="B41:N41"/>
    <mergeCell ref="O41:T41"/>
    <mergeCell ref="U41:Z41"/>
    <mergeCell ref="O42:T42"/>
    <mergeCell ref="U42:Z42"/>
    <mergeCell ref="AA42:AF42"/>
    <mergeCell ref="AG42:AH44"/>
    <mergeCell ref="B43:N43"/>
    <mergeCell ref="O43:T43"/>
    <mergeCell ref="U43:Z43"/>
    <mergeCell ref="AA43:AF43"/>
    <mergeCell ref="B44:N44"/>
    <mergeCell ref="O44:T44"/>
    <mergeCell ref="U44:Z44"/>
    <mergeCell ref="AA44:AF44"/>
    <mergeCell ref="AL52:AS52"/>
    <mergeCell ref="AL53:AR53"/>
    <mergeCell ref="C54:C64"/>
    <mergeCell ref="D54:AH64"/>
    <mergeCell ref="U47:Z47"/>
    <mergeCell ref="H48:T48"/>
    <mergeCell ref="U48:Z48"/>
    <mergeCell ref="H49:T49"/>
    <mergeCell ref="U49:Z49"/>
    <mergeCell ref="AO50:BA50"/>
    <mergeCell ref="AL36:AL50"/>
    <mergeCell ref="AM36:BA38"/>
    <mergeCell ref="A45:G49"/>
    <mergeCell ref="H45:T45"/>
    <mergeCell ref="U45:Z45"/>
    <mergeCell ref="AA45:AH49"/>
    <mergeCell ref="H46:T46"/>
    <mergeCell ref="U46:Z46"/>
    <mergeCell ref="H47:T47"/>
    <mergeCell ref="A51:G51"/>
    <mergeCell ref="H51:AH51"/>
    <mergeCell ref="AA41:AF41"/>
    <mergeCell ref="AG36:AH38"/>
    <mergeCell ref="B42:N42"/>
  </mergeCells>
  <phoneticPr fontId="4"/>
  <dataValidations count="2">
    <dataValidation type="list" allowBlank="1" showInputMessage="1" showErrorMessage="1" sqref="O39:O44 Q40:Q44 U39:U49 V40:V49" xr:uid="{2BC0B2B7-F581-497C-AA01-FF0338A0B0F4}">
      <formula1>"〇"</formula1>
    </dataValidation>
    <dataValidation type="list" showInputMessage="1" showErrorMessage="1" sqref="H27:H28" xr:uid="{018C33E0-C3FC-4851-835D-97F4B48068A8}">
      <formula1>"　,営利法人,社会福祉法人,医療法人,社団法人,財団法人,NPO法人,協同組合,宗教法人"</formula1>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ltText="">
                <anchor moveWithCells="1" sizeWithCells="1">
                  <from>
                    <xdr:col>29</xdr:col>
                    <xdr:colOff>101600</xdr:colOff>
                    <xdr:row>34</xdr:row>
                    <xdr:rowOff>0</xdr:rowOff>
                  </from>
                  <to>
                    <xdr:col>30</xdr:col>
                    <xdr:colOff>152400</xdr:colOff>
                    <xdr:row>34</xdr:row>
                    <xdr:rowOff>273050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33BCC-7F99-4BAA-ABC1-E1F73F8BA52B}">
  <sheetPr codeName="Sheet20">
    <pageSetUpPr fitToPage="1"/>
  </sheetPr>
  <dimension ref="A2:AB83"/>
  <sheetViews>
    <sheetView view="pageBreakPreview" zoomScale="80" zoomScaleNormal="100" zoomScaleSheetLayoutView="80" workbookViewId="0">
      <selection activeCell="S5" sqref="S5:AB5"/>
    </sheetView>
  </sheetViews>
  <sheetFormatPr defaultColWidth="9.8984375" defaultRowHeight="20.25" customHeight="1"/>
  <cols>
    <col min="1" max="1" width="4.69921875" style="198" customWidth="1"/>
    <col min="2" max="2" width="2" style="198" customWidth="1"/>
    <col min="3" max="3" width="24.59765625" style="197" customWidth="1"/>
    <col min="4" max="4" width="42.69921875" style="197" customWidth="1"/>
    <col min="5" max="28" width="5.3984375" style="197" customWidth="1"/>
    <col min="29" max="256" width="9.8984375" style="197"/>
    <col min="257" max="257" width="4.69921875" style="197" customWidth="1"/>
    <col min="258" max="258" width="2" style="197" customWidth="1"/>
    <col min="259" max="259" width="24.59765625" style="197" customWidth="1"/>
    <col min="260" max="260" width="42.69921875" style="197" customWidth="1"/>
    <col min="261" max="284" width="5.3984375" style="197" customWidth="1"/>
    <col min="285" max="512" width="9.8984375" style="197"/>
    <col min="513" max="513" width="4.69921875" style="197" customWidth="1"/>
    <col min="514" max="514" width="2" style="197" customWidth="1"/>
    <col min="515" max="515" width="24.59765625" style="197" customWidth="1"/>
    <col min="516" max="516" width="42.69921875" style="197" customWidth="1"/>
    <col min="517" max="540" width="5.3984375" style="197" customWidth="1"/>
    <col min="541" max="768" width="9.8984375" style="197"/>
    <col min="769" max="769" width="4.69921875" style="197" customWidth="1"/>
    <col min="770" max="770" width="2" style="197" customWidth="1"/>
    <col min="771" max="771" width="24.59765625" style="197" customWidth="1"/>
    <col min="772" max="772" width="42.69921875" style="197" customWidth="1"/>
    <col min="773" max="796" width="5.3984375" style="197" customWidth="1"/>
    <col min="797" max="1024" width="9.8984375" style="197"/>
    <col min="1025" max="1025" width="4.69921875" style="197" customWidth="1"/>
    <col min="1026" max="1026" width="2" style="197" customWidth="1"/>
    <col min="1027" max="1027" width="24.59765625" style="197" customWidth="1"/>
    <col min="1028" max="1028" width="42.69921875" style="197" customWidth="1"/>
    <col min="1029" max="1052" width="5.3984375" style="197" customWidth="1"/>
    <col min="1053" max="1280" width="9.8984375" style="197"/>
    <col min="1281" max="1281" width="4.69921875" style="197" customWidth="1"/>
    <col min="1282" max="1282" width="2" style="197" customWidth="1"/>
    <col min="1283" max="1283" width="24.59765625" style="197" customWidth="1"/>
    <col min="1284" max="1284" width="42.69921875" style="197" customWidth="1"/>
    <col min="1285" max="1308" width="5.3984375" style="197" customWidth="1"/>
    <col min="1309" max="1536" width="9.8984375" style="197"/>
    <col min="1537" max="1537" width="4.69921875" style="197" customWidth="1"/>
    <col min="1538" max="1538" width="2" style="197" customWidth="1"/>
    <col min="1539" max="1539" width="24.59765625" style="197" customWidth="1"/>
    <col min="1540" max="1540" width="42.69921875" style="197" customWidth="1"/>
    <col min="1541" max="1564" width="5.3984375" style="197" customWidth="1"/>
    <col min="1565" max="1792" width="9.8984375" style="197"/>
    <col min="1793" max="1793" width="4.69921875" style="197" customWidth="1"/>
    <col min="1794" max="1794" width="2" style="197" customWidth="1"/>
    <col min="1795" max="1795" width="24.59765625" style="197" customWidth="1"/>
    <col min="1796" max="1796" width="42.69921875" style="197" customWidth="1"/>
    <col min="1797" max="1820" width="5.3984375" style="197" customWidth="1"/>
    <col min="1821" max="2048" width="9.8984375" style="197"/>
    <col min="2049" max="2049" width="4.69921875" style="197" customWidth="1"/>
    <col min="2050" max="2050" width="2" style="197" customWidth="1"/>
    <col min="2051" max="2051" width="24.59765625" style="197" customWidth="1"/>
    <col min="2052" max="2052" width="42.69921875" style="197" customWidth="1"/>
    <col min="2053" max="2076" width="5.3984375" style="197" customWidth="1"/>
    <col min="2077" max="2304" width="9.8984375" style="197"/>
    <col min="2305" max="2305" width="4.69921875" style="197" customWidth="1"/>
    <col min="2306" max="2306" width="2" style="197" customWidth="1"/>
    <col min="2307" max="2307" width="24.59765625" style="197" customWidth="1"/>
    <col min="2308" max="2308" width="42.69921875" style="197" customWidth="1"/>
    <col min="2309" max="2332" width="5.3984375" style="197" customWidth="1"/>
    <col min="2333" max="2560" width="9.8984375" style="197"/>
    <col min="2561" max="2561" width="4.69921875" style="197" customWidth="1"/>
    <col min="2562" max="2562" width="2" style="197" customWidth="1"/>
    <col min="2563" max="2563" width="24.59765625" style="197" customWidth="1"/>
    <col min="2564" max="2564" width="42.69921875" style="197" customWidth="1"/>
    <col min="2565" max="2588" width="5.3984375" style="197" customWidth="1"/>
    <col min="2589" max="2816" width="9.8984375" style="197"/>
    <col min="2817" max="2817" width="4.69921875" style="197" customWidth="1"/>
    <col min="2818" max="2818" width="2" style="197" customWidth="1"/>
    <col min="2819" max="2819" width="24.59765625" style="197" customWidth="1"/>
    <col min="2820" max="2820" width="42.69921875" style="197" customWidth="1"/>
    <col min="2821" max="2844" width="5.3984375" style="197" customWidth="1"/>
    <col min="2845" max="3072" width="9.8984375" style="197"/>
    <col min="3073" max="3073" width="4.69921875" style="197" customWidth="1"/>
    <col min="3074" max="3074" width="2" style="197" customWidth="1"/>
    <col min="3075" max="3075" width="24.59765625" style="197" customWidth="1"/>
    <col min="3076" max="3076" width="42.69921875" style="197" customWidth="1"/>
    <col min="3077" max="3100" width="5.3984375" style="197" customWidth="1"/>
    <col min="3101" max="3328" width="9.8984375" style="197"/>
    <col min="3329" max="3329" width="4.69921875" style="197" customWidth="1"/>
    <col min="3330" max="3330" width="2" style="197" customWidth="1"/>
    <col min="3331" max="3331" width="24.59765625" style="197" customWidth="1"/>
    <col min="3332" max="3332" width="42.69921875" style="197" customWidth="1"/>
    <col min="3333" max="3356" width="5.3984375" style="197" customWidth="1"/>
    <col min="3357" max="3584" width="9.8984375" style="197"/>
    <col min="3585" max="3585" width="4.69921875" style="197" customWidth="1"/>
    <col min="3586" max="3586" width="2" style="197" customWidth="1"/>
    <col min="3587" max="3587" width="24.59765625" style="197" customWidth="1"/>
    <col min="3588" max="3588" width="42.69921875" style="197" customWidth="1"/>
    <col min="3589" max="3612" width="5.3984375" style="197" customWidth="1"/>
    <col min="3613" max="3840" width="9.8984375" style="197"/>
    <col min="3841" max="3841" width="4.69921875" style="197" customWidth="1"/>
    <col min="3842" max="3842" width="2" style="197" customWidth="1"/>
    <col min="3843" max="3843" width="24.59765625" style="197" customWidth="1"/>
    <col min="3844" max="3844" width="42.69921875" style="197" customWidth="1"/>
    <col min="3845" max="3868" width="5.3984375" style="197" customWidth="1"/>
    <col min="3869" max="4096" width="9.8984375" style="197"/>
    <col min="4097" max="4097" width="4.69921875" style="197" customWidth="1"/>
    <col min="4098" max="4098" width="2" style="197" customWidth="1"/>
    <col min="4099" max="4099" width="24.59765625" style="197" customWidth="1"/>
    <col min="4100" max="4100" width="42.69921875" style="197" customWidth="1"/>
    <col min="4101" max="4124" width="5.3984375" style="197" customWidth="1"/>
    <col min="4125" max="4352" width="9.8984375" style="197"/>
    <col min="4353" max="4353" width="4.69921875" style="197" customWidth="1"/>
    <col min="4354" max="4354" width="2" style="197" customWidth="1"/>
    <col min="4355" max="4355" width="24.59765625" style="197" customWidth="1"/>
    <col min="4356" max="4356" width="42.69921875" style="197" customWidth="1"/>
    <col min="4357" max="4380" width="5.3984375" style="197" customWidth="1"/>
    <col min="4381" max="4608" width="9.8984375" style="197"/>
    <col min="4609" max="4609" width="4.69921875" style="197" customWidth="1"/>
    <col min="4610" max="4610" width="2" style="197" customWidth="1"/>
    <col min="4611" max="4611" width="24.59765625" style="197" customWidth="1"/>
    <col min="4612" max="4612" width="42.69921875" style="197" customWidth="1"/>
    <col min="4613" max="4636" width="5.3984375" style="197" customWidth="1"/>
    <col min="4637" max="4864" width="9.8984375" style="197"/>
    <col min="4865" max="4865" width="4.69921875" style="197" customWidth="1"/>
    <col min="4866" max="4866" width="2" style="197" customWidth="1"/>
    <col min="4867" max="4867" width="24.59765625" style="197" customWidth="1"/>
    <col min="4868" max="4868" width="42.69921875" style="197" customWidth="1"/>
    <col min="4869" max="4892" width="5.3984375" style="197" customWidth="1"/>
    <col min="4893" max="5120" width="9.8984375" style="197"/>
    <col min="5121" max="5121" width="4.69921875" style="197" customWidth="1"/>
    <col min="5122" max="5122" width="2" style="197" customWidth="1"/>
    <col min="5123" max="5123" width="24.59765625" style="197" customWidth="1"/>
    <col min="5124" max="5124" width="42.69921875" style="197" customWidth="1"/>
    <col min="5125" max="5148" width="5.3984375" style="197" customWidth="1"/>
    <col min="5149" max="5376" width="9.8984375" style="197"/>
    <col min="5377" max="5377" width="4.69921875" style="197" customWidth="1"/>
    <col min="5378" max="5378" width="2" style="197" customWidth="1"/>
    <col min="5379" max="5379" width="24.59765625" style="197" customWidth="1"/>
    <col min="5380" max="5380" width="42.69921875" style="197" customWidth="1"/>
    <col min="5381" max="5404" width="5.3984375" style="197" customWidth="1"/>
    <col min="5405" max="5632" width="9.8984375" style="197"/>
    <col min="5633" max="5633" width="4.69921875" style="197" customWidth="1"/>
    <col min="5634" max="5634" width="2" style="197" customWidth="1"/>
    <col min="5635" max="5635" width="24.59765625" style="197" customWidth="1"/>
    <col min="5636" max="5636" width="42.69921875" style="197" customWidth="1"/>
    <col min="5637" max="5660" width="5.3984375" style="197" customWidth="1"/>
    <col min="5661" max="5888" width="9.8984375" style="197"/>
    <col min="5889" max="5889" width="4.69921875" style="197" customWidth="1"/>
    <col min="5890" max="5890" width="2" style="197" customWidth="1"/>
    <col min="5891" max="5891" width="24.59765625" style="197" customWidth="1"/>
    <col min="5892" max="5892" width="42.69921875" style="197" customWidth="1"/>
    <col min="5893" max="5916" width="5.3984375" style="197" customWidth="1"/>
    <col min="5917" max="6144" width="9.8984375" style="197"/>
    <col min="6145" max="6145" width="4.69921875" style="197" customWidth="1"/>
    <col min="6146" max="6146" width="2" style="197" customWidth="1"/>
    <col min="6147" max="6147" width="24.59765625" style="197" customWidth="1"/>
    <col min="6148" max="6148" width="42.69921875" style="197" customWidth="1"/>
    <col min="6149" max="6172" width="5.3984375" style="197" customWidth="1"/>
    <col min="6173" max="6400" width="9.8984375" style="197"/>
    <col min="6401" max="6401" width="4.69921875" style="197" customWidth="1"/>
    <col min="6402" max="6402" width="2" style="197" customWidth="1"/>
    <col min="6403" max="6403" width="24.59765625" style="197" customWidth="1"/>
    <col min="6404" max="6404" width="42.69921875" style="197" customWidth="1"/>
    <col min="6405" max="6428" width="5.3984375" style="197" customWidth="1"/>
    <col min="6429" max="6656" width="9.8984375" style="197"/>
    <col min="6657" max="6657" width="4.69921875" style="197" customWidth="1"/>
    <col min="6658" max="6658" width="2" style="197" customWidth="1"/>
    <col min="6659" max="6659" width="24.59765625" style="197" customWidth="1"/>
    <col min="6660" max="6660" width="42.69921875" style="197" customWidth="1"/>
    <col min="6661" max="6684" width="5.3984375" style="197" customWidth="1"/>
    <col min="6685" max="6912" width="9.8984375" style="197"/>
    <col min="6913" max="6913" width="4.69921875" style="197" customWidth="1"/>
    <col min="6914" max="6914" width="2" style="197" customWidth="1"/>
    <col min="6915" max="6915" width="24.59765625" style="197" customWidth="1"/>
    <col min="6916" max="6916" width="42.69921875" style="197" customWidth="1"/>
    <col min="6917" max="6940" width="5.3984375" style="197" customWidth="1"/>
    <col min="6941" max="7168" width="9.8984375" style="197"/>
    <col min="7169" max="7169" width="4.69921875" style="197" customWidth="1"/>
    <col min="7170" max="7170" width="2" style="197" customWidth="1"/>
    <col min="7171" max="7171" width="24.59765625" style="197" customWidth="1"/>
    <col min="7172" max="7172" width="42.69921875" style="197" customWidth="1"/>
    <col min="7173" max="7196" width="5.3984375" style="197" customWidth="1"/>
    <col min="7197" max="7424" width="9.8984375" style="197"/>
    <col min="7425" max="7425" width="4.69921875" style="197" customWidth="1"/>
    <col min="7426" max="7426" width="2" style="197" customWidth="1"/>
    <col min="7427" max="7427" width="24.59765625" style="197" customWidth="1"/>
    <col min="7428" max="7428" width="42.69921875" style="197" customWidth="1"/>
    <col min="7429" max="7452" width="5.3984375" style="197" customWidth="1"/>
    <col min="7453" max="7680" width="9.8984375" style="197"/>
    <col min="7681" max="7681" width="4.69921875" style="197" customWidth="1"/>
    <col min="7682" max="7682" width="2" style="197" customWidth="1"/>
    <col min="7683" max="7683" width="24.59765625" style="197" customWidth="1"/>
    <col min="7684" max="7684" width="42.69921875" style="197" customWidth="1"/>
    <col min="7685" max="7708" width="5.3984375" style="197" customWidth="1"/>
    <col min="7709" max="7936" width="9.8984375" style="197"/>
    <col min="7937" max="7937" width="4.69921875" style="197" customWidth="1"/>
    <col min="7938" max="7938" width="2" style="197" customWidth="1"/>
    <col min="7939" max="7939" width="24.59765625" style="197" customWidth="1"/>
    <col min="7940" max="7940" width="42.69921875" style="197" customWidth="1"/>
    <col min="7941" max="7964" width="5.3984375" style="197" customWidth="1"/>
    <col min="7965" max="8192" width="9.8984375" style="197"/>
    <col min="8193" max="8193" width="4.69921875" style="197" customWidth="1"/>
    <col min="8194" max="8194" width="2" style="197" customWidth="1"/>
    <col min="8195" max="8195" width="24.59765625" style="197" customWidth="1"/>
    <col min="8196" max="8196" width="42.69921875" style="197" customWidth="1"/>
    <col min="8197" max="8220" width="5.3984375" style="197" customWidth="1"/>
    <col min="8221" max="8448" width="9.8984375" style="197"/>
    <col min="8449" max="8449" width="4.69921875" style="197" customWidth="1"/>
    <col min="8450" max="8450" width="2" style="197" customWidth="1"/>
    <col min="8451" max="8451" width="24.59765625" style="197" customWidth="1"/>
    <col min="8452" max="8452" width="42.69921875" style="197" customWidth="1"/>
    <col min="8453" max="8476" width="5.3984375" style="197" customWidth="1"/>
    <col min="8477" max="8704" width="9.8984375" style="197"/>
    <col min="8705" max="8705" width="4.69921875" style="197" customWidth="1"/>
    <col min="8706" max="8706" width="2" style="197" customWidth="1"/>
    <col min="8707" max="8707" width="24.59765625" style="197" customWidth="1"/>
    <col min="8708" max="8708" width="42.69921875" style="197" customWidth="1"/>
    <col min="8709" max="8732" width="5.3984375" style="197" customWidth="1"/>
    <col min="8733" max="8960" width="9.8984375" style="197"/>
    <col min="8961" max="8961" width="4.69921875" style="197" customWidth="1"/>
    <col min="8962" max="8962" width="2" style="197" customWidth="1"/>
    <col min="8963" max="8963" width="24.59765625" style="197" customWidth="1"/>
    <col min="8964" max="8964" width="42.69921875" style="197" customWidth="1"/>
    <col min="8965" max="8988" width="5.3984375" style="197" customWidth="1"/>
    <col min="8989" max="9216" width="9.8984375" style="197"/>
    <col min="9217" max="9217" width="4.69921875" style="197" customWidth="1"/>
    <col min="9218" max="9218" width="2" style="197" customWidth="1"/>
    <col min="9219" max="9219" width="24.59765625" style="197" customWidth="1"/>
    <col min="9220" max="9220" width="42.69921875" style="197" customWidth="1"/>
    <col min="9221" max="9244" width="5.3984375" style="197" customWidth="1"/>
    <col min="9245" max="9472" width="9.8984375" style="197"/>
    <col min="9473" max="9473" width="4.69921875" style="197" customWidth="1"/>
    <col min="9474" max="9474" width="2" style="197" customWidth="1"/>
    <col min="9475" max="9475" width="24.59765625" style="197" customWidth="1"/>
    <col min="9476" max="9476" width="42.69921875" style="197" customWidth="1"/>
    <col min="9477" max="9500" width="5.3984375" style="197" customWidth="1"/>
    <col min="9501" max="9728" width="9.8984375" style="197"/>
    <col min="9729" max="9729" width="4.69921875" style="197" customWidth="1"/>
    <col min="9730" max="9730" width="2" style="197" customWidth="1"/>
    <col min="9731" max="9731" width="24.59765625" style="197" customWidth="1"/>
    <col min="9732" max="9732" width="42.69921875" style="197" customWidth="1"/>
    <col min="9733" max="9756" width="5.3984375" style="197" customWidth="1"/>
    <col min="9757" max="9984" width="9.8984375" style="197"/>
    <col min="9985" max="9985" width="4.69921875" style="197" customWidth="1"/>
    <col min="9986" max="9986" width="2" style="197" customWidth="1"/>
    <col min="9987" max="9987" width="24.59765625" style="197" customWidth="1"/>
    <col min="9988" max="9988" width="42.69921875" style="197" customWidth="1"/>
    <col min="9989" max="10012" width="5.3984375" style="197" customWidth="1"/>
    <col min="10013" max="10240" width="9.8984375" style="197"/>
    <col min="10241" max="10241" width="4.69921875" style="197" customWidth="1"/>
    <col min="10242" max="10242" width="2" style="197" customWidth="1"/>
    <col min="10243" max="10243" width="24.59765625" style="197" customWidth="1"/>
    <col min="10244" max="10244" width="42.69921875" style="197" customWidth="1"/>
    <col min="10245" max="10268" width="5.3984375" style="197" customWidth="1"/>
    <col min="10269" max="10496" width="9.8984375" style="197"/>
    <col min="10497" max="10497" width="4.69921875" style="197" customWidth="1"/>
    <col min="10498" max="10498" width="2" style="197" customWidth="1"/>
    <col min="10499" max="10499" width="24.59765625" style="197" customWidth="1"/>
    <col min="10500" max="10500" width="42.69921875" style="197" customWidth="1"/>
    <col min="10501" max="10524" width="5.3984375" style="197" customWidth="1"/>
    <col min="10525" max="10752" width="9.8984375" style="197"/>
    <col min="10753" max="10753" width="4.69921875" style="197" customWidth="1"/>
    <col min="10754" max="10754" width="2" style="197" customWidth="1"/>
    <col min="10755" max="10755" width="24.59765625" style="197" customWidth="1"/>
    <col min="10756" max="10756" width="42.69921875" style="197" customWidth="1"/>
    <col min="10757" max="10780" width="5.3984375" style="197" customWidth="1"/>
    <col min="10781" max="11008" width="9.8984375" style="197"/>
    <col min="11009" max="11009" width="4.69921875" style="197" customWidth="1"/>
    <col min="11010" max="11010" width="2" style="197" customWidth="1"/>
    <col min="11011" max="11011" width="24.59765625" style="197" customWidth="1"/>
    <col min="11012" max="11012" width="42.69921875" style="197" customWidth="1"/>
    <col min="11013" max="11036" width="5.3984375" style="197" customWidth="1"/>
    <col min="11037" max="11264" width="9.8984375" style="197"/>
    <col min="11265" max="11265" width="4.69921875" style="197" customWidth="1"/>
    <col min="11266" max="11266" width="2" style="197" customWidth="1"/>
    <col min="11267" max="11267" width="24.59765625" style="197" customWidth="1"/>
    <col min="11268" max="11268" width="42.69921875" style="197" customWidth="1"/>
    <col min="11269" max="11292" width="5.3984375" style="197" customWidth="1"/>
    <col min="11293" max="11520" width="9.8984375" style="197"/>
    <col min="11521" max="11521" width="4.69921875" style="197" customWidth="1"/>
    <col min="11522" max="11522" width="2" style="197" customWidth="1"/>
    <col min="11523" max="11523" width="24.59765625" style="197" customWidth="1"/>
    <col min="11524" max="11524" width="42.69921875" style="197" customWidth="1"/>
    <col min="11525" max="11548" width="5.3984375" style="197" customWidth="1"/>
    <col min="11549" max="11776" width="9.8984375" style="197"/>
    <col min="11777" max="11777" width="4.69921875" style="197" customWidth="1"/>
    <col min="11778" max="11778" width="2" style="197" customWidth="1"/>
    <col min="11779" max="11779" width="24.59765625" style="197" customWidth="1"/>
    <col min="11780" max="11780" width="42.69921875" style="197" customWidth="1"/>
    <col min="11781" max="11804" width="5.3984375" style="197" customWidth="1"/>
    <col min="11805" max="12032" width="9.8984375" style="197"/>
    <col min="12033" max="12033" width="4.69921875" style="197" customWidth="1"/>
    <col min="12034" max="12034" width="2" style="197" customWidth="1"/>
    <col min="12035" max="12035" width="24.59765625" style="197" customWidth="1"/>
    <col min="12036" max="12036" width="42.69921875" style="197" customWidth="1"/>
    <col min="12037" max="12060" width="5.3984375" style="197" customWidth="1"/>
    <col min="12061" max="12288" width="9.8984375" style="197"/>
    <col min="12289" max="12289" width="4.69921875" style="197" customWidth="1"/>
    <col min="12290" max="12290" width="2" style="197" customWidth="1"/>
    <col min="12291" max="12291" width="24.59765625" style="197" customWidth="1"/>
    <col min="12292" max="12292" width="42.69921875" style="197" customWidth="1"/>
    <col min="12293" max="12316" width="5.3984375" style="197" customWidth="1"/>
    <col min="12317" max="12544" width="9.8984375" style="197"/>
    <col min="12545" max="12545" width="4.69921875" style="197" customWidth="1"/>
    <col min="12546" max="12546" width="2" style="197" customWidth="1"/>
    <col min="12547" max="12547" width="24.59765625" style="197" customWidth="1"/>
    <col min="12548" max="12548" width="42.69921875" style="197" customWidth="1"/>
    <col min="12549" max="12572" width="5.3984375" style="197" customWidth="1"/>
    <col min="12573" max="12800" width="9.8984375" style="197"/>
    <col min="12801" max="12801" width="4.69921875" style="197" customWidth="1"/>
    <col min="12802" max="12802" width="2" style="197" customWidth="1"/>
    <col min="12803" max="12803" width="24.59765625" style="197" customWidth="1"/>
    <col min="12804" max="12804" width="42.69921875" style="197" customWidth="1"/>
    <col min="12805" max="12828" width="5.3984375" style="197" customWidth="1"/>
    <col min="12829" max="13056" width="9.8984375" style="197"/>
    <col min="13057" max="13057" width="4.69921875" style="197" customWidth="1"/>
    <col min="13058" max="13058" width="2" style="197" customWidth="1"/>
    <col min="13059" max="13059" width="24.59765625" style="197" customWidth="1"/>
    <col min="13060" max="13060" width="42.69921875" style="197" customWidth="1"/>
    <col min="13061" max="13084" width="5.3984375" style="197" customWidth="1"/>
    <col min="13085" max="13312" width="9.8984375" style="197"/>
    <col min="13313" max="13313" width="4.69921875" style="197" customWidth="1"/>
    <col min="13314" max="13314" width="2" style="197" customWidth="1"/>
    <col min="13315" max="13315" width="24.59765625" style="197" customWidth="1"/>
    <col min="13316" max="13316" width="42.69921875" style="197" customWidth="1"/>
    <col min="13317" max="13340" width="5.3984375" style="197" customWidth="1"/>
    <col min="13341" max="13568" width="9.8984375" style="197"/>
    <col min="13569" max="13569" width="4.69921875" style="197" customWidth="1"/>
    <col min="13570" max="13570" width="2" style="197" customWidth="1"/>
    <col min="13571" max="13571" width="24.59765625" style="197" customWidth="1"/>
    <col min="13572" max="13572" width="42.69921875" style="197" customWidth="1"/>
    <col min="13573" max="13596" width="5.3984375" style="197" customWidth="1"/>
    <col min="13597" max="13824" width="9.8984375" style="197"/>
    <col min="13825" max="13825" width="4.69921875" style="197" customWidth="1"/>
    <col min="13826" max="13826" width="2" style="197" customWidth="1"/>
    <col min="13827" max="13827" width="24.59765625" style="197" customWidth="1"/>
    <col min="13828" max="13828" width="42.69921875" style="197" customWidth="1"/>
    <col min="13829" max="13852" width="5.3984375" style="197" customWidth="1"/>
    <col min="13853" max="14080" width="9.8984375" style="197"/>
    <col min="14081" max="14081" width="4.69921875" style="197" customWidth="1"/>
    <col min="14082" max="14082" width="2" style="197" customWidth="1"/>
    <col min="14083" max="14083" width="24.59765625" style="197" customWidth="1"/>
    <col min="14084" max="14084" width="42.69921875" style="197" customWidth="1"/>
    <col min="14085" max="14108" width="5.3984375" style="197" customWidth="1"/>
    <col min="14109" max="14336" width="9.8984375" style="197"/>
    <col min="14337" max="14337" width="4.69921875" style="197" customWidth="1"/>
    <col min="14338" max="14338" width="2" style="197" customWidth="1"/>
    <col min="14339" max="14339" width="24.59765625" style="197" customWidth="1"/>
    <col min="14340" max="14340" width="42.69921875" style="197" customWidth="1"/>
    <col min="14341" max="14364" width="5.3984375" style="197" customWidth="1"/>
    <col min="14365" max="14592" width="9.8984375" style="197"/>
    <col min="14593" max="14593" width="4.69921875" style="197" customWidth="1"/>
    <col min="14594" max="14594" width="2" style="197" customWidth="1"/>
    <col min="14595" max="14595" width="24.59765625" style="197" customWidth="1"/>
    <col min="14596" max="14596" width="42.69921875" style="197" customWidth="1"/>
    <col min="14597" max="14620" width="5.3984375" style="197" customWidth="1"/>
    <col min="14621" max="14848" width="9.8984375" style="197"/>
    <col min="14849" max="14849" width="4.69921875" style="197" customWidth="1"/>
    <col min="14850" max="14850" width="2" style="197" customWidth="1"/>
    <col min="14851" max="14851" width="24.59765625" style="197" customWidth="1"/>
    <col min="14852" max="14852" width="42.69921875" style="197" customWidth="1"/>
    <col min="14853" max="14876" width="5.3984375" style="197" customWidth="1"/>
    <col min="14877" max="15104" width="9.8984375" style="197"/>
    <col min="15105" max="15105" width="4.69921875" style="197" customWidth="1"/>
    <col min="15106" max="15106" width="2" style="197" customWidth="1"/>
    <col min="15107" max="15107" width="24.59765625" style="197" customWidth="1"/>
    <col min="15108" max="15108" width="42.69921875" style="197" customWidth="1"/>
    <col min="15109" max="15132" width="5.3984375" style="197" customWidth="1"/>
    <col min="15133" max="15360" width="9.8984375" style="197"/>
    <col min="15361" max="15361" width="4.69921875" style="197" customWidth="1"/>
    <col min="15362" max="15362" width="2" style="197" customWidth="1"/>
    <col min="15363" max="15363" width="24.59765625" style="197" customWidth="1"/>
    <col min="15364" max="15364" width="42.69921875" style="197" customWidth="1"/>
    <col min="15365" max="15388" width="5.3984375" style="197" customWidth="1"/>
    <col min="15389" max="15616" width="9.8984375" style="197"/>
    <col min="15617" max="15617" width="4.69921875" style="197" customWidth="1"/>
    <col min="15618" max="15618" width="2" style="197" customWidth="1"/>
    <col min="15619" max="15619" width="24.59765625" style="197" customWidth="1"/>
    <col min="15620" max="15620" width="42.69921875" style="197" customWidth="1"/>
    <col min="15621" max="15644" width="5.3984375" style="197" customWidth="1"/>
    <col min="15645" max="15872" width="9.8984375" style="197"/>
    <col min="15873" max="15873" width="4.69921875" style="197" customWidth="1"/>
    <col min="15874" max="15874" width="2" style="197" customWidth="1"/>
    <col min="15875" max="15875" width="24.59765625" style="197" customWidth="1"/>
    <col min="15876" max="15876" width="42.69921875" style="197" customWidth="1"/>
    <col min="15877" max="15900" width="5.3984375" style="197" customWidth="1"/>
    <col min="15901" max="16128" width="9.8984375" style="197"/>
    <col min="16129" max="16129" width="4.69921875" style="197" customWidth="1"/>
    <col min="16130" max="16130" width="2" style="197" customWidth="1"/>
    <col min="16131" max="16131" width="24.59765625" style="197" customWidth="1"/>
    <col min="16132" max="16132" width="42.69921875" style="197" customWidth="1"/>
    <col min="16133" max="16156" width="5.3984375" style="197" customWidth="1"/>
    <col min="16157" max="16384" width="9.8984375" style="197"/>
  </cols>
  <sheetData>
    <row r="2" spans="1:28" ht="20.25" customHeight="1">
      <c r="A2" s="196" t="s">
        <v>532</v>
      </c>
      <c r="B2" s="196"/>
    </row>
    <row r="3" spans="1:28" ht="20.25" customHeight="1">
      <c r="A3" s="1628" t="s">
        <v>533</v>
      </c>
      <c r="B3" s="1628"/>
      <c r="C3" s="1628"/>
      <c r="D3" s="1628"/>
      <c r="E3" s="1628"/>
      <c r="F3" s="1628"/>
      <c r="G3" s="1628"/>
      <c r="H3" s="1628"/>
      <c r="I3" s="1628"/>
      <c r="J3" s="1628"/>
      <c r="K3" s="1628"/>
      <c r="L3" s="1628"/>
      <c r="M3" s="1628"/>
      <c r="N3" s="1628"/>
      <c r="O3" s="1628"/>
      <c r="P3" s="1628"/>
      <c r="Q3" s="1628"/>
      <c r="R3" s="1628"/>
      <c r="S3" s="1628"/>
      <c r="T3" s="1628"/>
      <c r="U3" s="1628"/>
      <c r="V3" s="1628"/>
      <c r="W3" s="1628"/>
      <c r="X3" s="1628"/>
      <c r="Y3" s="1628"/>
      <c r="Z3" s="1628"/>
      <c r="AA3" s="1628"/>
      <c r="AB3" s="1628"/>
    </row>
    <row r="5" spans="1:28" ht="30" customHeight="1">
      <c r="F5" s="198"/>
      <c r="G5" s="198"/>
      <c r="H5" s="198"/>
      <c r="I5" s="198"/>
      <c r="J5" s="198"/>
      <c r="K5" s="198"/>
      <c r="L5" s="198"/>
      <c r="M5" s="198"/>
      <c r="N5" s="198"/>
      <c r="O5" s="1629" t="s">
        <v>534</v>
      </c>
      <c r="P5" s="1630"/>
      <c r="Q5" s="1630"/>
      <c r="R5" s="1631"/>
      <c r="S5" s="200"/>
      <c r="T5" s="201"/>
      <c r="U5" s="201"/>
      <c r="V5" s="201"/>
      <c r="W5" s="201"/>
      <c r="X5" s="201"/>
      <c r="Y5" s="201"/>
      <c r="Z5" s="201"/>
      <c r="AA5" s="201"/>
      <c r="AB5" s="199"/>
    </row>
    <row r="7" spans="1:28" ht="17.25" customHeight="1">
      <c r="A7" s="1629" t="s">
        <v>535</v>
      </c>
      <c r="B7" s="1630"/>
      <c r="C7" s="1631"/>
      <c r="D7" s="1629" t="s">
        <v>536</v>
      </c>
      <c r="E7" s="1630"/>
      <c r="F7" s="1630"/>
      <c r="G7" s="1630"/>
      <c r="H7" s="1630"/>
      <c r="I7" s="1630"/>
      <c r="J7" s="1630"/>
      <c r="K7" s="1630"/>
      <c r="L7" s="1630"/>
      <c r="M7" s="1630"/>
      <c r="N7" s="1630"/>
      <c r="O7" s="1630"/>
      <c r="P7" s="1630"/>
      <c r="Q7" s="1630"/>
      <c r="R7" s="1630"/>
      <c r="S7" s="1630"/>
      <c r="T7" s="1631"/>
      <c r="U7" s="1629" t="s">
        <v>537</v>
      </c>
      <c r="V7" s="1630"/>
      <c r="W7" s="1630"/>
      <c r="X7" s="1631"/>
      <c r="Y7" s="1629" t="s">
        <v>538</v>
      </c>
      <c r="Z7" s="1630"/>
      <c r="AA7" s="1630"/>
      <c r="AB7" s="1631"/>
    </row>
    <row r="8" spans="1:28" ht="18.75" customHeight="1">
      <c r="A8" s="1655" t="s">
        <v>539</v>
      </c>
      <c r="B8" s="1656"/>
      <c r="C8" s="1650" t="s">
        <v>540</v>
      </c>
      <c r="D8" s="203" t="s">
        <v>541</v>
      </c>
      <c r="E8" s="204" t="s">
        <v>506</v>
      </c>
      <c r="F8" s="205" t="s">
        <v>657</v>
      </c>
      <c r="G8" s="206"/>
      <c r="H8" s="205"/>
      <c r="I8" s="207" t="s">
        <v>506</v>
      </c>
      <c r="J8" s="205" t="s">
        <v>658</v>
      </c>
      <c r="K8" s="205"/>
      <c r="L8" s="205"/>
      <c r="M8" s="205"/>
      <c r="N8" s="205"/>
      <c r="O8" s="205"/>
      <c r="P8" s="205"/>
      <c r="Q8" s="205"/>
      <c r="R8" s="205"/>
      <c r="S8" s="205"/>
      <c r="T8" s="208"/>
      <c r="U8" s="202" t="s">
        <v>506</v>
      </c>
      <c r="V8" s="209" t="s">
        <v>544</v>
      </c>
      <c r="W8" s="209"/>
      <c r="X8" s="210"/>
      <c r="Y8" s="202" t="s">
        <v>506</v>
      </c>
      <c r="Z8" s="209" t="s">
        <v>544</v>
      </c>
      <c r="AA8" s="209"/>
      <c r="AB8" s="210"/>
    </row>
    <row r="9" spans="1:28" ht="18.75" customHeight="1">
      <c r="A9" s="1657"/>
      <c r="B9" s="1658"/>
      <c r="C9" s="1653"/>
      <c r="D9" s="1636" t="s">
        <v>545</v>
      </c>
      <c r="E9" s="1638" t="s">
        <v>506</v>
      </c>
      <c r="F9" s="1632" t="s">
        <v>546</v>
      </c>
      <c r="G9" s="1632"/>
      <c r="H9" s="1632"/>
      <c r="I9" s="1641" t="s">
        <v>506</v>
      </c>
      <c r="J9" s="1632" t="s">
        <v>659</v>
      </c>
      <c r="K9" s="1632"/>
      <c r="L9" s="1632"/>
      <c r="M9" s="1634"/>
      <c r="N9" s="1634"/>
      <c r="O9" s="1634"/>
      <c r="P9" s="1634"/>
      <c r="Q9" s="213"/>
      <c r="R9" s="213"/>
      <c r="S9" s="213"/>
      <c r="T9" s="214"/>
      <c r="U9" s="211" t="s">
        <v>506</v>
      </c>
      <c r="V9" s="215" t="s">
        <v>547</v>
      </c>
      <c r="W9" s="215"/>
      <c r="X9" s="216"/>
      <c r="Y9" s="211" t="s">
        <v>506</v>
      </c>
      <c r="Z9" s="215" t="s">
        <v>547</v>
      </c>
      <c r="AA9" s="215"/>
      <c r="AB9" s="216"/>
    </row>
    <row r="10" spans="1:28" ht="18.75" customHeight="1">
      <c r="A10" s="1657"/>
      <c r="B10" s="1658"/>
      <c r="C10" s="1653"/>
      <c r="D10" s="1637"/>
      <c r="E10" s="1639"/>
      <c r="F10" s="1633"/>
      <c r="G10" s="1633"/>
      <c r="H10" s="1633"/>
      <c r="I10" s="1643"/>
      <c r="J10" s="1633"/>
      <c r="K10" s="1633"/>
      <c r="L10" s="1633"/>
      <c r="M10" s="1635"/>
      <c r="N10" s="1635"/>
      <c r="O10" s="1635"/>
      <c r="P10" s="1635"/>
      <c r="Q10" s="205"/>
      <c r="R10" s="205"/>
      <c r="S10" s="205"/>
      <c r="T10" s="208"/>
      <c r="U10" s="218"/>
      <c r="V10" s="215"/>
      <c r="W10" s="215"/>
      <c r="X10" s="216"/>
      <c r="Y10" s="218"/>
      <c r="Z10" s="215"/>
      <c r="AA10" s="215"/>
      <c r="AB10" s="216"/>
    </row>
    <row r="11" spans="1:28" ht="18.75" customHeight="1">
      <c r="A11" s="1657"/>
      <c r="B11" s="1658"/>
      <c r="C11" s="1653"/>
      <c r="D11" s="1636" t="s">
        <v>660</v>
      </c>
      <c r="E11" s="1638" t="s">
        <v>506</v>
      </c>
      <c r="F11" s="1632" t="s">
        <v>546</v>
      </c>
      <c r="G11" s="1632"/>
      <c r="H11" s="1632"/>
      <c r="I11" s="1641" t="s">
        <v>506</v>
      </c>
      <c r="J11" s="1632" t="s">
        <v>659</v>
      </c>
      <c r="K11" s="1632"/>
      <c r="L11" s="1632"/>
      <c r="M11" s="1634"/>
      <c r="N11" s="1634"/>
      <c r="O11" s="1634"/>
      <c r="P11" s="1634"/>
      <c r="Q11" s="508"/>
      <c r="R11" s="213"/>
      <c r="S11" s="213"/>
      <c r="T11" s="214"/>
      <c r="U11" s="218"/>
      <c r="V11" s="215"/>
      <c r="W11" s="215"/>
      <c r="X11" s="216"/>
      <c r="Y11" s="218"/>
      <c r="Z11" s="215"/>
      <c r="AA11" s="215"/>
      <c r="AB11" s="216"/>
    </row>
    <row r="12" spans="1:28" ht="18.75" customHeight="1">
      <c r="A12" s="1657"/>
      <c r="B12" s="1658"/>
      <c r="C12" s="1653"/>
      <c r="D12" s="1637"/>
      <c r="E12" s="1639"/>
      <c r="F12" s="1633"/>
      <c r="G12" s="1633"/>
      <c r="H12" s="1633"/>
      <c r="I12" s="1643"/>
      <c r="J12" s="1633"/>
      <c r="K12" s="1633"/>
      <c r="L12" s="1633"/>
      <c r="M12" s="1635"/>
      <c r="N12" s="1635"/>
      <c r="O12" s="1635"/>
      <c r="P12" s="1635"/>
      <c r="Q12" s="205"/>
      <c r="R12" s="205"/>
      <c r="S12" s="205"/>
      <c r="T12" s="208"/>
      <c r="U12" s="218"/>
      <c r="V12" s="215"/>
      <c r="W12" s="215"/>
      <c r="X12" s="216"/>
      <c r="Y12" s="218"/>
      <c r="Z12" s="215"/>
      <c r="AA12" s="215"/>
      <c r="AB12" s="216"/>
    </row>
    <row r="13" spans="1:28" ht="18.75" customHeight="1">
      <c r="A13" s="1657"/>
      <c r="B13" s="1658"/>
      <c r="C13" s="1653"/>
      <c r="D13" s="1636" t="s">
        <v>548</v>
      </c>
      <c r="E13" s="1638" t="s">
        <v>506</v>
      </c>
      <c r="F13" s="1632" t="s">
        <v>546</v>
      </c>
      <c r="G13" s="1632"/>
      <c r="H13" s="1632"/>
      <c r="I13" s="1641" t="s">
        <v>506</v>
      </c>
      <c r="J13" s="1632" t="s">
        <v>659</v>
      </c>
      <c r="K13" s="1632"/>
      <c r="L13" s="1632"/>
      <c r="M13" s="1634"/>
      <c r="N13" s="1634"/>
      <c r="O13" s="1634"/>
      <c r="P13" s="1634"/>
      <c r="Q13" s="213"/>
      <c r="R13" s="213"/>
      <c r="S13" s="213"/>
      <c r="T13" s="214"/>
      <c r="U13" s="218"/>
      <c r="V13" s="215"/>
      <c r="W13" s="215"/>
      <c r="X13" s="216"/>
      <c r="Y13" s="218"/>
      <c r="Z13" s="215"/>
      <c r="AA13" s="215"/>
      <c r="AB13" s="216"/>
    </row>
    <row r="14" spans="1:28" ht="18.75" customHeight="1">
      <c r="A14" s="1657"/>
      <c r="B14" s="1658"/>
      <c r="C14" s="1653"/>
      <c r="D14" s="1637"/>
      <c r="E14" s="1639"/>
      <c r="F14" s="1640"/>
      <c r="G14" s="1640"/>
      <c r="H14" s="1640"/>
      <c r="I14" s="1642"/>
      <c r="J14" s="1640"/>
      <c r="K14" s="1640"/>
      <c r="L14" s="1633"/>
      <c r="M14" s="1635"/>
      <c r="N14" s="1635"/>
      <c r="O14" s="1635"/>
      <c r="P14" s="1635"/>
      <c r="Q14" s="205"/>
      <c r="R14" s="205"/>
      <c r="S14" s="205"/>
      <c r="T14" s="214"/>
      <c r="U14" s="218"/>
      <c r="V14" s="215"/>
      <c r="W14" s="215"/>
      <c r="X14" s="216"/>
      <c r="Y14" s="218"/>
      <c r="Z14" s="215"/>
      <c r="AA14" s="215"/>
      <c r="AB14" s="216"/>
    </row>
    <row r="15" spans="1:28" ht="18.75" customHeight="1">
      <c r="A15" s="1657"/>
      <c r="B15" s="1658"/>
      <c r="C15" s="1653"/>
      <c r="D15" s="219" t="s">
        <v>549</v>
      </c>
      <c r="E15" s="220" t="s">
        <v>506</v>
      </c>
      <c r="F15" s="221" t="s">
        <v>550</v>
      </c>
      <c r="G15" s="222"/>
      <c r="H15" s="245" t="s">
        <v>506</v>
      </c>
      <c r="I15" s="221" t="s">
        <v>551</v>
      </c>
      <c r="J15" s="221"/>
      <c r="K15" s="224"/>
      <c r="L15" s="225"/>
      <c r="M15" s="221"/>
      <c r="N15" s="225"/>
      <c r="O15" s="225"/>
      <c r="P15" s="225"/>
      <c r="Q15" s="225"/>
      <c r="R15" s="225"/>
      <c r="S15" s="225"/>
      <c r="T15" s="226"/>
      <c r="U15" s="218"/>
      <c r="V15" s="215"/>
      <c r="W15" s="215"/>
      <c r="X15" s="216"/>
      <c r="Y15" s="218"/>
      <c r="Z15" s="215"/>
      <c r="AA15" s="215"/>
      <c r="AB15" s="216"/>
    </row>
    <row r="16" spans="1:28" ht="18.75" customHeight="1">
      <c r="A16" s="1657"/>
      <c r="B16" s="1658"/>
      <c r="C16" s="1653"/>
      <c r="D16" s="1644" t="s">
        <v>552</v>
      </c>
      <c r="E16" s="1646" t="s">
        <v>506</v>
      </c>
      <c r="F16" s="1648" t="s">
        <v>546</v>
      </c>
      <c r="G16" s="1648"/>
      <c r="H16" s="1648"/>
      <c r="I16" s="1646" t="s">
        <v>506</v>
      </c>
      <c r="J16" s="1648" t="s">
        <v>659</v>
      </c>
      <c r="K16" s="1648"/>
      <c r="L16" s="1648"/>
      <c r="M16" s="227"/>
      <c r="N16" s="227"/>
      <c r="O16" s="227"/>
      <c r="P16" s="227"/>
      <c r="Q16" s="227"/>
      <c r="R16" s="227"/>
      <c r="S16" s="227"/>
      <c r="T16" s="228"/>
      <c r="U16" s="218"/>
      <c r="V16" s="215"/>
      <c r="W16" s="229"/>
      <c r="X16" s="216"/>
      <c r="Y16" s="218"/>
      <c r="Z16" s="215"/>
      <c r="AA16" s="229"/>
      <c r="AB16" s="216"/>
    </row>
    <row r="17" spans="1:28" ht="18.75" customHeight="1">
      <c r="A17" s="1657"/>
      <c r="B17" s="1658"/>
      <c r="C17" s="1653"/>
      <c r="D17" s="1645"/>
      <c r="E17" s="1647"/>
      <c r="F17" s="1649"/>
      <c r="G17" s="1649"/>
      <c r="H17" s="1649"/>
      <c r="I17" s="1647"/>
      <c r="J17" s="1649"/>
      <c r="K17" s="1649"/>
      <c r="L17" s="1649"/>
      <c r="M17" s="231"/>
      <c r="N17" s="231"/>
      <c r="O17" s="231"/>
      <c r="P17" s="231"/>
      <c r="Q17" s="231"/>
      <c r="R17" s="231"/>
      <c r="S17" s="231"/>
      <c r="T17" s="232"/>
      <c r="U17" s="218"/>
      <c r="V17" s="233"/>
      <c r="W17" s="233"/>
      <c r="X17" s="234"/>
      <c r="Y17" s="218"/>
      <c r="Z17" s="233"/>
      <c r="AA17" s="233"/>
      <c r="AB17" s="234"/>
    </row>
    <row r="18" spans="1:28" ht="18.75" customHeight="1">
      <c r="A18" s="1657"/>
      <c r="B18" s="1658"/>
      <c r="C18" s="1653"/>
      <c r="D18" s="1644" t="s">
        <v>553</v>
      </c>
      <c r="E18" s="1646" t="s">
        <v>661</v>
      </c>
      <c r="F18" s="1648" t="s">
        <v>546</v>
      </c>
      <c r="G18" s="1648"/>
      <c r="H18" s="1648"/>
      <c r="I18" s="1646" t="s">
        <v>506</v>
      </c>
      <c r="J18" s="1648" t="s">
        <v>659</v>
      </c>
      <c r="K18" s="1648"/>
      <c r="L18" s="1648"/>
      <c r="M18" s="227"/>
      <c r="N18" s="227"/>
      <c r="O18" s="227"/>
      <c r="P18" s="227"/>
      <c r="Q18" s="227"/>
      <c r="R18" s="227"/>
      <c r="S18" s="227"/>
      <c r="T18" s="228"/>
      <c r="U18" s="218"/>
      <c r="V18" s="233"/>
      <c r="W18" s="233"/>
      <c r="X18" s="234"/>
      <c r="Y18" s="218"/>
      <c r="Z18" s="233"/>
      <c r="AA18" s="233"/>
      <c r="AB18" s="234"/>
    </row>
    <row r="19" spans="1:28" ht="18.75" customHeight="1">
      <c r="A19" s="1657"/>
      <c r="B19" s="1658"/>
      <c r="C19" s="1653"/>
      <c r="D19" s="1645"/>
      <c r="E19" s="1647"/>
      <c r="F19" s="1649"/>
      <c r="G19" s="1649"/>
      <c r="H19" s="1649"/>
      <c r="I19" s="1647"/>
      <c r="J19" s="1649"/>
      <c r="K19" s="1649"/>
      <c r="L19" s="1649"/>
      <c r="M19" s="231"/>
      <c r="N19" s="231"/>
      <c r="O19" s="231"/>
      <c r="P19" s="231"/>
      <c r="Q19" s="231"/>
      <c r="R19" s="231"/>
      <c r="S19" s="231"/>
      <c r="T19" s="232"/>
      <c r="U19" s="218"/>
      <c r="V19" s="233"/>
      <c r="W19" s="233"/>
      <c r="X19" s="234"/>
      <c r="Y19" s="218"/>
      <c r="Z19" s="233"/>
      <c r="AA19" s="233"/>
      <c r="AB19" s="234"/>
    </row>
    <row r="20" spans="1:28" ht="18.75" customHeight="1">
      <c r="A20" s="1657"/>
      <c r="B20" s="1658"/>
      <c r="C20" s="1653"/>
      <c r="D20" s="235" t="s">
        <v>554</v>
      </c>
      <c r="E20" s="236" t="s">
        <v>506</v>
      </c>
      <c r="F20" s="237" t="s">
        <v>555</v>
      </c>
      <c r="G20" s="237"/>
      <c r="H20" s="238" t="s">
        <v>506</v>
      </c>
      <c r="I20" s="237" t="s">
        <v>551</v>
      </c>
      <c r="J20" s="237"/>
      <c r="K20" s="239"/>
      <c r="L20" s="237"/>
      <c r="M20" s="240"/>
      <c r="N20" s="240"/>
      <c r="O20" s="240"/>
      <c r="P20" s="240"/>
      <c r="Q20" s="240"/>
      <c r="R20" s="240"/>
      <c r="S20" s="240"/>
      <c r="T20" s="241"/>
      <c r="U20" s="218"/>
      <c r="V20" s="233"/>
      <c r="W20" s="233"/>
      <c r="X20" s="234"/>
      <c r="Y20" s="218"/>
      <c r="Z20" s="233"/>
      <c r="AA20" s="233"/>
      <c r="AB20" s="234"/>
    </row>
    <row r="21" spans="1:28" ht="18.75" customHeight="1">
      <c r="A21" s="1657"/>
      <c r="B21" s="1658"/>
      <c r="C21" s="1653"/>
      <c r="D21" s="242" t="s">
        <v>556</v>
      </c>
      <c r="E21" s="243" t="s">
        <v>506</v>
      </c>
      <c r="F21" s="244" t="s">
        <v>555</v>
      </c>
      <c r="G21" s="244"/>
      <c r="H21" s="245" t="s">
        <v>506</v>
      </c>
      <c r="I21" s="244" t="s">
        <v>557</v>
      </c>
      <c r="J21" s="244"/>
      <c r="K21" s="245" t="s">
        <v>506</v>
      </c>
      <c r="L21" s="244" t="s">
        <v>558</v>
      </c>
      <c r="M21" s="246"/>
      <c r="N21" s="245" t="s">
        <v>506</v>
      </c>
      <c r="O21" s="244" t="s">
        <v>559</v>
      </c>
      <c r="P21" s="246"/>
      <c r="Q21" s="246"/>
      <c r="R21" s="246"/>
      <c r="S21" s="246"/>
      <c r="T21" s="247"/>
      <c r="U21" s="218"/>
      <c r="V21" s="233"/>
      <c r="W21" s="233"/>
      <c r="X21" s="234"/>
      <c r="Y21" s="218"/>
      <c r="Z21" s="233"/>
      <c r="AA21" s="233"/>
      <c r="AB21" s="234"/>
    </row>
    <row r="22" spans="1:28" ht="18.75" customHeight="1">
      <c r="A22" s="1657"/>
      <c r="B22" s="1658"/>
      <c r="C22" s="1653"/>
      <c r="D22" s="248" t="s">
        <v>560</v>
      </c>
      <c r="E22" s="249" t="s">
        <v>506</v>
      </c>
      <c r="F22" s="250" t="s">
        <v>550</v>
      </c>
      <c r="G22" s="250"/>
      <c r="H22" s="251" t="s">
        <v>506</v>
      </c>
      <c r="I22" s="250" t="s">
        <v>561</v>
      </c>
      <c r="J22" s="250"/>
      <c r="K22" s="251" t="s">
        <v>506</v>
      </c>
      <c r="L22" s="250" t="s">
        <v>562</v>
      </c>
      <c r="M22" s="252"/>
      <c r="N22" s="251"/>
      <c r="O22" s="250"/>
      <c r="P22" s="252"/>
      <c r="Q22" s="252"/>
      <c r="R22" s="252"/>
      <c r="S22" s="252"/>
      <c r="T22" s="253"/>
      <c r="U22" s="218"/>
      <c r="V22" s="233"/>
      <c r="W22" s="233"/>
      <c r="X22" s="234"/>
      <c r="Y22" s="218"/>
      <c r="Z22" s="233"/>
      <c r="AA22" s="233"/>
      <c r="AB22" s="234"/>
    </row>
    <row r="23" spans="1:28" ht="18.75" customHeight="1">
      <c r="A23" s="1657"/>
      <c r="B23" s="1658"/>
      <c r="C23" s="1654"/>
      <c r="D23" s="254" t="s">
        <v>563</v>
      </c>
      <c r="E23" s="255" t="s">
        <v>506</v>
      </c>
      <c r="F23" s="256" t="s">
        <v>555</v>
      </c>
      <c r="G23" s="256"/>
      <c r="H23" s="257" t="s">
        <v>506</v>
      </c>
      <c r="I23" s="256" t="s">
        <v>551</v>
      </c>
      <c r="J23" s="256"/>
      <c r="K23" s="256"/>
      <c r="L23" s="256"/>
      <c r="M23" s="258"/>
      <c r="N23" s="258"/>
      <c r="O23" s="258"/>
      <c r="P23" s="258"/>
      <c r="Q23" s="258"/>
      <c r="R23" s="258"/>
      <c r="S23" s="258"/>
      <c r="T23" s="259"/>
      <c r="U23" s="260"/>
      <c r="V23" s="261"/>
      <c r="W23" s="261"/>
      <c r="X23" s="262"/>
      <c r="Y23" s="260"/>
      <c r="Z23" s="261"/>
      <c r="AA23" s="261"/>
      <c r="AB23" s="262"/>
    </row>
    <row r="24" spans="1:28" ht="18.75" customHeight="1">
      <c r="A24" s="1657"/>
      <c r="B24" s="1658"/>
      <c r="C24" s="1650" t="s">
        <v>564</v>
      </c>
      <c r="D24" s="203" t="s">
        <v>541</v>
      </c>
      <c r="E24" s="204" t="s">
        <v>506</v>
      </c>
      <c r="F24" s="205" t="s">
        <v>657</v>
      </c>
      <c r="G24" s="206"/>
      <c r="H24" s="205"/>
      <c r="I24" s="207" t="s">
        <v>506</v>
      </c>
      <c r="J24" s="205" t="s">
        <v>658</v>
      </c>
      <c r="K24" s="205"/>
      <c r="L24" s="205"/>
      <c r="M24" s="205"/>
      <c r="N24" s="205"/>
      <c r="O24" s="205"/>
      <c r="P24" s="205"/>
      <c r="Q24" s="205"/>
      <c r="R24" s="205"/>
      <c r="S24" s="205"/>
      <c r="T24" s="208"/>
      <c r="U24" s="202" t="s">
        <v>506</v>
      </c>
      <c r="V24" s="209" t="s">
        <v>544</v>
      </c>
      <c r="W24" s="209"/>
      <c r="X24" s="234"/>
      <c r="Y24" s="202" t="s">
        <v>506</v>
      </c>
      <c r="Z24" s="209" t="s">
        <v>544</v>
      </c>
      <c r="AA24" s="209"/>
      <c r="AB24" s="234"/>
    </row>
    <row r="25" spans="1:28" ht="18.75" customHeight="1">
      <c r="A25" s="1657"/>
      <c r="B25" s="1658"/>
      <c r="C25" s="1651"/>
      <c r="D25" s="1636" t="s">
        <v>545</v>
      </c>
      <c r="E25" s="1638" t="s">
        <v>506</v>
      </c>
      <c r="F25" s="1632" t="s">
        <v>546</v>
      </c>
      <c r="G25" s="1632"/>
      <c r="H25" s="1632"/>
      <c r="I25" s="1641" t="s">
        <v>506</v>
      </c>
      <c r="J25" s="1632" t="s">
        <v>659</v>
      </c>
      <c r="K25" s="1632"/>
      <c r="L25" s="1632"/>
      <c r="M25" s="1634"/>
      <c r="N25" s="1634"/>
      <c r="O25" s="1634"/>
      <c r="P25" s="1634"/>
      <c r="Q25" s="213"/>
      <c r="R25" s="213"/>
      <c r="S25" s="213"/>
      <c r="T25" s="214"/>
      <c r="U25" s="211" t="s">
        <v>506</v>
      </c>
      <c r="V25" s="215" t="s">
        <v>547</v>
      </c>
      <c r="W25" s="215"/>
      <c r="X25" s="234"/>
      <c r="Y25" s="211" t="s">
        <v>506</v>
      </c>
      <c r="Z25" s="215" t="s">
        <v>547</v>
      </c>
      <c r="AA25" s="215"/>
      <c r="AB25" s="234"/>
    </row>
    <row r="26" spans="1:28" ht="18.75" customHeight="1">
      <c r="A26" s="1657"/>
      <c r="B26" s="1658"/>
      <c r="C26" s="1651"/>
      <c r="D26" s="1637"/>
      <c r="E26" s="1639"/>
      <c r="F26" s="1633"/>
      <c r="G26" s="1633"/>
      <c r="H26" s="1633"/>
      <c r="I26" s="1643"/>
      <c r="J26" s="1633"/>
      <c r="K26" s="1633"/>
      <c r="L26" s="1633"/>
      <c r="M26" s="1635"/>
      <c r="N26" s="1635"/>
      <c r="O26" s="1635"/>
      <c r="P26" s="1635"/>
      <c r="Q26" s="205"/>
      <c r="R26" s="205"/>
      <c r="S26" s="205"/>
      <c r="T26" s="208"/>
      <c r="U26" s="218"/>
      <c r="V26" s="233"/>
      <c r="W26" s="233"/>
      <c r="X26" s="234"/>
      <c r="Y26" s="218"/>
      <c r="Z26" s="233"/>
      <c r="AA26" s="233"/>
      <c r="AB26" s="234"/>
    </row>
    <row r="27" spans="1:28" ht="18.75" customHeight="1">
      <c r="A27" s="1657"/>
      <c r="B27" s="1658"/>
      <c r="C27" s="1651"/>
      <c r="D27" s="1636" t="s">
        <v>660</v>
      </c>
      <c r="E27" s="1638" t="s">
        <v>506</v>
      </c>
      <c r="F27" s="1632" t="s">
        <v>546</v>
      </c>
      <c r="G27" s="1632"/>
      <c r="H27" s="1632"/>
      <c r="I27" s="1641" t="s">
        <v>506</v>
      </c>
      <c r="J27" s="1632" t="s">
        <v>659</v>
      </c>
      <c r="K27" s="1632"/>
      <c r="L27" s="1632"/>
      <c r="M27" s="1634"/>
      <c r="N27" s="1634"/>
      <c r="O27" s="1634"/>
      <c r="P27" s="1634"/>
      <c r="Q27" s="213"/>
      <c r="R27" s="213"/>
      <c r="S27" s="213"/>
      <c r="T27" s="214"/>
      <c r="U27" s="218"/>
      <c r="V27" s="215"/>
      <c r="W27" s="215"/>
      <c r="X27" s="216"/>
      <c r="Y27" s="218"/>
      <c r="Z27" s="215"/>
      <c r="AA27" s="215"/>
      <c r="AB27" s="216"/>
    </row>
    <row r="28" spans="1:28" ht="18.75" customHeight="1">
      <c r="A28" s="1657"/>
      <c r="B28" s="1658"/>
      <c r="C28" s="1651"/>
      <c r="D28" s="1637"/>
      <c r="E28" s="1639"/>
      <c r="F28" s="1633"/>
      <c r="G28" s="1633"/>
      <c r="H28" s="1633"/>
      <c r="I28" s="1643"/>
      <c r="J28" s="1633"/>
      <c r="K28" s="1633"/>
      <c r="L28" s="1633"/>
      <c r="M28" s="1635"/>
      <c r="N28" s="1635"/>
      <c r="O28" s="1635"/>
      <c r="P28" s="1635"/>
      <c r="Q28" s="205"/>
      <c r="R28" s="205"/>
      <c r="S28" s="205"/>
      <c r="T28" s="208"/>
      <c r="U28" s="218"/>
      <c r="V28" s="215"/>
      <c r="W28" s="215"/>
      <c r="X28" s="216"/>
      <c r="Y28" s="218"/>
      <c r="Z28" s="215"/>
      <c r="AA28" s="215"/>
      <c r="AB28" s="216"/>
    </row>
    <row r="29" spans="1:28" ht="18.75" customHeight="1">
      <c r="A29" s="1657"/>
      <c r="B29" s="1658"/>
      <c r="C29" s="1651"/>
      <c r="D29" s="1636" t="s">
        <v>548</v>
      </c>
      <c r="E29" s="1638" t="s">
        <v>506</v>
      </c>
      <c r="F29" s="1632" t="s">
        <v>546</v>
      </c>
      <c r="G29" s="1632"/>
      <c r="H29" s="1632"/>
      <c r="I29" s="1641" t="s">
        <v>506</v>
      </c>
      <c r="J29" s="1632" t="s">
        <v>659</v>
      </c>
      <c r="K29" s="1632"/>
      <c r="L29" s="1632"/>
      <c r="M29" s="1634"/>
      <c r="N29" s="1634"/>
      <c r="O29" s="1634"/>
      <c r="P29" s="1634"/>
      <c r="Q29" s="213"/>
      <c r="R29" s="213"/>
      <c r="S29" s="213"/>
      <c r="T29" s="214"/>
      <c r="U29" s="218"/>
      <c r="V29" s="233"/>
      <c r="W29" s="233"/>
      <c r="X29" s="234"/>
      <c r="Y29" s="218"/>
      <c r="Z29" s="233"/>
      <c r="AA29" s="233"/>
      <c r="AB29" s="234"/>
    </row>
    <row r="30" spans="1:28" ht="18.75" customHeight="1">
      <c r="A30" s="1657"/>
      <c r="B30" s="1658"/>
      <c r="C30" s="1651"/>
      <c r="D30" s="1637"/>
      <c r="E30" s="1639"/>
      <c r="F30" s="1633"/>
      <c r="G30" s="1633"/>
      <c r="H30" s="1633"/>
      <c r="I30" s="1643"/>
      <c r="J30" s="1633"/>
      <c r="K30" s="1633"/>
      <c r="L30" s="1633"/>
      <c r="M30" s="1635"/>
      <c r="N30" s="1635"/>
      <c r="O30" s="1635"/>
      <c r="P30" s="1635"/>
      <c r="Q30" s="205"/>
      <c r="R30" s="205"/>
      <c r="S30" s="205"/>
      <c r="T30" s="213"/>
      <c r="U30" s="218"/>
      <c r="V30" s="233"/>
      <c r="W30" s="233"/>
      <c r="X30" s="234"/>
      <c r="Y30" s="218"/>
      <c r="Z30" s="233"/>
      <c r="AA30" s="233"/>
      <c r="AB30" s="234"/>
    </row>
    <row r="31" spans="1:28" ht="18.75" customHeight="1">
      <c r="A31" s="1657"/>
      <c r="B31" s="1658"/>
      <c r="C31" s="1651"/>
      <c r="D31" s="263" t="s">
        <v>556</v>
      </c>
      <c r="E31" s="243" t="s">
        <v>506</v>
      </c>
      <c r="F31" s="244" t="s">
        <v>555</v>
      </c>
      <c r="G31" s="244"/>
      <c r="H31" s="245" t="s">
        <v>506</v>
      </c>
      <c r="I31" s="244" t="s">
        <v>557</v>
      </c>
      <c r="J31" s="244"/>
      <c r="K31" s="245" t="s">
        <v>506</v>
      </c>
      <c r="L31" s="244" t="s">
        <v>558</v>
      </c>
      <c r="M31" s="246"/>
      <c r="N31" s="245" t="s">
        <v>506</v>
      </c>
      <c r="O31" s="244" t="s">
        <v>559</v>
      </c>
      <c r="P31" s="246"/>
      <c r="Q31" s="246"/>
      <c r="R31" s="246"/>
      <c r="S31" s="246"/>
      <c r="T31" s="247"/>
      <c r="U31" s="211"/>
      <c r="V31" s="215"/>
      <c r="W31" s="215"/>
      <c r="X31" s="234"/>
      <c r="Y31" s="211"/>
      <c r="Z31" s="215"/>
      <c r="AA31" s="215"/>
      <c r="AB31" s="234"/>
    </row>
    <row r="32" spans="1:28" ht="18.75" customHeight="1">
      <c r="A32" s="1657"/>
      <c r="B32" s="1658"/>
      <c r="C32" s="1651"/>
      <c r="D32" s="263" t="s">
        <v>565</v>
      </c>
      <c r="E32" s="249" t="s">
        <v>506</v>
      </c>
      <c r="F32" s="250" t="s">
        <v>550</v>
      </c>
      <c r="G32" s="250"/>
      <c r="H32" s="251" t="s">
        <v>506</v>
      </c>
      <c r="I32" s="250" t="s">
        <v>561</v>
      </c>
      <c r="J32" s="250"/>
      <c r="K32" s="251" t="s">
        <v>506</v>
      </c>
      <c r="L32" s="250" t="s">
        <v>562</v>
      </c>
      <c r="M32" s="252"/>
      <c r="N32" s="251"/>
      <c r="O32" s="250"/>
      <c r="P32" s="252"/>
      <c r="Q32" s="252"/>
      <c r="R32" s="252"/>
      <c r="S32" s="252"/>
      <c r="T32" s="253"/>
      <c r="U32" s="211"/>
      <c r="V32" s="215"/>
      <c r="W32" s="215"/>
      <c r="X32" s="234"/>
      <c r="Y32" s="211"/>
      <c r="Z32" s="215"/>
      <c r="AA32" s="215"/>
      <c r="AB32" s="234"/>
    </row>
    <row r="33" spans="1:28" ht="18.75" customHeight="1">
      <c r="A33" s="1659"/>
      <c r="B33" s="1660"/>
      <c r="C33" s="1652"/>
      <c r="D33" s="263" t="s">
        <v>566</v>
      </c>
      <c r="E33" s="255" t="s">
        <v>506</v>
      </c>
      <c r="F33" s="256" t="s">
        <v>555</v>
      </c>
      <c r="G33" s="256"/>
      <c r="H33" s="257" t="s">
        <v>506</v>
      </c>
      <c r="I33" s="256" t="s">
        <v>551</v>
      </c>
      <c r="J33" s="256"/>
      <c r="K33" s="256"/>
      <c r="L33" s="256"/>
      <c r="M33" s="258"/>
      <c r="N33" s="258"/>
      <c r="O33" s="258"/>
      <c r="P33" s="258"/>
      <c r="Q33" s="258"/>
      <c r="R33" s="258"/>
      <c r="S33" s="258"/>
      <c r="T33" s="259"/>
      <c r="U33" s="218"/>
      <c r="V33" s="233"/>
      <c r="W33" s="233"/>
      <c r="X33" s="234"/>
      <c r="Y33" s="218"/>
      <c r="Z33" s="233"/>
      <c r="AA33" s="233"/>
      <c r="AB33" s="234"/>
    </row>
    <row r="34" spans="1:28" ht="18.75" customHeight="1">
      <c r="A34" s="1655" t="s">
        <v>567</v>
      </c>
      <c r="B34" s="1656"/>
      <c r="C34" s="1650" t="s">
        <v>568</v>
      </c>
      <c r="D34" s="264" t="s">
        <v>569</v>
      </c>
      <c r="E34" s="265" t="s">
        <v>506</v>
      </c>
      <c r="F34" s="266" t="s">
        <v>555</v>
      </c>
      <c r="G34" s="266"/>
      <c r="H34" s="267"/>
      <c r="I34" s="223" t="s">
        <v>506</v>
      </c>
      <c r="J34" s="266" t="s">
        <v>570</v>
      </c>
      <c r="K34" s="266"/>
      <c r="L34" s="267"/>
      <c r="M34" s="223" t="s">
        <v>506</v>
      </c>
      <c r="N34" s="268" t="s">
        <v>571</v>
      </c>
      <c r="O34" s="268"/>
      <c r="P34" s="230"/>
      <c r="Q34" s="230"/>
      <c r="R34" s="230"/>
      <c r="S34" s="230"/>
      <c r="T34" s="269"/>
      <c r="U34" s="202" t="s">
        <v>506</v>
      </c>
      <c r="V34" s="209" t="s">
        <v>544</v>
      </c>
      <c r="W34" s="209"/>
      <c r="X34" s="210"/>
      <c r="Y34" s="202" t="s">
        <v>506</v>
      </c>
      <c r="Z34" s="209" t="s">
        <v>544</v>
      </c>
      <c r="AA34" s="209"/>
      <c r="AB34" s="210"/>
    </row>
    <row r="35" spans="1:28" ht="18.75" customHeight="1">
      <c r="A35" s="1657"/>
      <c r="B35" s="1658"/>
      <c r="C35" s="1653"/>
      <c r="D35" s="270" t="s">
        <v>572</v>
      </c>
      <c r="E35" s="207" t="s">
        <v>506</v>
      </c>
      <c r="F35" s="213" t="s">
        <v>657</v>
      </c>
      <c r="G35" s="213"/>
      <c r="H35" s="271"/>
      <c r="I35" s="207" t="s">
        <v>506</v>
      </c>
      <c r="J35" s="213" t="s">
        <v>658</v>
      </c>
      <c r="K35" s="213"/>
      <c r="L35" s="272"/>
      <c r="M35" s="238"/>
      <c r="N35" s="273"/>
      <c r="O35" s="217"/>
      <c r="P35" s="217"/>
      <c r="Q35" s="217"/>
      <c r="R35" s="217"/>
      <c r="S35" s="217"/>
      <c r="T35" s="274"/>
      <c r="U35" s="211" t="s">
        <v>506</v>
      </c>
      <c r="V35" s="215" t="s">
        <v>547</v>
      </c>
      <c r="W35" s="229"/>
      <c r="X35" s="216"/>
      <c r="Y35" s="211" t="s">
        <v>506</v>
      </c>
      <c r="Z35" s="215" t="s">
        <v>547</v>
      </c>
      <c r="AA35" s="229"/>
      <c r="AB35" s="216"/>
    </row>
    <row r="36" spans="1:28" ht="18.75" customHeight="1">
      <c r="A36" s="1657"/>
      <c r="B36" s="1658"/>
      <c r="C36" s="1653"/>
      <c r="D36" s="235" t="s">
        <v>573</v>
      </c>
      <c r="E36" s="236" t="s">
        <v>506</v>
      </c>
      <c r="F36" s="237" t="s">
        <v>542</v>
      </c>
      <c r="G36" s="275"/>
      <c r="H36" s="272"/>
      <c r="I36" s="238" t="s">
        <v>506</v>
      </c>
      <c r="J36" s="237" t="s">
        <v>543</v>
      </c>
      <c r="K36" s="238"/>
      <c r="L36" s="271"/>
      <c r="M36" s="207"/>
      <c r="N36" s="276"/>
      <c r="O36" s="217"/>
      <c r="P36" s="217"/>
      <c r="Q36" s="217"/>
      <c r="R36" s="217"/>
      <c r="S36" s="217"/>
      <c r="T36" s="274"/>
      <c r="V36" s="215"/>
      <c r="W36" s="215"/>
      <c r="X36" s="216"/>
      <c r="Y36" s="277"/>
      <c r="Z36" s="215"/>
      <c r="AA36" s="215"/>
      <c r="AB36" s="216"/>
    </row>
    <row r="37" spans="1:28" ht="18.75" customHeight="1">
      <c r="A37" s="1657"/>
      <c r="B37" s="1658"/>
      <c r="C37" s="1653"/>
      <c r="D37" s="278" t="s">
        <v>574</v>
      </c>
      <c r="E37" s="249" t="s">
        <v>506</v>
      </c>
      <c r="F37" s="244" t="s">
        <v>555</v>
      </c>
      <c r="G37" s="279"/>
      <c r="H37" s="245" t="s">
        <v>506</v>
      </c>
      <c r="I37" s="244" t="s">
        <v>551</v>
      </c>
      <c r="J37" s="280"/>
      <c r="K37" s="280"/>
      <c r="L37" s="280"/>
      <c r="M37" s="280"/>
      <c r="N37" s="280"/>
      <c r="O37" s="280"/>
      <c r="P37" s="280"/>
      <c r="Q37" s="280"/>
      <c r="R37" s="280"/>
      <c r="S37" s="280"/>
      <c r="T37" s="281"/>
      <c r="Y37" s="277"/>
      <c r="AB37" s="282"/>
    </row>
    <row r="38" spans="1:28" ht="18.75" customHeight="1">
      <c r="A38" s="1657"/>
      <c r="B38" s="1658"/>
      <c r="C38" s="1653"/>
      <c r="D38" s="283" t="s">
        <v>575</v>
      </c>
      <c r="E38" s="249" t="s">
        <v>506</v>
      </c>
      <c r="F38" s="244" t="s">
        <v>555</v>
      </c>
      <c r="G38" s="279"/>
      <c r="H38" s="245" t="s">
        <v>506</v>
      </c>
      <c r="I38" s="244" t="s">
        <v>551</v>
      </c>
      <c r="J38" s="280"/>
      <c r="K38" s="280"/>
      <c r="L38" s="280"/>
      <c r="M38" s="280"/>
      <c r="N38" s="280"/>
      <c r="O38" s="280"/>
      <c r="P38" s="280"/>
      <c r="Q38" s="280"/>
      <c r="R38" s="280"/>
      <c r="S38" s="280"/>
      <c r="T38" s="281"/>
      <c r="U38" s="277"/>
      <c r="V38" s="229"/>
      <c r="W38" s="229"/>
      <c r="X38" s="216"/>
      <c r="Y38" s="277"/>
      <c r="Z38" s="229"/>
      <c r="AA38" s="229"/>
      <c r="AB38" s="216"/>
    </row>
    <row r="39" spans="1:28" ht="18.75" customHeight="1">
      <c r="A39" s="1657"/>
      <c r="B39" s="1658"/>
      <c r="C39" s="1653"/>
      <c r="D39" s="215" t="s">
        <v>576</v>
      </c>
      <c r="E39" s="284" t="s">
        <v>506</v>
      </c>
      <c r="F39" s="244" t="s">
        <v>555</v>
      </c>
      <c r="G39" s="244"/>
      <c r="H39" s="285" t="s">
        <v>506</v>
      </c>
      <c r="I39" s="244" t="s">
        <v>551</v>
      </c>
      <c r="J39" s="280"/>
      <c r="K39" s="280"/>
      <c r="L39" s="280"/>
      <c r="M39" s="280"/>
      <c r="N39" s="280"/>
      <c r="O39" s="280"/>
      <c r="P39" s="280"/>
      <c r="Q39" s="280"/>
      <c r="R39" s="280"/>
      <c r="S39" s="280"/>
      <c r="T39" s="281"/>
      <c r="U39" s="277"/>
      <c r="V39" s="229"/>
      <c r="W39" s="229"/>
      <c r="X39" s="216"/>
      <c r="Y39" s="277"/>
      <c r="Z39" s="229"/>
      <c r="AA39" s="229"/>
      <c r="AB39" s="216"/>
    </row>
    <row r="40" spans="1:28" ht="18.75" customHeight="1">
      <c r="A40" s="1657"/>
      <c r="B40" s="1658"/>
      <c r="C40" s="1653"/>
      <c r="D40" s="286" t="s">
        <v>577</v>
      </c>
      <c r="E40" s="284" t="s">
        <v>506</v>
      </c>
      <c r="F40" s="244" t="s">
        <v>555</v>
      </c>
      <c r="G40" s="244"/>
      <c r="H40" s="285" t="s">
        <v>506</v>
      </c>
      <c r="I40" s="244" t="s">
        <v>551</v>
      </c>
      <c r="J40" s="280"/>
      <c r="K40" s="280"/>
      <c r="L40" s="280"/>
      <c r="M40" s="280"/>
      <c r="N40" s="280"/>
      <c r="O40" s="280"/>
      <c r="P40" s="280"/>
      <c r="Q40" s="280"/>
      <c r="R40" s="280"/>
      <c r="S40" s="280"/>
      <c r="T40" s="281"/>
      <c r="U40" s="277"/>
      <c r="V40" s="229"/>
      <c r="W40" s="229"/>
      <c r="X40" s="216"/>
      <c r="Y40" s="277"/>
      <c r="Z40" s="229"/>
      <c r="AA40" s="229"/>
      <c r="AB40" s="216"/>
    </row>
    <row r="41" spans="1:28" ht="18.5" customHeight="1">
      <c r="A41" s="1657"/>
      <c r="B41" s="1658"/>
      <c r="C41" s="1653"/>
      <c r="D41" s="287" t="s">
        <v>578</v>
      </c>
      <c r="E41" s="288" t="s">
        <v>506</v>
      </c>
      <c r="F41" s="237" t="s">
        <v>555</v>
      </c>
      <c r="G41" s="237"/>
      <c r="H41" s="289" t="s">
        <v>506</v>
      </c>
      <c r="I41" s="237" t="s">
        <v>551</v>
      </c>
      <c r="J41" s="273"/>
      <c r="K41" s="273"/>
      <c r="L41" s="273"/>
      <c r="M41" s="273"/>
      <c r="N41" s="273"/>
      <c r="O41" s="273"/>
      <c r="P41" s="273"/>
      <c r="Q41" s="273"/>
      <c r="R41" s="273"/>
      <c r="S41" s="273"/>
      <c r="T41" s="290"/>
      <c r="U41" s="277"/>
      <c r="V41" s="229"/>
      <c r="W41" s="229"/>
      <c r="X41" s="216"/>
      <c r="Y41" s="277"/>
      <c r="Z41" s="229"/>
      <c r="AA41" s="229"/>
      <c r="AB41" s="216"/>
    </row>
    <row r="42" spans="1:28" ht="18.75" customHeight="1">
      <c r="A42" s="1657"/>
      <c r="B42" s="1658"/>
      <c r="C42" s="1653"/>
      <c r="D42" s="278" t="s">
        <v>579</v>
      </c>
      <c r="E42" s="243" t="s">
        <v>506</v>
      </c>
      <c r="F42" s="244" t="s">
        <v>555</v>
      </c>
      <c r="G42" s="244"/>
      <c r="H42" s="245" t="s">
        <v>506</v>
      </c>
      <c r="I42" s="244" t="s">
        <v>580</v>
      </c>
      <c r="J42" s="244"/>
      <c r="K42" s="245" t="s">
        <v>506</v>
      </c>
      <c r="L42" s="244" t="s">
        <v>581</v>
      </c>
      <c r="M42" s="246"/>
      <c r="N42" s="245" t="s">
        <v>506</v>
      </c>
      <c r="O42" s="244" t="s">
        <v>582</v>
      </c>
      <c r="P42" s="246"/>
      <c r="Q42" s="246"/>
      <c r="R42" s="244"/>
      <c r="S42" s="244"/>
      <c r="T42" s="291"/>
      <c r="U42" s="277"/>
      <c r="V42" s="229"/>
      <c r="W42" s="229"/>
      <c r="X42" s="216"/>
      <c r="Y42" s="277"/>
      <c r="Z42" s="229"/>
      <c r="AA42" s="229"/>
      <c r="AB42" s="216"/>
    </row>
    <row r="43" spans="1:28" ht="18.75" customHeight="1">
      <c r="A43" s="1657"/>
      <c r="B43" s="1658"/>
      <c r="C43" s="1653"/>
      <c r="D43" s="286" t="s">
        <v>583</v>
      </c>
      <c r="E43" s="249" t="s">
        <v>506</v>
      </c>
      <c r="F43" s="244" t="s">
        <v>555</v>
      </c>
      <c r="G43" s="244"/>
      <c r="H43" s="251" t="s">
        <v>506</v>
      </c>
      <c r="I43" s="244" t="s">
        <v>584</v>
      </c>
      <c r="J43" s="244"/>
      <c r="K43" s="292" t="s">
        <v>506</v>
      </c>
      <c r="L43" s="244" t="s">
        <v>585</v>
      </c>
      <c r="M43" s="280"/>
      <c r="N43" s="280"/>
      <c r="O43" s="280"/>
      <c r="P43" s="280"/>
      <c r="Q43" s="280"/>
      <c r="R43" s="280"/>
      <c r="S43" s="280"/>
      <c r="T43" s="281"/>
      <c r="U43" s="277"/>
      <c r="V43" s="229"/>
      <c r="W43" s="229"/>
      <c r="X43" s="216"/>
      <c r="Y43" s="277"/>
      <c r="Z43" s="229"/>
      <c r="AA43" s="229"/>
      <c r="AB43" s="216"/>
    </row>
    <row r="44" spans="1:28" ht="18.75" customHeight="1">
      <c r="A44" s="1657"/>
      <c r="B44" s="1658"/>
      <c r="C44" s="1653"/>
      <c r="D44" s="278" t="s">
        <v>586</v>
      </c>
      <c r="E44" s="249" t="s">
        <v>506</v>
      </c>
      <c r="F44" s="244" t="s">
        <v>555</v>
      </c>
      <c r="G44" s="279"/>
      <c r="H44" s="245" t="s">
        <v>506</v>
      </c>
      <c r="I44" s="244" t="s">
        <v>551</v>
      </c>
      <c r="J44" s="280"/>
      <c r="K44" s="280"/>
      <c r="L44" s="280"/>
      <c r="M44" s="280"/>
      <c r="N44" s="280"/>
      <c r="O44" s="280"/>
      <c r="P44" s="280"/>
      <c r="Q44" s="280"/>
      <c r="R44" s="280"/>
      <c r="S44" s="280"/>
      <c r="T44" s="281"/>
      <c r="U44" s="277"/>
      <c r="V44" s="229"/>
      <c r="W44" s="229"/>
      <c r="X44" s="216"/>
      <c r="Y44" s="277"/>
      <c r="Z44" s="229"/>
      <c r="AA44" s="229"/>
      <c r="AB44" s="216"/>
    </row>
    <row r="45" spans="1:28" ht="18.75" customHeight="1">
      <c r="A45" s="1657"/>
      <c r="B45" s="1658"/>
      <c r="C45" s="1653"/>
      <c r="D45" s="242" t="s">
        <v>556</v>
      </c>
      <c r="E45" s="243" t="s">
        <v>506</v>
      </c>
      <c r="F45" s="244" t="s">
        <v>555</v>
      </c>
      <c r="G45" s="244"/>
      <c r="H45" s="245" t="s">
        <v>506</v>
      </c>
      <c r="I45" s="244" t="s">
        <v>557</v>
      </c>
      <c r="J45" s="244"/>
      <c r="K45" s="245" t="s">
        <v>506</v>
      </c>
      <c r="L45" s="244" t="s">
        <v>558</v>
      </c>
      <c r="M45" s="246"/>
      <c r="N45" s="245" t="s">
        <v>506</v>
      </c>
      <c r="O45" s="244" t="s">
        <v>559</v>
      </c>
      <c r="P45" s="246"/>
      <c r="Q45" s="246"/>
      <c r="R45" s="246"/>
      <c r="S45" s="246"/>
      <c r="T45" s="247"/>
      <c r="U45" s="277"/>
      <c r="V45" s="229"/>
      <c r="W45" s="229"/>
      <c r="X45" s="216"/>
      <c r="Y45" s="277"/>
      <c r="Z45" s="229"/>
      <c r="AA45" s="229"/>
      <c r="AB45" s="216"/>
    </row>
    <row r="46" spans="1:28" ht="18.75" customHeight="1">
      <c r="A46" s="1657"/>
      <c r="B46" s="1658"/>
      <c r="C46" s="1653"/>
      <c r="D46" s="248" t="s">
        <v>560</v>
      </c>
      <c r="E46" s="249" t="s">
        <v>506</v>
      </c>
      <c r="F46" s="250" t="s">
        <v>550</v>
      </c>
      <c r="G46" s="250"/>
      <c r="H46" s="251" t="s">
        <v>506</v>
      </c>
      <c r="I46" s="250" t="s">
        <v>561</v>
      </c>
      <c r="J46" s="250"/>
      <c r="K46" s="251" t="s">
        <v>506</v>
      </c>
      <c r="L46" s="250" t="s">
        <v>562</v>
      </c>
      <c r="M46" s="252"/>
      <c r="N46" s="251"/>
      <c r="O46" s="250"/>
      <c r="P46" s="252"/>
      <c r="Q46" s="252"/>
      <c r="R46" s="252"/>
      <c r="S46" s="252"/>
      <c r="T46" s="253"/>
      <c r="U46" s="277"/>
      <c r="V46" s="229"/>
      <c r="W46" s="229"/>
      <c r="X46" s="216"/>
      <c r="Y46" s="277"/>
      <c r="Z46" s="229"/>
      <c r="AA46" s="229"/>
      <c r="AB46" s="216"/>
    </row>
    <row r="47" spans="1:28" ht="18.75" customHeight="1">
      <c r="A47" s="1657"/>
      <c r="B47" s="1658"/>
      <c r="C47" s="1654"/>
      <c r="D47" s="254" t="s">
        <v>563</v>
      </c>
      <c r="E47" s="255" t="s">
        <v>506</v>
      </c>
      <c r="F47" s="256" t="s">
        <v>555</v>
      </c>
      <c r="G47" s="256"/>
      <c r="H47" s="257" t="s">
        <v>506</v>
      </c>
      <c r="I47" s="256" t="s">
        <v>551</v>
      </c>
      <c r="J47" s="256"/>
      <c r="K47" s="256"/>
      <c r="L47" s="256"/>
      <c r="M47" s="258"/>
      <c r="N47" s="258"/>
      <c r="O47" s="258"/>
      <c r="P47" s="258"/>
      <c r="Q47" s="258"/>
      <c r="R47" s="258"/>
      <c r="S47" s="258"/>
      <c r="T47" s="259"/>
      <c r="U47" s="293"/>
      <c r="V47" s="294"/>
      <c r="W47" s="294"/>
      <c r="X47" s="295"/>
      <c r="Y47" s="293"/>
      <c r="Z47" s="294"/>
      <c r="AA47" s="294"/>
      <c r="AB47" s="295"/>
    </row>
    <row r="48" spans="1:28" ht="18.75" customHeight="1">
      <c r="A48" s="1657"/>
      <c r="B48" s="1658"/>
      <c r="C48" s="1650" t="s">
        <v>587</v>
      </c>
      <c r="D48" s="242" t="s">
        <v>588</v>
      </c>
      <c r="E48" s="243" t="s">
        <v>506</v>
      </c>
      <c r="F48" s="244" t="s">
        <v>555</v>
      </c>
      <c r="G48" s="244"/>
      <c r="H48" s="245" t="s">
        <v>506</v>
      </c>
      <c r="I48" s="268" t="s">
        <v>589</v>
      </c>
      <c r="J48" s="244"/>
      <c r="K48" s="245"/>
      <c r="L48" s="244"/>
      <c r="M48" s="246"/>
      <c r="N48" s="245"/>
      <c r="O48" s="244"/>
      <c r="P48" s="246"/>
      <c r="Q48" s="246"/>
      <c r="R48" s="246"/>
      <c r="S48" s="246"/>
      <c r="T48" s="247"/>
      <c r="U48" s="202" t="s">
        <v>506</v>
      </c>
      <c r="V48" s="209" t="s">
        <v>544</v>
      </c>
      <c r="W48" s="209"/>
      <c r="X48" s="229"/>
      <c r="Y48" s="202" t="s">
        <v>506</v>
      </c>
      <c r="Z48" s="209" t="s">
        <v>544</v>
      </c>
      <c r="AA48" s="209"/>
      <c r="AB48" s="229"/>
    </row>
    <row r="49" spans="1:28" ht="18.75" customHeight="1">
      <c r="A49" s="1657"/>
      <c r="B49" s="1658"/>
      <c r="C49" s="1651"/>
      <c r="D49" s="270" t="s">
        <v>572</v>
      </c>
      <c r="E49" s="207" t="s">
        <v>506</v>
      </c>
      <c r="F49" s="213" t="s">
        <v>657</v>
      </c>
      <c r="G49" s="213"/>
      <c r="H49" s="271"/>
      <c r="I49" s="207" t="s">
        <v>506</v>
      </c>
      <c r="J49" s="213" t="s">
        <v>658</v>
      </c>
      <c r="K49" s="213"/>
      <c r="L49" s="272"/>
      <c r="M49" s="238"/>
      <c r="N49" s="273"/>
      <c r="O49" s="217"/>
      <c r="P49" s="217"/>
      <c r="Q49" s="217"/>
      <c r="R49" s="217"/>
      <c r="S49" s="217"/>
      <c r="T49" s="274"/>
      <c r="U49" s="211" t="s">
        <v>506</v>
      </c>
      <c r="V49" s="215" t="s">
        <v>547</v>
      </c>
      <c r="W49" s="229"/>
      <c r="X49" s="216"/>
      <c r="Y49" s="211" t="s">
        <v>506</v>
      </c>
      <c r="Z49" s="215" t="s">
        <v>547</v>
      </c>
      <c r="AA49" s="229"/>
      <c r="AB49" s="216"/>
    </row>
    <row r="50" spans="1:28" ht="18.75" customHeight="1">
      <c r="A50" s="1657"/>
      <c r="B50" s="1658"/>
      <c r="C50" s="1651"/>
      <c r="D50" s="235" t="s">
        <v>573</v>
      </c>
      <c r="E50" s="236" t="s">
        <v>506</v>
      </c>
      <c r="F50" s="237" t="s">
        <v>542</v>
      </c>
      <c r="G50" s="275"/>
      <c r="H50" s="272"/>
      <c r="I50" s="238" t="s">
        <v>506</v>
      </c>
      <c r="J50" s="237" t="s">
        <v>543</v>
      </c>
      <c r="K50" s="238"/>
      <c r="L50" s="271"/>
      <c r="M50" s="207"/>
      <c r="N50" s="276"/>
      <c r="O50" s="217"/>
      <c r="P50" s="217"/>
      <c r="Q50" s="217"/>
      <c r="R50" s="217"/>
      <c r="S50" s="217"/>
      <c r="T50" s="274"/>
      <c r="V50" s="215"/>
      <c r="W50" s="215"/>
      <c r="X50" s="216"/>
      <c r="Y50" s="277"/>
      <c r="Z50" s="215"/>
      <c r="AA50" s="215"/>
      <c r="AB50" s="216"/>
    </row>
    <row r="51" spans="1:28" ht="18.75" customHeight="1">
      <c r="A51" s="1657"/>
      <c r="B51" s="1658"/>
      <c r="C51" s="1651"/>
      <c r="D51" s="248" t="s">
        <v>590</v>
      </c>
      <c r="E51" s="249" t="s">
        <v>506</v>
      </c>
      <c r="F51" s="250" t="s">
        <v>550</v>
      </c>
      <c r="G51" s="250"/>
      <c r="H51" s="251" t="s">
        <v>506</v>
      </c>
      <c r="I51" s="250" t="s">
        <v>591</v>
      </c>
      <c r="J51" s="250"/>
      <c r="K51" s="251" t="s">
        <v>506</v>
      </c>
      <c r="L51" s="250" t="s">
        <v>592</v>
      </c>
      <c r="M51" s="252"/>
      <c r="N51" s="251" t="s">
        <v>506</v>
      </c>
      <c r="O51" s="250" t="s">
        <v>593</v>
      </c>
      <c r="P51" s="252"/>
      <c r="Q51" s="252"/>
      <c r="R51" s="252"/>
      <c r="S51" s="252"/>
      <c r="T51" s="253"/>
      <c r="U51" s="229"/>
      <c r="V51" s="229"/>
      <c r="W51" s="229"/>
      <c r="X51" s="229"/>
      <c r="Y51" s="277"/>
      <c r="Z51" s="229"/>
      <c r="AA51" s="229"/>
      <c r="AB51" s="229"/>
    </row>
    <row r="52" spans="1:28" ht="18.75" customHeight="1">
      <c r="A52" s="1657"/>
      <c r="B52" s="1658"/>
      <c r="C52" s="1651"/>
      <c r="D52" s="248" t="s">
        <v>560</v>
      </c>
      <c r="E52" s="249" t="s">
        <v>506</v>
      </c>
      <c r="F52" s="250" t="s">
        <v>550</v>
      </c>
      <c r="G52" s="250"/>
      <c r="H52" s="251" t="s">
        <v>506</v>
      </c>
      <c r="I52" s="250" t="s">
        <v>561</v>
      </c>
      <c r="J52" s="250"/>
      <c r="K52" s="251" t="s">
        <v>506</v>
      </c>
      <c r="L52" s="250" t="s">
        <v>562</v>
      </c>
      <c r="M52" s="252"/>
      <c r="N52" s="251"/>
      <c r="O52" s="250"/>
      <c r="P52" s="252"/>
      <c r="Q52" s="252"/>
      <c r="R52" s="252"/>
      <c r="S52" s="252"/>
      <c r="T52" s="253"/>
      <c r="U52" s="229"/>
      <c r="V52" s="229"/>
      <c r="W52" s="229"/>
      <c r="X52" s="229"/>
      <c r="Y52" s="277"/>
      <c r="Z52" s="229"/>
      <c r="AA52" s="229"/>
      <c r="AB52" s="229"/>
    </row>
    <row r="53" spans="1:28" ht="18.75" customHeight="1">
      <c r="A53" s="1659"/>
      <c r="B53" s="1660"/>
      <c r="C53" s="1652"/>
      <c r="D53" s="254" t="s">
        <v>563</v>
      </c>
      <c r="E53" s="255" t="s">
        <v>506</v>
      </c>
      <c r="F53" s="256" t="s">
        <v>555</v>
      </c>
      <c r="G53" s="256"/>
      <c r="H53" s="257" t="s">
        <v>506</v>
      </c>
      <c r="I53" s="256" t="s">
        <v>551</v>
      </c>
      <c r="J53" s="256"/>
      <c r="K53" s="256"/>
      <c r="L53" s="256"/>
      <c r="M53" s="258"/>
      <c r="N53" s="258"/>
      <c r="O53" s="258"/>
      <c r="P53" s="258"/>
      <c r="Q53" s="258"/>
      <c r="R53" s="258"/>
      <c r="S53" s="258"/>
      <c r="T53" s="259"/>
      <c r="U53" s="293"/>
      <c r="V53" s="294"/>
      <c r="W53" s="294"/>
      <c r="X53" s="294"/>
      <c r="Y53" s="293"/>
      <c r="Z53" s="294"/>
      <c r="AA53" s="294"/>
      <c r="AB53" s="294"/>
    </row>
    <row r="54" spans="1:28" ht="18.75" customHeight="1">
      <c r="A54" s="296"/>
      <c r="B54" s="296"/>
      <c r="C54" s="215" t="s">
        <v>594</v>
      </c>
      <c r="E54" s="292"/>
      <c r="F54" s="215"/>
      <c r="G54" s="215"/>
      <c r="H54" s="292"/>
      <c r="I54" s="215"/>
      <c r="J54" s="215"/>
      <c r="K54" s="215"/>
      <c r="L54" s="215"/>
      <c r="U54" s="229"/>
      <c r="V54" s="229"/>
      <c r="W54" s="229"/>
      <c r="X54" s="229"/>
      <c r="Y54" s="229"/>
      <c r="Z54" s="229"/>
      <c r="AA54" s="229"/>
      <c r="AB54" s="229"/>
    </row>
    <row r="55" spans="1:28" ht="18.75" customHeight="1">
      <c r="A55" s="296"/>
      <c r="B55" s="296"/>
      <c r="C55" s="215" t="s">
        <v>595</v>
      </c>
      <c r="E55" s="292"/>
      <c r="F55" s="215"/>
      <c r="G55" s="215"/>
      <c r="H55" s="292"/>
      <c r="I55" s="215"/>
      <c r="J55" s="215"/>
      <c r="K55" s="215"/>
      <c r="L55" s="215"/>
      <c r="U55" s="229"/>
      <c r="V55" s="229"/>
      <c r="W55" s="229"/>
      <c r="X55" s="229"/>
      <c r="Y55" s="229"/>
      <c r="Z55" s="229"/>
      <c r="AA55" s="229"/>
      <c r="AB55" s="229"/>
    </row>
    <row r="56" spans="1:28" ht="20.25" customHeight="1">
      <c r="A56" s="296"/>
      <c r="B56" s="296"/>
    </row>
    <row r="83" spans="8:8" ht="20.25" customHeight="1">
      <c r="H83" s="230"/>
    </row>
  </sheetData>
  <mergeCells count="76">
    <mergeCell ref="M29:M30"/>
    <mergeCell ref="N29:N30"/>
    <mergeCell ref="O29:O30"/>
    <mergeCell ref="P29:P30"/>
    <mergeCell ref="A34:B53"/>
    <mergeCell ref="C34:C47"/>
    <mergeCell ref="C48:C53"/>
    <mergeCell ref="A8:B33"/>
    <mergeCell ref="D29:D30"/>
    <mergeCell ref="E29:E30"/>
    <mergeCell ref="F29:H30"/>
    <mergeCell ref="I29:I30"/>
    <mergeCell ref="J29:L30"/>
    <mergeCell ref="M25:M26"/>
    <mergeCell ref="N25:N26"/>
    <mergeCell ref="O25:O26"/>
    <mergeCell ref="P25:P26"/>
    <mergeCell ref="D27:D28"/>
    <mergeCell ref="E27:E28"/>
    <mergeCell ref="F27:H28"/>
    <mergeCell ref="I27:I28"/>
    <mergeCell ref="J27:L28"/>
    <mergeCell ref="M27:M28"/>
    <mergeCell ref="N27:N28"/>
    <mergeCell ref="O27:O28"/>
    <mergeCell ref="P27:P28"/>
    <mergeCell ref="J18:L19"/>
    <mergeCell ref="C24:C33"/>
    <mergeCell ref="D25:D26"/>
    <mergeCell ref="E25:E26"/>
    <mergeCell ref="F25:H26"/>
    <mergeCell ref="I25:I26"/>
    <mergeCell ref="J25:L26"/>
    <mergeCell ref="C8:C23"/>
    <mergeCell ref="D9:D10"/>
    <mergeCell ref="E9:E10"/>
    <mergeCell ref="F9:H10"/>
    <mergeCell ref="I9:I10"/>
    <mergeCell ref="D18:D19"/>
    <mergeCell ref="E18:E19"/>
    <mergeCell ref="F18:H19"/>
    <mergeCell ref="I18:I19"/>
    <mergeCell ref="O13:O14"/>
    <mergeCell ref="P13:P14"/>
    <mergeCell ref="D16:D17"/>
    <mergeCell ref="E16:E17"/>
    <mergeCell ref="F16:H17"/>
    <mergeCell ref="I16:I17"/>
    <mergeCell ref="J16:L17"/>
    <mergeCell ref="M11:M12"/>
    <mergeCell ref="N11:N12"/>
    <mergeCell ref="O11:O12"/>
    <mergeCell ref="P11:P12"/>
    <mergeCell ref="D13:D14"/>
    <mergeCell ref="E13:E14"/>
    <mergeCell ref="F13:H14"/>
    <mergeCell ref="I13:I14"/>
    <mergeCell ref="J13:L14"/>
    <mergeCell ref="M13:M14"/>
    <mergeCell ref="D11:D12"/>
    <mergeCell ref="E11:E12"/>
    <mergeCell ref="F11:H12"/>
    <mergeCell ref="I11:I12"/>
    <mergeCell ref="J11:L12"/>
    <mergeCell ref="N13:N14"/>
    <mergeCell ref="J9:L10"/>
    <mergeCell ref="M9:M10"/>
    <mergeCell ref="N9:N10"/>
    <mergeCell ref="O9:O10"/>
    <mergeCell ref="P9:P10"/>
    <mergeCell ref="A3:AB3"/>
    <mergeCell ref="O5:R5"/>
    <mergeCell ref="A7:C7"/>
    <mergeCell ref="D7:T7"/>
    <mergeCell ref="U7:X7"/>
    <mergeCell ref="Y7:AB7"/>
  </mergeCells>
  <phoneticPr fontId="4"/>
  <printOptions horizontalCentered="1"/>
  <pageMargins left="0.23622047244094491" right="0.23622047244094491" top="0.74803149606299213" bottom="0.74803149606299213" header="0.31496062992125984" footer="0.31496062992125984"/>
  <pageSetup paperSize="9" scale="54" orientation="portrait" r:id="rId1"/>
  <headerFooter alignWithMargins="0"/>
  <rowBreaks count="1" manualBreakCount="1">
    <brk id="160"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0C47ACA-9581-477F-BCA8-300B49D8F764}">
          <x14:formula1>
            <xm:f>"□,■"</xm:f>
          </x14:formula1>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N21:N22 JJ21:JJ22 TF21:TF22 ADB21:ADB22 AMX21:AMX22 AWT21:AWT22 BGP21:BGP22 BQL21:BQL22 CAH21:CAH22 CKD21:CKD22 CTZ21:CTZ22 DDV21:DDV22 DNR21:DNR22 DXN21:DXN22 EHJ21:EHJ22 ERF21:ERF22 FBB21:FBB22 FKX21:FKX22 FUT21:FUT22 GEP21:GEP22 GOL21:GOL22 GYH21:GYH22 HID21:HID22 HRZ21:HRZ22 IBV21:IBV22 ILR21:ILR22 IVN21:IVN22 JFJ21:JFJ22 JPF21:JPF22 JZB21:JZB22 KIX21:KIX22 KST21:KST22 LCP21:LCP22 LML21:LML22 LWH21:LWH22 MGD21:MGD22 MPZ21:MPZ22 MZV21:MZV22 NJR21:NJR22 NTN21:NTN22 ODJ21:ODJ22 ONF21:ONF22 OXB21:OXB22 PGX21:PGX22 PQT21:PQT22 QAP21:QAP22 QKL21:QKL22 QUH21:QUH22 RED21:RED22 RNZ21:RNZ22 RXV21:RXV22 SHR21:SHR22 SRN21:SRN22 TBJ21:TBJ22 TLF21:TLF22 TVB21:TVB22 UEX21:UEX22 UOT21:UOT22 UYP21:UYP22 VIL21:VIL22 VSH21:VSH22 WCD21:WCD22 WLZ21:WLZ22 WVV21:WVV22 N65557:N65558 JJ65557:JJ65558 TF65557:TF65558 ADB65557:ADB65558 AMX65557:AMX65558 AWT65557:AWT65558 BGP65557:BGP65558 BQL65557:BQL65558 CAH65557:CAH65558 CKD65557:CKD65558 CTZ65557:CTZ65558 DDV65557:DDV65558 DNR65557:DNR65558 DXN65557:DXN65558 EHJ65557:EHJ65558 ERF65557:ERF65558 FBB65557:FBB65558 FKX65557:FKX65558 FUT65557:FUT65558 GEP65557:GEP65558 GOL65557:GOL65558 GYH65557:GYH65558 HID65557:HID65558 HRZ65557:HRZ65558 IBV65557:IBV65558 ILR65557:ILR65558 IVN65557:IVN65558 JFJ65557:JFJ65558 JPF65557:JPF65558 JZB65557:JZB65558 KIX65557:KIX65558 KST65557:KST65558 LCP65557:LCP65558 LML65557:LML65558 LWH65557:LWH65558 MGD65557:MGD65558 MPZ65557:MPZ65558 MZV65557:MZV65558 NJR65557:NJR65558 NTN65557:NTN65558 ODJ65557:ODJ65558 ONF65557:ONF65558 OXB65557:OXB65558 PGX65557:PGX65558 PQT65557:PQT65558 QAP65557:QAP65558 QKL65557:QKL65558 QUH65557:QUH65558 RED65557:RED65558 RNZ65557:RNZ65558 RXV65557:RXV65558 SHR65557:SHR65558 SRN65557:SRN65558 TBJ65557:TBJ65558 TLF65557:TLF65558 TVB65557:TVB65558 UEX65557:UEX65558 UOT65557:UOT65558 UYP65557:UYP65558 VIL65557:VIL65558 VSH65557:VSH65558 WCD65557:WCD65558 WLZ65557:WLZ65558 WVV65557:WVV65558 N131093:N131094 JJ131093:JJ131094 TF131093:TF131094 ADB131093:ADB131094 AMX131093:AMX131094 AWT131093:AWT131094 BGP131093:BGP131094 BQL131093:BQL131094 CAH131093:CAH131094 CKD131093:CKD131094 CTZ131093:CTZ131094 DDV131093:DDV131094 DNR131093:DNR131094 DXN131093:DXN131094 EHJ131093:EHJ131094 ERF131093:ERF131094 FBB131093:FBB131094 FKX131093:FKX131094 FUT131093:FUT131094 GEP131093:GEP131094 GOL131093:GOL131094 GYH131093:GYH131094 HID131093:HID131094 HRZ131093:HRZ131094 IBV131093:IBV131094 ILR131093:ILR131094 IVN131093:IVN131094 JFJ131093:JFJ131094 JPF131093:JPF131094 JZB131093:JZB131094 KIX131093:KIX131094 KST131093:KST131094 LCP131093:LCP131094 LML131093:LML131094 LWH131093:LWH131094 MGD131093:MGD131094 MPZ131093:MPZ131094 MZV131093:MZV131094 NJR131093:NJR131094 NTN131093:NTN131094 ODJ131093:ODJ131094 ONF131093:ONF131094 OXB131093:OXB131094 PGX131093:PGX131094 PQT131093:PQT131094 QAP131093:QAP131094 QKL131093:QKL131094 QUH131093:QUH131094 RED131093:RED131094 RNZ131093:RNZ131094 RXV131093:RXV131094 SHR131093:SHR131094 SRN131093:SRN131094 TBJ131093:TBJ131094 TLF131093:TLF131094 TVB131093:TVB131094 UEX131093:UEX131094 UOT131093:UOT131094 UYP131093:UYP131094 VIL131093:VIL131094 VSH131093:VSH131094 WCD131093:WCD131094 WLZ131093:WLZ131094 WVV131093:WVV131094 N196629:N196630 JJ196629:JJ196630 TF196629:TF196630 ADB196629:ADB196630 AMX196629:AMX196630 AWT196629:AWT196630 BGP196629:BGP196630 BQL196629:BQL196630 CAH196629:CAH196630 CKD196629:CKD196630 CTZ196629:CTZ196630 DDV196629:DDV196630 DNR196629:DNR196630 DXN196629:DXN196630 EHJ196629:EHJ196630 ERF196629:ERF196630 FBB196629:FBB196630 FKX196629:FKX196630 FUT196629:FUT196630 GEP196629:GEP196630 GOL196629:GOL196630 GYH196629:GYH196630 HID196629:HID196630 HRZ196629:HRZ196630 IBV196629:IBV196630 ILR196629:ILR196630 IVN196629:IVN196630 JFJ196629:JFJ196630 JPF196629:JPF196630 JZB196629:JZB196630 KIX196629:KIX196630 KST196629:KST196630 LCP196629:LCP196630 LML196629:LML196630 LWH196629:LWH196630 MGD196629:MGD196630 MPZ196629:MPZ196630 MZV196629:MZV196630 NJR196629:NJR196630 NTN196629:NTN196630 ODJ196629:ODJ196630 ONF196629:ONF196630 OXB196629:OXB196630 PGX196629:PGX196630 PQT196629:PQT196630 QAP196629:QAP196630 QKL196629:QKL196630 QUH196629:QUH196630 RED196629:RED196630 RNZ196629:RNZ196630 RXV196629:RXV196630 SHR196629:SHR196630 SRN196629:SRN196630 TBJ196629:TBJ196630 TLF196629:TLF196630 TVB196629:TVB196630 UEX196629:UEX196630 UOT196629:UOT196630 UYP196629:UYP196630 VIL196629:VIL196630 VSH196629:VSH196630 WCD196629:WCD196630 WLZ196629:WLZ196630 WVV196629:WVV196630 N262165:N262166 JJ262165:JJ262166 TF262165:TF262166 ADB262165:ADB262166 AMX262165:AMX262166 AWT262165:AWT262166 BGP262165:BGP262166 BQL262165:BQL262166 CAH262165:CAH262166 CKD262165:CKD262166 CTZ262165:CTZ262166 DDV262165:DDV262166 DNR262165:DNR262166 DXN262165:DXN262166 EHJ262165:EHJ262166 ERF262165:ERF262166 FBB262165:FBB262166 FKX262165:FKX262166 FUT262165:FUT262166 GEP262165:GEP262166 GOL262165:GOL262166 GYH262165:GYH262166 HID262165:HID262166 HRZ262165:HRZ262166 IBV262165:IBV262166 ILR262165:ILR262166 IVN262165:IVN262166 JFJ262165:JFJ262166 JPF262165:JPF262166 JZB262165:JZB262166 KIX262165:KIX262166 KST262165:KST262166 LCP262165:LCP262166 LML262165:LML262166 LWH262165:LWH262166 MGD262165:MGD262166 MPZ262165:MPZ262166 MZV262165:MZV262166 NJR262165:NJR262166 NTN262165:NTN262166 ODJ262165:ODJ262166 ONF262165:ONF262166 OXB262165:OXB262166 PGX262165:PGX262166 PQT262165:PQT262166 QAP262165:QAP262166 QKL262165:QKL262166 QUH262165:QUH262166 RED262165:RED262166 RNZ262165:RNZ262166 RXV262165:RXV262166 SHR262165:SHR262166 SRN262165:SRN262166 TBJ262165:TBJ262166 TLF262165:TLF262166 TVB262165:TVB262166 UEX262165:UEX262166 UOT262165:UOT262166 UYP262165:UYP262166 VIL262165:VIL262166 VSH262165:VSH262166 WCD262165:WCD262166 WLZ262165:WLZ262166 WVV262165:WVV262166 N327701:N327702 JJ327701:JJ327702 TF327701:TF327702 ADB327701:ADB327702 AMX327701:AMX327702 AWT327701:AWT327702 BGP327701:BGP327702 BQL327701:BQL327702 CAH327701:CAH327702 CKD327701:CKD327702 CTZ327701:CTZ327702 DDV327701:DDV327702 DNR327701:DNR327702 DXN327701:DXN327702 EHJ327701:EHJ327702 ERF327701:ERF327702 FBB327701:FBB327702 FKX327701:FKX327702 FUT327701:FUT327702 GEP327701:GEP327702 GOL327701:GOL327702 GYH327701:GYH327702 HID327701:HID327702 HRZ327701:HRZ327702 IBV327701:IBV327702 ILR327701:ILR327702 IVN327701:IVN327702 JFJ327701:JFJ327702 JPF327701:JPF327702 JZB327701:JZB327702 KIX327701:KIX327702 KST327701:KST327702 LCP327701:LCP327702 LML327701:LML327702 LWH327701:LWH327702 MGD327701:MGD327702 MPZ327701:MPZ327702 MZV327701:MZV327702 NJR327701:NJR327702 NTN327701:NTN327702 ODJ327701:ODJ327702 ONF327701:ONF327702 OXB327701:OXB327702 PGX327701:PGX327702 PQT327701:PQT327702 QAP327701:QAP327702 QKL327701:QKL327702 QUH327701:QUH327702 RED327701:RED327702 RNZ327701:RNZ327702 RXV327701:RXV327702 SHR327701:SHR327702 SRN327701:SRN327702 TBJ327701:TBJ327702 TLF327701:TLF327702 TVB327701:TVB327702 UEX327701:UEX327702 UOT327701:UOT327702 UYP327701:UYP327702 VIL327701:VIL327702 VSH327701:VSH327702 WCD327701:WCD327702 WLZ327701:WLZ327702 WVV327701:WVV327702 N393237:N393238 JJ393237:JJ393238 TF393237:TF393238 ADB393237:ADB393238 AMX393237:AMX393238 AWT393237:AWT393238 BGP393237:BGP393238 BQL393237:BQL393238 CAH393237:CAH393238 CKD393237:CKD393238 CTZ393237:CTZ393238 DDV393237:DDV393238 DNR393237:DNR393238 DXN393237:DXN393238 EHJ393237:EHJ393238 ERF393237:ERF393238 FBB393237:FBB393238 FKX393237:FKX393238 FUT393237:FUT393238 GEP393237:GEP393238 GOL393237:GOL393238 GYH393237:GYH393238 HID393237:HID393238 HRZ393237:HRZ393238 IBV393237:IBV393238 ILR393237:ILR393238 IVN393237:IVN393238 JFJ393237:JFJ393238 JPF393237:JPF393238 JZB393237:JZB393238 KIX393237:KIX393238 KST393237:KST393238 LCP393237:LCP393238 LML393237:LML393238 LWH393237:LWH393238 MGD393237:MGD393238 MPZ393237:MPZ393238 MZV393237:MZV393238 NJR393237:NJR393238 NTN393237:NTN393238 ODJ393237:ODJ393238 ONF393237:ONF393238 OXB393237:OXB393238 PGX393237:PGX393238 PQT393237:PQT393238 QAP393237:QAP393238 QKL393237:QKL393238 QUH393237:QUH393238 RED393237:RED393238 RNZ393237:RNZ393238 RXV393237:RXV393238 SHR393237:SHR393238 SRN393237:SRN393238 TBJ393237:TBJ393238 TLF393237:TLF393238 TVB393237:TVB393238 UEX393237:UEX393238 UOT393237:UOT393238 UYP393237:UYP393238 VIL393237:VIL393238 VSH393237:VSH393238 WCD393237:WCD393238 WLZ393237:WLZ393238 WVV393237:WVV393238 N458773:N458774 JJ458773:JJ458774 TF458773:TF458774 ADB458773:ADB458774 AMX458773:AMX458774 AWT458773:AWT458774 BGP458773:BGP458774 BQL458773:BQL458774 CAH458773:CAH458774 CKD458773:CKD458774 CTZ458773:CTZ458774 DDV458773:DDV458774 DNR458773:DNR458774 DXN458773:DXN458774 EHJ458773:EHJ458774 ERF458773:ERF458774 FBB458773:FBB458774 FKX458773:FKX458774 FUT458773:FUT458774 GEP458773:GEP458774 GOL458773:GOL458774 GYH458773:GYH458774 HID458773:HID458774 HRZ458773:HRZ458774 IBV458773:IBV458774 ILR458773:ILR458774 IVN458773:IVN458774 JFJ458773:JFJ458774 JPF458773:JPF458774 JZB458773:JZB458774 KIX458773:KIX458774 KST458773:KST458774 LCP458773:LCP458774 LML458773:LML458774 LWH458773:LWH458774 MGD458773:MGD458774 MPZ458773:MPZ458774 MZV458773:MZV458774 NJR458773:NJR458774 NTN458773:NTN458774 ODJ458773:ODJ458774 ONF458773:ONF458774 OXB458773:OXB458774 PGX458773:PGX458774 PQT458773:PQT458774 QAP458773:QAP458774 QKL458773:QKL458774 QUH458773:QUH458774 RED458773:RED458774 RNZ458773:RNZ458774 RXV458773:RXV458774 SHR458773:SHR458774 SRN458773:SRN458774 TBJ458773:TBJ458774 TLF458773:TLF458774 TVB458773:TVB458774 UEX458773:UEX458774 UOT458773:UOT458774 UYP458773:UYP458774 VIL458773:VIL458774 VSH458773:VSH458774 WCD458773:WCD458774 WLZ458773:WLZ458774 WVV458773:WVV458774 N524309:N524310 JJ524309:JJ524310 TF524309:TF524310 ADB524309:ADB524310 AMX524309:AMX524310 AWT524309:AWT524310 BGP524309:BGP524310 BQL524309:BQL524310 CAH524309:CAH524310 CKD524309:CKD524310 CTZ524309:CTZ524310 DDV524309:DDV524310 DNR524309:DNR524310 DXN524309:DXN524310 EHJ524309:EHJ524310 ERF524309:ERF524310 FBB524309:FBB524310 FKX524309:FKX524310 FUT524309:FUT524310 GEP524309:GEP524310 GOL524309:GOL524310 GYH524309:GYH524310 HID524309:HID524310 HRZ524309:HRZ524310 IBV524309:IBV524310 ILR524309:ILR524310 IVN524309:IVN524310 JFJ524309:JFJ524310 JPF524309:JPF524310 JZB524309:JZB524310 KIX524309:KIX524310 KST524309:KST524310 LCP524309:LCP524310 LML524309:LML524310 LWH524309:LWH524310 MGD524309:MGD524310 MPZ524309:MPZ524310 MZV524309:MZV524310 NJR524309:NJR524310 NTN524309:NTN524310 ODJ524309:ODJ524310 ONF524309:ONF524310 OXB524309:OXB524310 PGX524309:PGX524310 PQT524309:PQT524310 QAP524309:QAP524310 QKL524309:QKL524310 QUH524309:QUH524310 RED524309:RED524310 RNZ524309:RNZ524310 RXV524309:RXV524310 SHR524309:SHR524310 SRN524309:SRN524310 TBJ524309:TBJ524310 TLF524309:TLF524310 TVB524309:TVB524310 UEX524309:UEX524310 UOT524309:UOT524310 UYP524309:UYP524310 VIL524309:VIL524310 VSH524309:VSH524310 WCD524309:WCD524310 WLZ524309:WLZ524310 WVV524309:WVV524310 N589845:N589846 JJ589845:JJ589846 TF589845:TF589846 ADB589845:ADB589846 AMX589845:AMX589846 AWT589845:AWT589846 BGP589845:BGP589846 BQL589845:BQL589846 CAH589845:CAH589846 CKD589845:CKD589846 CTZ589845:CTZ589846 DDV589845:DDV589846 DNR589845:DNR589846 DXN589845:DXN589846 EHJ589845:EHJ589846 ERF589845:ERF589846 FBB589845:FBB589846 FKX589845:FKX589846 FUT589845:FUT589846 GEP589845:GEP589846 GOL589845:GOL589846 GYH589845:GYH589846 HID589845:HID589846 HRZ589845:HRZ589846 IBV589845:IBV589846 ILR589845:ILR589846 IVN589845:IVN589846 JFJ589845:JFJ589846 JPF589845:JPF589846 JZB589845:JZB589846 KIX589845:KIX589846 KST589845:KST589846 LCP589845:LCP589846 LML589845:LML589846 LWH589845:LWH589846 MGD589845:MGD589846 MPZ589845:MPZ589846 MZV589845:MZV589846 NJR589845:NJR589846 NTN589845:NTN589846 ODJ589845:ODJ589846 ONF589845:ONF589846 OXB589845:OXB589846 PGX589845:PGX589846 PQT589845:PQT589846 QAP589845:QAP589846 QKL589845:QKL589846 QUH589845:QUH589846 RED589845:RED589846 RNZ589845:RNZ589846 RXV589845:RXV589846 SHR589845:SHR589846 SRN589845:SRN589846 TBJ589845:TBJ589846 TLF589845:TLF589846 TVB589845:TVB589846 UEX589845:UEX589846 UOT589845:UOT589846 UYP589845:UYP589846 VIL589845:VIL589846 VSH589845:VSH589846 WCD589845:WCD589846 WLZ589845:WLZ589846 WVV589845:WVV589846 N655381:N655382 JJ655381:JJ655382 TF655381:TF655382 ADB655381:ADB655382 AMX655381:AMX655382 AWT655381:AWT655382 BGP655381:BGP655382 BQL655381:BQL655382 CAH655381:CAH655382 CKD655381:CKD655382 CTZ655381:CTZ655382 DDV655381:DDV655382 DNR655381:DNR655382 DXN655381:DXN655382 EHJ655381:EHJ655382 ERF655381:ERF655382 FBB655381:FBB655382 FKX655381:FKX655382 FUT655381:FUT655382 GEP655381:GEP655382 GOL655381:GOL655382 GYH655381:GYH655382 HID655381:HID655382 HRZ655381:HRZ655382 IBV655381:IBV655382 ILR655381:ILR655382 IVN655381:IVN655382 JFJ655381:JFJ655382 JPF655381:JPF655382 JZB655381:JZB655382 KIX655381:KIX655382 KST655381:KST655382 LCP655381:LCP655382 LML655381:LML655382 LWH655381:LWH655382 MGD655381:MGD655382 MPZ655381:MPZ655382 MZV655381:MZV655382 NJR655381:NJR655382 NTN655381:NTN655382 ODJ655381:ODJ655382 ONF655381:ONF655382 OXB655381:OXB655382 PGX655381:PGX655382 PQT655381:PQT655382 QAP655381:QAP655382 QKL655381:QKL655382 QUH655381:QUH655382 RED655381:RED655382 RNZ655381:RNZ655382 RXV655381:RXV655382 SHR655381:SHR655382 SRN655381:SRN655382 TBJ655381:TBJ655382 TLF655381:TLF655382 TVB655381:TVB655382 UEX655381:UEX655382 UOT655381:UOT655382 UYP655381:UYP655382 VIL655381:VIL655382 VSH655381:VSH655382 WCD655381:WCD655382 WLZ655381:WLZ655382 WVV655381:WVV655382 N720917:N720918 JJ720917:JJ720918 TF720917:TF720918 ADB720917:ADB720918 AMX720917:AMX720918 AWT720917:AWT720918 BGP720917:BGP720918 BQL720917:BQL720918 CAH720917:CAH720918 CKD720917:CKD720918 CTZ720917:CTZ720918 DDV720917:DDV720918 DNR720917:DNR720918 DXN720917:DXN720918 EHJ720917:EHJ720918 ERF720917:ERF720918 FBB720917:FBB720918 FKX720917:FKX720918 FUT720917:FUT720918 GEP720917:GEP720918 GOL720917:GOL720918 GYH720917:GYH720918 HID720917:HID720918 HRZ720917:HRZ720918 IBV720917:IBV720918 ILR720917:ILR720918 IVN720917:IVN720918 JFJ720917:JFJ720918 JPF720917:JPF720918 JZB720917:JZB720918 KIX720917:KIX720918 KST720917:KST720918 LCP720917:LCP720918 LML720917:LML720918 LWH720917:LWH720918 MGD720917:MGD720918 MPZ720917:MPZ720918 MZV720917:MZV720918 NJR720917:NJR720918 NTN720917:NTN720918 ODJ720917:ODJ720918 ONF720917:ONF720918 OXB720917:OXB720918 PGX720917:PGX720918 PQT720917:PQT720918 QAP720917:QAP720918 QKL720917:QKL720918 QUH720917:QUH720918 RED720917:RED720918 RNZ720917:RNZ720918 RXV720917:RXV720918 SHR720917:SHR720918 SRN720917:SRN720918 TBJ720917:TBJ720918 TLF720917:TLF720918 TVB720917:TVB720918 UEX720917:UEX720918 UOT720917:UOT720918 UYP720917:UYP720918 VIL720917:VIL720918 VSH720917:VSH720918 WCD720917:WCD720918 WLZ720917:WLZ720918 WVV720917:WVV720918 N786453:N786454 JJ786453:JJ786454 TF786453:TF786454 ADB786453:ADB786454 AMX786453:AMX786454 AWT786453:AWT786454 BGP786453:BGP786454 BQL786453:BQL786454 CAH786453:CAH786454 CKD786453:CKD786454 CTZ786453:CTZ786454 DDV786453:DDV786454 DNR786453:DNR786454 DXN786453:DXN786454 EHJ786453:EHJ786454 ERF786453:ERF786454 FBB786453:FBB786454 FKX786453:FKX786454 FUT786453:FUT786454 GEP786453:GEP786454 GOL786453:GOL786454 GYH786453:GYH786454 HID786453:HID786454 HRZ786453:HRZ786454 IBV786453:IBV786454 ILR786453:ILR786454 IVN786453:IVN786454 JFJ786453:JFJ786454 JPF786453:JPF786454 JZB786453:JZB786454 KIX786453:KIX786454 KST786453:KST786454 LCP786453:LCP786454 LML786453:LML786454 LWH786453:LWH786454 MGD786453:MGD786454 MPZ786453:MPZ786454 MZV786453:MZV786454 NJR786453:NJR786454 NTN786453:NTN786454 ODJ786453:ODJ786454 ONF786453:ONF786454 OXB786453:OXB786454 PGX786453:PGX786454 PQT786453:PQT786454 QAP786453:QAP786454 QKL786453:QKL786454 QUH786453:QUH786454 RED786453:RED786454 RNZ786453:RNZ786454 RXV786453:RXV786454 SHR786453:SHR786454 SRN786453:SRN786454 TBJ786453:TBJ786454 TLF786453:TLF786454 TVB786453:TVB786454 UEX786453:UEX786454 UOT786453:UOT786454 UYP786453:UYP786454 VIL786453:VIL786454 VSH786453:VSH786454 WCD786453:WCD786454 WLZ786453:WLZ786454 WVV786453:WVV786454 N851989:N851990 JJ851989:JJ851990 TF851989:TF851990 ADB851989:ADB851990 AMX851989:AMX851990 AWT851989:AWT851990 BGP851989:BGP851990 BQL851989:BQL851990 CAH851989:CAH851990 CKD851989:CKD851990 CTZ851989:CTZ851990 DDV851989:DDV851990 DNR851989:DNR851990 DXN851989:DXN851990 EHJ851989:EHJ851990 ERF851989:ERF851990 FBB851989:FBB851990 FKX851989:FKX851990 FUT851989:FUT851990 GEP851989:GEP851990 GOL851989:GOL851990 GYH851989:GYH851990 HID851989:HID851990 HRZ851989:HRZ851990 IBV851989:IBV851990 ILR851989:ILR851990 IVN851989:IVN851990 JFJ851989:JFJ851990 JPF851989:JPF851990 JZB851989:JZB851990 KIX851989:KIX851990 KST851989:KST851990 LCP851989:LCP851990 LML851989:LML851990 LWH851989:LWH851990 MGD851989:MGD851990 MPZ851989:MPZ851990 MZV851989:MZV851990 NJR851989:NJR851990 NTN851989:NTN851990 ODJ851989:ODJ851990 ONF851989:ONF851990 OXB851989:OXB851990 PGX851989:PGX851990 PQT851989:PQT851990 QAP851989:QAP851990 QKL851989:QKL851990 QUH851989:QUH851990 RED851989:RED851990 RNZ851989:RNZ851990 RXV851989:RXV851990 SHR851989:SHR851990 SRN851989:SRN851990 TBJ851989:TBJ851990 TLF851989:TLF851990 TVB851989:TVB851990 UEX851989:UEX851990 UOT851989:UOT851990 UYP851989:UYP851990 VIL851989:VIL851990 VSH851989:VSH851990 WCD851989:WCD851990 WLZ851989:WLZ851990 WVV851989:WVV851990 N917525:N917526 JJ917525:JJ917526 TF917525:TF917526 ADB917525:ADB917526 AMX917525:AMX917526 AWT917525:AWT917526 BGP917525:BGP917526 BQL917525:BQL917526 CAH917525:CAH917526 CKD917525:CKD917526 CTZ917525:CTZ917526 DDV917525:DDV917526 DNR917525:DNR917526 DXN917525:DXN917526 EHJ917525:EHJ917526 ERF917525:ERF917526 FBB917525:FBB917526 FKX917525:FKX917526 FUT917525:FUT917526 GEP917525:GEP917526 GOL917525:GOL917526 GYH917525:GYH917526 HID917525:HID917526 HRZ917525:HRZ917526 IBV917525:IBV917526 ILR917525:ILR917526 IVN917525:IVN917526 JFJ917525:JFJ917526 JPF917525:JPF917526 JZB917525:JZB917526 KIX917525:KIX917526 KST917525:KST917526 LCP917525:LCP917526 LML917525:LML917526 LWH917525:LWH917526 MGD917525:MGD917526 MPZ917525:MPZ917526 MZV917525:MZV917526 NJR917525:NJR917526 NTN917525:NTN917526 ODJ917525:ODJ917526 ONF917525:ONF917526 OXB917525:OXB917526 PGX917525:PGX917526 PQT917525:PQT917526 QAP917525:QAP917526 QKL917525:QKL917526 QUH917525:QUH917526 RED917525:RED917526 RNZ917525:RNZ917526 RXV917525:RXV917526 SHR917525:SHR917526 SRN917525:SRN917526 TBJ917525:TBJ917526 TLF917525:TLF917526 TVB917525:TVB917526 UEX917525:UEX917526 UOT917525:UOT917526 UYP917525:UYP917526 VIL917525:VIL917526 VSH917525:VSH917526 WCD917525:WCD917526 WLZ917525:WLZ917526 WVV917525:WVV917526 N983061:N983062 JJ983061:JJ983062 TF983061:TF983062 ADB983061:ADB983062 AMX983061:AMX983062 AWT983061:AWT983062 BGP983061:BGP983062 BQL983061:BQL983062 CAH983061:CAH983062 CKD983061:CKD983062 CTZ983061:CTZ983062 DDV983061:DDV983062 DNR983061:DNR983062 DXN983061:DXN983062 EHJ983061:EHJ983062 ERF983061:ERF983062 FBB983061:FBB983062 FKX983061:FKX983062 FUT983061:FUT983062 GEP983061:GEP983062 GOL983061:GOL983062 GYH983061:GYH983062 HID983061:HID983062 HRZ983061:HRZ983062 IBV983061:IBV983062 ILR983061:ILR983062 IVN983061:IVN983062 JFJ983061:JFJ983062 JPF983061:JPF983062 JZB983061:JZB983062 KIX983061:KIX983062 KST983061:KST983062 LCP983061:LCP983062 LML983061:LML983062 LWH983061:LWH983062 MGD983061:MGD983062 MPZ983061:MPZ983062 MZV983061:MZV983062 NJR983061:NJR983062 NTN983061:NTN983062 ODJ983061:ODJ983062 ONF983061:ONF983062 OXB983061:OXB983062 PGX983061:PGX983062 PQT983061:PQT983062 QAP983061:QAP983062 QKL983061:QKL983062 QUH983061:QUH983062 RED983061:RED983062 RNZ983061:RNZ983062 RXV983061:RXV983062 SHR983061:SHR983062 SRN983061:SRN983062 TBJ983061:TBJ983062 TLF983061:TLF983062 TVB983061:TVB983062 UEX983061:UEX983062 UOT983061:UOT983062 UYP983061:UYP983062 VIL983061:VIL983062 VSH983061:VSH983062 WCD983061:WCD983062 WLZ983061:WLZ983062 WVV983061:WVV983062 M34:M36 JI34:JI36 TE34:TE36 ADA34:ADA36 AMW34:AMW36 AWS34:AWS36 BGO34:BGO36 BQK34:BQK36 CAG34:CAG36 CKC34:CKC36 CTY34:CTY36 DDU34:DDU36 DNQ34:DNQ36 DXM34:DXM36 EHI34:EHI36 ERE34:ERE36 FBA34:FBA36 FKW34:FKW36 FUS34:FUS36 GEO34:GEO36 GOK34:GOK36 GYG34:GYG36 HIC34:HIC36 HRY34:HRY36 IBU34:IBU36 ILQ34:ILQ36 IVM34:IVM36 JFI34:JFI36 JPE34:JPE36 JZA34:JZA36 KIW34:KIW36 KSS34:KSS36 LCO34:LCO36 LMK34:LMK36 LWG34:LWG36 MGC34:MGC36 MPY34:MPY36 MZU34:MZU36 NJQ34:NJQ36 NTM34:NTM36 ODI34:ODI36 ONE34:ONE36 OXA34:OXA36 PGW34:PGW36 PQS34:PQS36 QAO34:QAO36 QKK34:QKK36 QUG34:QUG36 REC34:REC36 RNY34:RNY36 RXU34:RXU36 SHQ34:SHQ36 SRM34:SRM36 TBI34:TBI36 TLE34:TLE36 TVA34:TVA36 UEW34:UEW36 UOS34:UOS36 UYO34:UYO36 VIK34:VIK36 VSG34:VSG36 WCC34:WCC36 WLY34:WLY36 WVU34:WVU36 M65570:M65572 JI65570:JI65572 TE65570:TE65572 ADA65570:ADA65572 AMW65570:AMW65572 AWS65570:AWS65572 BGO65570:BGO65572 BQK65570:BQK65572 CAG65570:CAG65572 CKC65570:CKC65572 CTY65570:CTY65572 DDU65570:DDU65572 DNQ65570:DNQ65572 DXM65570:DXM65572 EHI65570:EHI65572 ERE65570:ERE65572 FBA65570:FBA65572 FKW65570:FKW65572 FUS65570:FUS65572 GEO65570:GEO65572 GOK65570:GOK65572 GYG65570:GYG65572 HIC65570:HIC65572 HRY65570:HRY65572 IBU65570:IBU65572 ILQ65570:ILQ65572 IVM65570:IVM65572 JFI65570:JFI65572 JPE65570:JPE65572 JZA65570:JZA65572 KIW65570:KIW65572 KSS65570:KSS65572 LCO65570:LCO65572 LMK65570:LMK65572 LWG65570:LWG65572 MGC65570:MGC65572 MPY65570:MPY65572 MZU65570:MZU65572 NJQ65570:NJQ65572 NTM65570:NTM65572 ODI65570:ODI65572 ONE65570:ONE65572 OXA65570:OXA65572 PGW65570:PGW65572 PQS65570:PQS65572 QAO65570:QAO65572 QKK65570:QKK65572 QUG65570:QUG65572 REC65570:REC65572 RNY65570:RNY65572 RXU65570:RXU65572 SHQ65570:SHQ65572 SRM65570:SRM65572 TBI65570:TBI65572 TLE65570:TLE65572 TVA65570:TVA65572 UEW65570:UEW65572 UOS65570:UOS65572 UYO65570:UYO65572 VIK65570:VIK65572 VSG65570:VSG65572 WCC65570:WCC65572 WLY65570:WLY65572 WVU65570:WVU65572 M131106:M131108 JI131106:JI131108 TE131106:TE131108 ADA131106:ADA131108 AMW131106:AMW131108 AWS131106:AWS131108 BGO131106:BGO131108 BQK131106:BQK131108 CAG131106:CAG131108 CKC131106:CKC131108 CTY131106:CTY131108 DDU131106:DDU131108 DNQ131106:DNQ131108 DXM131106:DXM131108 EHI131106:EHI131108 ERE131106:ERE131108 FBA131106:FBA131108 FKW131106:FKW131108 FUS131106:FUS131108 GEO131106:GEO131108 GOK131106:GOK131108 GYG131106:GYG131108 HIC131106:HIC131108 HRY131106:HRY131108 IBU131106:IBU131108 ILQ131106:ILQ131108 IVM131106:IVM131108 JFI131106:JFI131108 JPE131106:JPE131108 JZA131106:JZA131108 KIW131106:KIW131108 KSS131106:KSS131108 LCO131106:LCO131108 LMK131106:LMK131108 LWG131106:LWG131108 MGC131106:MGC131108 MPY131106:MPY131108 MZU131106:MZU131108 NJQ131106:NJQ131108 NTM131106:NTM131108 ODI131106:ODI131108 ONE131106:ONE131108 OXA131106:OXA131108 PGW131106:PGW131108 PQS131106:PQS131108 QAO131106:QAO131108 QKK131106:QKK131108 QUG131106:QUG131108 REC131106:REC131108 RNY131106:RNY131108 RXU131106:RXU131108 SHQ131106:SHQ131108 SRM131106:SRM131108 TBI131106:TBI131108 TLE131106:TLE131108 TVA131106:TVA131108 UEW131106:UEW131108 UOS131106:UOS131108 UYO131106:UYO131108 VIK131106:VIK131108 VSG131106:VSG131108 WCC131106:WCC131108 WLY131106:WLY131108 WVU131106:WVU131108 M196642:M196644 JI196642:JI196644 TE196642:TE196644 ADA196642:ADA196644 AMW196642:AMW196644 AWS196642:AWS196644 BGO196642:BGO196644 BQK196642:BQK196644 CAG196642:CAG196644 CKC196642:CKC196644 CTY196642:CTY196644 DDU196642:DDU196644 DNQ196642:DNQ196644 DXM196642:DXM196644 EHI196642:EHI196644 ERE196642:ERE196644 FBA196642:FBA196644 FKW196642:FKW196644 FUS196642:FUS196644 GEO196642:GEO196644 GOK196642:GOK196644 GYG196642:GYG196644 HIC196642:HIC196644 HRY196642:HRY196644 IBU196642:IBU196644 ILQ196642:ILQ196644 IVM196642:IVM196644 JFI196642:JFI196644 JPE196642:JPE196644 JZA196642:JZA196644 KIW196642:KIW196644 KSS196642:KSS196644 LCO196642:LCO196644 LMK196642:LMK196644 LWG196642:LWG196644 MGC196642:MGC196644 MPY196642:MPY196644 MZU196642:MZU196644 NJQ196642:NJQ196644 NTM196642:NTM196644 ODI196642:ODI196644 ONE196642:ONE196644 OXA196642:OXA196644 PGW196642:PGW196644 PQS196642:PQS196644 QAO196642:QAO196644 QKK196642:QKK196644 QUG196642:QUG196644 REC196642:REC196644 RNY196642:RNY196644 RXU196642:RXU196644 SHQ196642:SHQ196644 SRM196642:SRM196644 TBI196642:TBI196644 TLE196642:TLE196644 TVA196642:TVA196644 UEW196642:UEW196644 UOS196642:UOS196644 UYO196642:UYO196644 VIK196642:VIK196644 VSG196642:VSG196644 WCC196642:WCC196644 WLY196642:WLY196644 WVU196642:WVU196644 M262178:M262180 JI262178:JI262180 TE262178:TE262180 ADA262178:ADA262180 AMW262178:AMW262180 AWS262178:AWS262180 BGO262178:BGO262180 BQK262178:BQK262180 CAG262178:CAG262180 CKC262178:CKC262180 CTY262178:CTY262180 DDU262178:DDU262180 DNQ262178:DNQ262180 DXM262178:DXM262180 EHI262178:EHI262180 ERE262178:ERE262180 FBA262178:FBA262180 FKW262178:FKW262180 FUS262178:FUS262180 GEO262178:GEO262180 GOK262178:GOK262180 GYG262178:GYG262180 HIC262178:HIC262180 HRY262178:HRY262180 IBU262178:IBU262180 ILQ262178:ILQ262180 IVM262178:IVM262180 JFI262178:JFI262180 JPE262178:JPE262180 JZA262178:JZA262180 KIW262178:KIW262180 KSS262178:KSS262180 LCO262178:LCO262180 LMK262178:LMK262180 LWG262178:LWG262180 MGC262178:MGC262180 MPY262178:MPY262180 MZU262178:MZU262180 NJQ262178:NJQ262180 NTM262178:NTM262180 ODI262178:ODI262180 ONE262178:ONE262180 OXA262178:OXA262180 PGW262178:PGW262180 PQS262178:PQS262180 QAO262178:QAO262180 QKK262178:QKK262180 QUG262178:QUG262180 REC262178:REC262180 RNY262178:RNY262180 RXU262178:RXU262180 SHQ262178:SHQ262180 SRM262178:SRM262180 TBI262178:TBI262180 TLE262178:TLE262180 TVA262178:TVA262180 UEW262178:UEW262180 UOS262178:UOS262180 UYO262178:UYO262180 VIK262178:VIK262180 VSG262178:VSG262180 WCC262178:WCC262180 WLY262178:WLY262180 WVU262178:WVU262180 M327714:M327716 JI327714:JI327716 TE327714:TE327716 ADA327714:ADA327716 AMW327714:AMW327716 AWS327714:AWS327716 BGO327714:BGO327716 BQK327714:BQK327716 CAG327714:CAG327716 CKC327714:CKC327716 CTY327714:CTY327716 DDU327714:DDU327716 DNQ327714:DNQ327716 DXM327714:DXM327716 EHI327714:EHI327716 ERE327714:ERE327716 FBA327714:FBA327716 FKW327714:FKW327716 FUS327714:FUS327716 GEO327714:GEO327716 GOK327714:GOK327716 GYG327714:GYG327716 HIC327714:HIC327716 HRY327714:HRY327716 IBU327714:IBU327716 ILQ327714:ILQ327716 IVM327714:IVM327716 JFI327714:JFI327716 JPE327714:JPE327716 JZA327714:JZA327716 KIW327714:KIW327716 KSS327714:KSS327716 LCO327714:LCO327716 LMK327714:LMK327716 LWG327714:LWG327716 MGC327714:MGC327716 MPY327714:MPY327716 MZU327714:MZU327716 NJQ327714:NJQ327716 NTM327714:NTM327716 ODI327714:ODI327716 ONE327714:ONE327716 OXA327714:OXA327716 PGW327714:PGW327716 PQS327714:PQS327716 QAO327714:QAO327716 QKK327714:QKK327716 QUG327714:QUG327716 REC327714:REC327716 RNY327714:RNY327716 RXU327714:RXU327716 SHQ327714:SHQ327716 SRM327714:SRM327716 TBI327714:TBI327716 TLE327714:TLE327716 TVA327714:TVA327716 UEW327714:UEW327716 UOS327714:UOS327716 UYO327714:UYO327716 VIK327714:VIK327716 VSG327714:VSG327716 WCC327714:WCC327716 WLY327714:WLY327716 WVU327714:WVU327716 M393250:M393252 JI393250:JI393252 TE393250:TE393252 ADA393250:ADA393252 AMW393250:AMW393252 AWS393250:AWS393252 BGO393250:BGO393252 BQK393250:BQK393252 CAG393250:CAG393252 CKC393250:CKC393252 CTY393250:CTY393252 DDU393250:DDU393252 DNQ393250:DNQ393252 DXM393250:DXM393252 EHI393250:EHI393252 ERE393250:ERE393252 FBA393250:FBA393252 FKW393250:FKW393252 FUS393250:FUS393252 GEO393250:GEO393252 GOK393250:GOK393252 GYG393250:GYG393252 HIC393250:HIC393252 HRY393250:HRY393252 IBU393250:IBU393252 ILQ393250:ILQ393252 IVM393250:IVM393252 JFI393250:JFI393252 JPE393250:JPE393252 JZA393250:JZA393252 KIW393250:KIW393252 KSS393250:KSS393252 LCO393250:LCO393252 LMK393250:LMK393252 LWG393250:LWG393252 MGC393250:MGC393252 MPY393250:MPY393252 MZU393250:MZU393252 NJQ393250:NJQ393252 NTM393250:NTM393252 ODI393250:ODI393252 ONE393250:ONE393252 OXA393250:OXA393252 PGW393250:PGW393252 PQS393250:PQS393252 QAO393250:QAO393252 QKK393250:QKK393252 QUG393250:QUG393252 REC393250:REC393252 RNY393250:RNY393252 RXU393250:RXU393252 SHQ393250:SHQ393252 SRM393250:SRM393252 TBI393250:TBI393252 TLE393250:TLE393252 TVA393250:TVA393252 UEW393250:UEW393252 UOS393250:UOS393252 UYO393250:UYO393252 VIK393250:VIK393252 VSG393250:VSG393252 WCC393250:WCC393252 WLY393250:WLY393252 WVU393250:WVU393252 M458786:M458788 JI458786:JI458788 TE458786:TE458788 ADA458786:ADA458788 AMW458786:AMW458788 AWS458786:AWS458788 BGO458786:BGO458788 BQK458786:BQK458788 CAG458786:CAG458788 CKC458786:CKC458788 CTY458786:CTY458788 DDU458786:DDU458788 DNQ458786:DNQ458788 DXM458786:DXM458788 EHI458786:EHI458788 ERE458786:ERE458788 FBA458786:FBA458788 FKW458786:FKW458788 FUS458786:FUS458788 GEO458786:GEO458788 GOK458786:GOK458788 GYG458786:GYG458788 HIC458786:HIC458788 HRY458786:HRY458788 IBU458786:IBU458788 ILQ458786:ILQ458788 IVM458786:IVM458788 JFI458786:JFI458788 JPE458786:JPE458788 JZA458786:JZA458788 KIW458786:KIW458788 KSS458786:KSS458788 LCO458786:LCO458788 LMK458786:LMK458788 LWG458786:LWG458788 MGC458786:MGC458788 MPY458786:MPY458788 MZU458786:MZU458788 NJQ458786:NJQ458788 NTM458786:NTM458788 ODI458786:ODI458788 ONE458786:ONE458788 OXA458786:OXA458788 PGW458786:PGW458788 PQS458786:PQS458788 QAO458786:QAO458788 QKK458786:QKK458788 QUG458786:QUG458788 REC458786:REC458788 RNY458786:RNY458788 RXU458786:RXU458788 SHQ458786:SHQ458788 SRM458786:SRM458788 TBI458786:TBI458788 TLE458786:TLE458788 TVA458786:TVA458788 UEW458786:UEW458788 UOS458786:UOS458788 UYO458786:UYO458788 VIK458786:VIK458788 VSG458786:VSG458788 WCC458786:WCC458788 WLY458786:WLY458788 WVU458786:WVU458788 M524322:M524324 JI524322:JI524324 TE524322:TE524324 ADA524322:ADA524324 AMW524322:AMW524324 AWS524322:AWS524324 BGO524322:BGO524324 BQK524322:BQK524324 CAG524322:CAG524324 CKC524322:CKC524324 CTY524322:CTY524324 DDU524322:DDU524324 DNQ524322:DNQ524324 DXM524322:DXM524324 EHI524322:EHI524324 ERE524322:ERE524324 FBA524322:FBA524324 FKW524322:FKW524324 FUS524322:FUS524324 GEO524322:GEO524324 GOK524322:GOK524324 GYG524322:GYG524324 HIC524322:HIC524324 HRY524322:HRY524324 IBU524322:IBU524324 ILQ524322:ILQ524324 IVM524322:IVM524324 JFI524322:JFI524324 JPE524322:JPE524324 JZA524322:JZA524324 KIW524322:KIW524324 KSS524322:KSS524324 LCO524322:LCO524324 LMK524322:LMK524324 LWG524322:LWG524324 MGC524322:MGC524324 MPY524322:MPY524324 MZU524322:MZU524324 NJQ524322:NJQ524324 NTM524322:NTM524324 ODI524322:ODI524324 ONE524322:ONE524324 OXA524322:OXA524324 PGW524322:PGW524324 PQS524322:PQS524324 QAO524322:QAO524324 QKK524322:QKK524324 QUG524322:QUG524324 REC524322:REC524324 RNY524322:RNY524324 RXU524322:RXU524324 SHQ524322:SHQ524324 SRM524322:SRM524324 TBI524322:TBI524324 TLE524322:TLE524324 TVA524322:TVA524324 UEW524322:UEW524324 UOS524322:UOS524324 UYO524322:UYO524324 VIK524322:VIK524324 VSG524322:VSG524324 WCC524322:WCC524324 WLY524322:WLY524324 WVU524322:WVU524324 M589858:M589860 JI589858:JI589860 TE589858:TE589860 ADA589858:ADA589860 AMW589858:AMW589860 AWS589858:AWS589860 BGO589858:BGO589860 BQK589858:BQK589860 CAG589858:CAG589860 CKC589858:CKC589860 CTY589858:CTY589860 DDU589858:DDU589860 DNQ589858:DNQ589860 DXM589858:DXM589860 EHI589858:EHI589860 ERE589858:ERE589860 FBA589858:FBA589860 FKW589858:FKW589860 FUS589858:FUS589860 GEO589858:GEO589860 GOK589858:GOK589860 GYG589858:GYG589860 HIC589858:HIC589860 HRY589858:HRY589860 IBU589858:IBU589860 ILQ589858:ILQ589860 IVM589858:IVM589860 JFI589858:JFI589860 JPE589858:JPE589860 JZA589858:JZA589860 KIW589858:KIW589860 KSS589858:KSS589860 LCO589858:LCO589860 LMK589858:LMK589860 LWG589858:LWG589860 MGC589858:MGC589860 MPY589858:MPY589860 MZU589858:MZU589860 NJQ589858:NJQ589860 NTM589858:NTM589860 ODI589858:ODI589860 ONE589858:ONE589860 OXA589858:OXA589860 PGW589858:PGW589860 PQS589858:PQS589860 QAO589858:QAO589860 QKK589858:QKK589860 QUG589858:QUG589860 REC589858:REC589860 RNY589858:RNY589860 RXU589858:RXU589860 SHQ589858:SHQ589860 SRM589858:SRM589860 TBI589858:TBI589860 TLE589858:TLE589860 TVA589858:TVA589860 UEW589858:UEW589860 UOS589858:UOS589860 UYO589858:UYO589860 VIK589858:VIK589860 VSG589858:VSG589860 WCC589858:WCC589860 WLY589858:WLY589860 WVU589858:WVU589860 M655394:M655396 JI655394:JI655396 TE655394:TE655396 ADA655394:ADA655396 AMW655394:AMW655396 AWS655394:AWS655396 BGO655394:BGO655396 BQK655394:BQK655396 CAG655394:CAG655396 CKC655394:CKC655396 CTY655394:CTY655396 DDU655394:DDU655396 DNQ655394:DNQ655396 DXM655394:DXM655396 EHI655394:EHI655396 ERE655394:ERE655396 FBA655394:FBA655396 FKW655394:FKW655396 FUS655394:FUS655396 GEO655394:GEO655396 GOK655394:GOK655396 GYG655394:GYG655396 HIC655394:HIC655396 HRY655394:HRY655396 IBU655394:IBU655396 ILQ655394:ILQ655396 IVM655394:IVM655396 JFI655394:JFI655396 JPE655394:JPE655396 JZA655394:JZA655396 KIW655394:KIW655396 KSS655394:KSS655396 LCO655394:LCO655396 LMK655394:LMK655396 LWG655394:LWG655396 MGC655394:MGC655396 MPY655394:MPY655396 MZU655394:MZU655396 NJQ655394:NJQ655396 NTM655394:NTM655396 ODI655394:ODI655396 ONE655394:ONE655396 OXA655394:OXA655396 PGW655394:PGW655396 PQS655394:PQS655396 QAO655394:QAO655396 QKK655394:QKK655396 QUG655394:QUG655396 REC655394:REC655396 RNY655394:RNY655396 RXU655394:RXU655396 SHQ655394:SHQ655396 SRM655394:SRM655396 TBI655394:TBI655396 TLE655394:TLE655396 TVA655394:TVA655396 UEW655394:UEW655396 UOS655394:UOS655396 UYO655394:UYO655396 VIK655394:VIK655396 VSG655394:VSG655396 WCC655394:WCC655396 WLY655394:WLY655396 WVU655394:WVU655396 M720930:M720932 JI720930:JI720932 TE720930:TE720932 ADA720930:ADA720932 AMW720930:AMW720932 AWS720930:AWS720932 BGO720930:BGO720932 BQK720930:BQK720932 CAG720930:CAG720932 CKC720930:CKC720932 CTY720930:CTY720932 DDU720930:DDU720932 DNQ720930:DNQ720932 DXM720930:DXM720932 EHI720930:EHI720932 ERE720930:ERE720932 FBA720930:FBA720932 FKW720930:FKW720932 FUS720930:FUS720932 GEO720930:GEO720932 GOK720930:GOK720932 GYG720930:GYG720932 HIC720930:HIC720932 HRY720930:HRY720932 IBU720930:IBU720932 ILQ720930:ILQ720932 IVM720930:IVM720932 JFI720930:JFI720932 JPE720930:JPE720932 JZA720930:JZA720932 KIW720930:KIW720932 KSS720930:KSS720932 LCO720930:LCO720932 LMK720930:LMK720932 LWG720930:LWG720932 MGC720930:MGC720932 MPY720930:MPY720932 MZU720930:MZU720932 NJQ720930:NJQ720932 NTM720930:NTM720932 ODI720930:ODI720932 ONE720930:ONE720932 OXA720930:OXA720932 PGW720930:PGW720932 PQS720930:PQS720932 QAO720930:QAO720932 QKK720930:QKK720932 QUG720930:QUG720932 REC720930:REC720932 RNY720930:RNY720932 RXU720930:RXU720932 SHQ720930:SHQ720932 SRM720930:SRM720932 TBI720930:TBI720932 TLE720930:TLE720932 TVA720930:TVA720932 UEW720930:UEW720932 UOS720930:UOS720932 UYO720930:UYO720932 VIK720930:VIK720932 VSG720930:VSG720932 WCC720930:WCC720932 WLY720930:WLY720932 WVU720930:WVU720932 M786466:M786468 JI786466:JI786468 TE786466:TE786468 ADA786466:ADA786468 AMW786466:AMW786468 AWS786466:AWS786468 BGO786466:BGO786468 BQK786466:BQK786468 CAG786466:CAG786468 CKC786466:CKC786468 CTY786466:CTY786468 DDU786466:DDU786468 DNQ786466:DNQ786468 DXM786466:DXM786468 EHI786466:EHI786468 ERE786466:ERE786468 FBA786466:FBA786468 FKW786466:FKW786468 FUS786466:FUS786468 GEO786466:GEO786468 GOK786466:GOK786468 GYG786466:GYG786468 HIC786466:HIC786468 HRY786466:HRY786468 IBU786466:IBU786468 ILQ786466:ILQ786468 IVM786466:IVM786468 JFI786466:JFI786468 JPE786466:JPE786468 JZA786466:JZA786468 KIW786466:KIW786468 KSS786466:KSS786468 LCO786466:LCO786468 LMK786466:LMK786468 LWG786466:LWG786468 MGC786466:MGC786468 MPY786466:MPY786468 MZU786466:MZU786468 NJQ786466:NJQ786468 NTM786466:NTM786468 ODI786466:ODI786468 ONE786466:ONE786468 OXA786466:OXA786468 PGW786466:PGW786468 PQS786466:PQS786468 QAO786466:QAO786468 QKK786466:QKK786468 QUG786466:QUG786468 REC786466:REC786468 RNY786466:RNY786468 RXU786466:RXU786468 SHQ786466:SHQ786468 SRM786466:SRM786468 TBI786466:TBI786468 TLE786466:TLE786468 TVA786466:TVA786468 UEW786466:UEW786468 UOS786466:UOS786468 UYO786466:UYO786468 VIK786466:VIK786468 VSG786466:VSG786468 WCC786466:WCC786468 WLY786466:WLY786468 WVU786466:WVU786468 M852002:M852004 JI852002:JI852004 TE852002:TE852004 ADA852002:ADA852004 AMW852002:AMW852004 AWS852002:AWS852004 BGO852002:BGO852004 BQK852002:BQK852004 CAG852002:CAG852004 CKC852002:CKC852004 CTY852002:CTY852004 DDU852002:DDU852004 DNQ852002:DNQ852004 DXM852002:DXM852004 EHI852002:EHI852004 ERE852002:ERE852004 FBA852002:FBA852004 FKW852002:FKW852004 FUS852002:FUS852004 GEO852002:GEO852004 GOK852002:GOK852004 GYG852002:GYG852004 HIC852002:HIC852004 HRY852002:HRY852004 IBU852002:IBU852004 ILQ852002:ILQ852004 IVM852002:IVM852004 JFI852002:JFI852004 JPE852002:JPE852004 JZA852002:JZA852004 KIW852002:KIW852004 KSS852002:KSS852004 LCO852002:LCO852004 LMK852002:LMK852004 LWG852002:LWG852004 MGC852002:MGC852004 MPY852002:MPY852004 MZU852002:MZU852004 NJQ852002:NJQ852004 NTM852002:NTM852004 ODI852002:ODI852004 ONE852002:ONE852004 OXA852002:OXA852004 PGW852002:PGW852004 PQS852002:PQS852004 QAO852002:QAO852004 QKK852002:QKK852004 QUG852002:QUG852004 REC852002:REC852004 RNY852002:RNY852004 RXU852002:RXU852004 SHQ852002:SHQ852004 SRM852002:SRM852004 TBI852002:TBI852004 TLE852002:TLE852004 TVA852002:TVA852004 UEW852002:UEW852004 UOS852002:UOS852004 UYO852002:UYO852004 VIK852002:VIK852004 VSG852002:VSG852004 WCC852002:WCC852004 WLY852002:WLY852004 WVU852002:WVU852004 M917538:M917540 JI917538:JI917540 TE917538:TE917540 ADA917538:ADA917540 AMW917538:AMW917540 AWS917538:AWS917540 BGO917538:BGO917540 BQK917538:BQK917540 CAG917538:CAG917540 CKC917538:CKC917540 CTY917538:CTY917540 DDU917538:DDU917540 DNQ917538:DNQ917540 DXM917538:DXM917540 EHI917538:EHI917540 ERE917538:ERE917540 FBA917538:FBA917540 FKW917538:FKW917540 FUS917538:FUS917540 GEO917538:GEO917540 GOK917538:GOK917540 GYG917538:GYG917540 HIC917538:HIC917540 HRY917538:HRY917540 IBU917538:IBU917540 ILQ917538:ILQ917540 IVM917538:IVM917540 JFI917538:JFI917540 JPE917538:JPE917540 JZA917538:JZA917540 KIW917538:KIW917540 KSS917538:KSS917540 LCO917538:LCO917540 LMK917538:LMK917540 LWG917538:LWG917540 MGC917538:MGC917540 MPY917538:MPY917540 MZU917538:MZU917540 NJQ917538:NJQ917540 NTM917538:NTM917540 ODI917538:ODI917540 ONE917538:ONE917540 OXA917538:OXA917540 PGW917538:PGW917540 PQS917538:PQS917540 QAO917538:QAO917540 QKK917538:QKK917540 QUG917538:QUG917540 REC917538:REC917540 RNY917538:RNY917540 RXU917538:RXU917540 SHQ917538:SHQ917540 SRM917538:SRM917540 TBI917538:TBI917540 TLE917538:TLE917540 TVA917538:TVA917540 UEW917538:UEW917540 UOS917538:UOS917540 UYO917538:UYO917540 VIK917538:VIK917540 VSG917538:VSG917540 WCC917538:WCC917540 WLY917538:WLY917540 WVU917538:WVU917540 M983074:M983076 JI983074:JI983076 TE983074:TE983076 ADA983074:ADA983076 AMW983074:AMW983076 AWS983074:AWS983076 BGO983074:BGO983076 BQK983074:BQK983076 CAG983074:CAG983076 CKC983074:CKC983076 CTY983074:CTY983076 DDU983074:DDU983076 DNQ983074:DNQ983076 DXM983074:DXM983076 EHI983074:EHI983076 ERE983074:ERE983076 FBA983074:FBA983076 FKW983074:FKW983076 FUS983074:FUS983076 GEO983074:GEO983076 GOK983074:GOK983076 GYG983074:GYG983076 HIC983074:HIC983076 HRY983074:HRY983076 IBU983074:IBU983076 ILQ983074:ILQ983076 IVM983074:IVM983076 JFI983074:JFI983076 JPE983074:JPE983076 JZA983074:JZA983076 KIW983074:KIW983076 KSS983074:KSS983076 LCO983074:LCO983076 LMK983074:LMK983076 LWG983074:LWG983076 MGC983074:MGC983076 MPY983074:MPY983076 MZU983074:MZU983076 NJQ983074:NJQ983076 NTM983074:NTM983076 ODI983074:ODI983076 ONE983074:ONE983076 OXA983074:OXA983076 PGW983074:PGW983076 PQS983074:PQS983076 QAO983074:QAO983076 QKK983074:QKK983076 QUG983074:QUG983076 REC983074:REC983076 RNY983074:RNY983076 RXU983074:RXU983076 SHQ983074:SHQ983076 SRM983074:SRM983076 TBI983074:TBI983076 TLE983074:TLE983076 TVA983074:TVA983076 UEW983074:UEW983076 UOS983074:UOS983076 UYO983074:UYO983076 VIK983074:VIK983076 VSG983074:VSG983076 WCC983074:WCC983076 WLY983074:WLY983076 WVU983074:WVU983076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K21:K22 JG21:JG22 TC21:TC22 ACY21:ACY22 AMU21:AMU22 AWQ21:AWQ22 BGM21:BGM22 BQI21:BQI22 CAE21:CAE22 CKA21:CKA22 CTW21:CTW22 DDS21:DDS22 DNO21:DNO22 DXK21:DXK22 EHG21:EHG22 ERC21:ERC22 FAY21:FAY22 FKU21:FKU22 FUQ21:FUQ22 GEM21:GEM22 GOI21:GOI22 GYE21:GYE22 HIA21:HIA22 HRW21:HRW22 IBS21:IBS22 ILO21:ILO22 IVK21:IVK22 JFG21:JFG22 JPC21:JPC22 JYY21:JYY22 KIU21:KIU22 KSQ21:KSQ22 LCM21:LCM22 LMI21:LMI22 LWE21:LWE22 MGA21:MGA22 MPW21:MPW22 MZS21:MZS22 NJO21:NJO22 NTK21:NTK22 ODG21:ODG22 ONC21:ONC22 OWY21:OWY22 PGU21:PGU22 PQQ21:PQQ22 QAM21:QAM22 QKI21:QKI22 QUE21:QUE22 REA21:REA22 RNW21:RNW22 RXS21:RXS22 SHO21:SHO22 SRK21:SRK22 TBG21:TBG22 TLC21:TLC22 TUY21:TUY22 UEU21:UEU22 UOQ21:UOQ22 UYM21:UYM22 VII21:VII22 VSE21:VSE22 WCA21:WCA22 WLW21:WLW22 WVS21:WVS22 K65557:K65558 JG65557:JG65558 TC65557:TC65558 ACY65557:ACY65558 AMU65557:AMU65558 AWQ65557:AWQ65558 BGM65557:BGM65558 BQI65557:BQI65558 CAE65557:CAE65558 CKA65557:CKA65558 CTW65557:CTW65558 DDS65557:DDS65558 DNO65557:DNO65558 DXK65557:DXK65558 EHG65557:EHG65558 ERC65557:ERC65558 FAY65557:FAY65558 FKU65557:FKU65558 FUQ65557:FUQ65558 GEM65557:GEM65558 GOI65557:GOI65558 GYE65557:GYE65558 HIA65557:HIA65558 HRW65557:HRW65558 IBS65557:IBS65558 ILO65557:ILO65558 IVK65557:IVK65558 JFG65557:JFG65558 JPC65557:JPC65558 JYY65557:JYY65558 KIU65557:KIU65558 KSQ65557:KSQ65558 LCM65557:LCM65558 LMI65557:LMI65558 LWE65557:LWE65558 MGA65557:MGA65558 MPW65557:MPW65558 MZS65557:MZS65558 NJO65557:NJO65558 NTK65557:NTK65558 ODG65557:ODG65558 ONC65557:ONC65558 OWY65557:OWY65558 PGU65557:PGU65558 PQQ65557:PQQ65558 QAM65557:QAM65558 QKI65557:QKI65558 QUE65557:QUE65558 REA65557:REA65558 RNW65557:RNW65558 RXS65557:RXS65558 SHO65557:SHO65558 SRK65557:SRK65558 TBG65557:TBG65558 TLC65557:TLC65558 TUY65557:TUY65558 UEU65557:UEU65558 UOQ65557:UOQ65558 UYM65557:UYM65558 VII65557:VII65558 VSE65557:VSE65558 WCA65557:WCA65558 WLW65557:WLW65558 WVS65557:WVS65558 K131093:K131094 JG131093:JG131094 TC131093:TC131094 ACY131093:ACY131094 AMU131093:AMU131094 AWQ131093:AWQ131094 BGM131093:BGM131094 BQI131093:BQI131094 CAE131093:CAE131094 CKA131093:CKA131094 CTW131093:CTW131094 DDS131093:DDS131094 DNO131093:DNO131094 DXK131093:DXK131094 EHG131093:EHG131094 ERC131093:ERC131094 FAY131093:FAY131094 FKU131093:FKU131094 FUQ131093:FUQ131094 GEM131093:GEM131094 GOI131093:GOI131094 GYE131093:GYE131094 HIA131093:HIA131094 HRW131093:HRW131094 IBS131093:IBS131094 ILO131093:ILO131094 IVK131093:IVK131094 JFG131093:JFG131094 JPC131093:JPC131094 JYY131093:JYY131094 KIU131093:KIU131094 KSQ131093:KSQ131094 LCM131093:LCM131094 LMI131093:LMI131094 LWE131093:LWE131094 MGA131093:MGA131094 MPW131093:MPW131094 MZS131093:MZS131094 NJO131093:NJO131094 NTK131093:NTK131094 ODG131093:ODG131094 ONC131093:ONC131094 OWY131093:OWY131094 PGU131093:PGU131094 PQQ131093:PQQ131094 QAM131093:QAM131094 QKI131093:QKI131094 QUE131093:QUE131094 REA131093:REA131094 RNW131093:RNW131094 RXS131093:RXS131094 SHO131093:SHO131094 SRK131093:SRK131094 TBG131093:TBG131094 TLC131093:TLC131094 TUY131093:TUY131094 UEU131093:UEU131094 UOQ131093:UOQ131094 UYM131093:UYM131094 VII131093:VII131094 VSE131093:VSE131094 WCA131093:WCA131094 WLW131093:WLW131094 WVS131093:WVS131094 K196629:K196630 JG196629:JG196630 TC196629:TC196630 ACY196629:ACY196630 AMU196629:AMU196630 AWQ196629:AWQ196630 BGM196629:BGM196630 BQI196629:BQI196630 CAE196629:CAE196630 CKA196629:CKA196630 CTW196629:CTW196630 DDS196629:DDS196630 DNO196629:DNO196630 DXK196629:DXK196630 EHG196629:EHG196630 ERC196629:ERC196630 FAY196629:FAY196630 FKU196629:FKU196630 FUQ196629:FUQ196630 GEM196629:GEM196630 GOI196629:GOI196630 GYE196629:GYE196630 HIA196629:HIA196630 HRW196629:HRW196630 IBS196629:IBS196630 ILO196629:ILO196630 IVK196629:IVK196630 JFG196629:JFG196630 JPC196629:JPC196630 JYY196629:JYY196630 KIU196629:KIU196630 KSQ196629:KSQ196630 LCM196629:LCM196630 LMI196629:LMI196630 LWE196629:LWE196630 MGA196629:MGA196630 MPW196629:MPW196630 MZS196629:MZS196630 NJO196629:NJO196630 NTK196629:NTK196630 ODG196629:ODG196630 ONC196629:ONC196630 OWY196629:OWY196630 PGU196629:PGU196630 PQQ196629:PQQ196630 QAM196629:QAM196630 QKI196629:QKI196630 QUE196629:QUE196630 REA196629:REA196630 RNW196629:RNW196630 RXS196629:RXS196630 SHO196629:SHO196630 SRK196629:SRK196630 TBG196629:TBG196630 TLC196629:TLC196630 TUY196629:TUY196630 UEU196629:UEU196630 UOQ196629:UOQ196630 UYM196629:UYM196630 VII196629:VII196630 VSE196629:VSE196630 WCA196629:WCA196630 WLW196629:WLW196630 WVS196629:WVS196630 K262165:K262166 JG262165:JG262166 TC262165:TC262166 ACY262165:ACY262166 AMU262165:AMU262166 AWQ262165:AWQ262166 BGM262165:BGM262166 BQI262165:BQI262166 CAE262165:CAE262166 CKA262165:CKA262166 CTW262165:CTW262166 DDS262165:DDS262166 DNO262165:DNO262166 DXK262165:DXK262166 EHG262165:EHG262166 ERC262165:ERC262166 FAY262165:FAY262166 FKU262165:FKU262166 FUQ262165:FUQ262166 GEM262165:GEM262166 GOI262165:GOI262166 GYE262165:GYE262166 HIA262165:HIA262166 HRW262165:HRW262166 IBS262165:IBS262166 ILO262165:ILO262166 IVK262165:IVK262166 JFG262165:JFG262166 JPC262165:JPC262166 JYY262165:JYY262166 KIU262165:KIU262166 KSQ262165:KSQ262166 LCM262165:LCM262166 LMI262165:LMI262166 LWE262165:LWE262166 MGA262165:MGA262166 MPW262165:MPW262166 MZS262165:MZS262166 NJO262165:NJO262166 NTK262165:NTK262166 ODG262165:ODG262166 ONC262165:ONC262166 OWY262165:OWY262166 PGU262165:PGU262166 PQQ262165:PQQ262166 QAM262165:QAM262166 QKI262165:QKI262166 QUE262165:QUE262166 REA262165:REA262166 RNW262165:RNW262166 RXS262165:RXS262166 SHO262165:SHO262166 SRK262165:SRK262166 TBG262165:TBG262166 TLC262165:TLC262166 TUY262165:TUY262166 UEU262165:UEU262166 UOQ262165:UOQ262166 UYM262165:UYM262166 VII262165:VII262166 VSE262165:VSE262166 WCA262165:WCA262166 WLW262165:WLW262166 WVS262165:WVS262166 K327701:K327702 JG327701:JG327702 TC327701:TC327702 ACY327701:ACY327702 AMU327701:AMU327702 AWQ327701:AWQ327702 BGM327701:BGM327702 BQI327701:BQI327702 CAE327701:CAE327702 CKA327701:CKA327702 CTW327701:CTW327702 DDS327701:DDS327702 DNO327701:DNO327702 DXK327701:DXK327702 EHG327701:EHG327702 ERC327701:ERC327702 FAY327701:FAY327702 FKU327701:FKU327702 FUQ327701:FUQ327702 GEM327701:GEM327702 GOI327701:GOI327702 GYE327701:GYE327702 HIA327701:HIA327702 HRW327701:HRW327702 IBS327701:IBS327702 ILO327701:ILO327702 IVK327701:IVK327702 JFG327701:JFG327702 JPC327701:JPC327702 JYY327701:JYY327702 KIU327701:KIU327702 KSQ327701:KSQ327702 LCM327701:LCM327702 LMI327701:LMI327702 LWE327701:LWE327702 MGA327701:MGA327702 MPW327701:MPW327702 MZS327701:MZS327702 NJO327701:NJO327702 NTK327701:NTK327702 ODG327701:ODG327702 ONC327701:ONC327702 OWY327701:OWY327702 PGU327701:PGU327702 PQQ327701:PQQ327702 QAM327701:QAM327702 QKI327701:QKI327702 QUE327701:QUE327702 REA327701:REA327702 RNW327701:RNW327702 RXS327701:RXS327702 SHO327701:SHO327702 SRK327701:SRK327702 TBG327701:TBG327702 TLC327701:TLC327702 TUY327701:TUY327702 UEU327701:UEU327702 UOQ327701:UOQ327702 UYM327701:UYM327702 VII327701:VII327702 VSE327701:VSE327702 WCA327701:WCA327702 WLW327701:WLW327702 WVS327701:WVS327702 K393237:K393238 JG393237:JG393238 TC393237:TC393238 ACY393237:ACY393238 AMU393237:AMU393238 AWQ393237:AWQ393238 BGM393237:BGM393238 BQI393237:BQI393238 CAE393237:CAE393238 CKA393237:CKA393238 CTW393237:CTW393238 DDS393237:DDS393238 DNO393237:DNO393238 DXK393237:DXK393238 EHG393237:EHG393238 ERC393237:ERC393238 FAY393237:FAY393238 FKU393237:FKU393238 FUQ393237:FUQ393238 GEM393237:GEM393238 GOI393237:GOI393238 GYE393237:GYE393238 HIA393237:HIA393238 HRW393237:HRW393238 IBS393237:IBS393238 ILO393237:ILO393238 IVK393237:IVK393238 JFG393237:JFG393238 JPC393237:JPC393238 JYY393237:JYY393238 KIU393237:KIU393238 KSQ393237:KSQ393238 LCM393237:LCM393238 LMI393237:LMI393238 LWE393237:LWE393238 MGA393237:MGA393238 MPW393237:MPW393238 MZS393237:MZS393238 NJO393237:NJO393238 NTK393237:NTK393238 ODG393237:ODG393238 ONC393237:ONC393238 OWY393237:OWY393238 PGU393237:PGU393238 PQQ393237:PQQ393238 QAM393237:QAM393238 QKI393237:QKI393238 QUE393237:QUE393238 REA393237:REA393238 RNW393237:RNW393238 RXS393237:RXS393238 SHO393237:SHO393238 SRK393237:SRK393238 TBG393237:TBG393238 TLC393237:TLC393238 TUY393237:TUY393238 UEU393237:UEU393238 UOQ393237:UOQ393238 UYM393237:UYM393238 VII393237:VII393238 VSE393237:VSE393238 WCA393237:WCA393238 WLW393237:WLW393238 WVS393237:WVS393238 K458773:K458774 JG458773:JG458774 TC458773:TC458774 ACY458773:ACY458774 AMU458773:AMU458774 AWQ458773:AWQ458774 BGM458773:BGM458774 BQI458773:BQI458774 CAE458773:CAE458774 CKA458773:CKA458774 CTW458773:CTW458774 DDS458773:DDS458774 DNO458773:DNO458774 DXK458773:DXK458774 EHG458773:EHG458774 ERC458773:ERC458774 FAY458773:FAY458774 FKU458773:FKU458774 FUQ458773:FUQ458774 GEM458773:GEM458774 GOI458773:GOI458774 GYE458773:GYE458774 HIA458773:HIA458774 HRW458773:HRW458774 IBS458773:IBS458774 ILO458773:ILO458774 IVK458773:IVK458774 JFG458773:JFG458774 JPC458773:JPC458774 JYY458773:JYY458774 KIU458773:KIU458774 KSQ458773:KSQ458774 LCM458773:LCM458774 LMI458773:LMI458774 LWE458773:LWE458774 MGA458773:MGA458774 MPW458773:MPW458774 MZS458773:MZS458774 NJO458773:NJO458774 NTK458773:NTK458774 ODG458773:ODG458774 ONC458773:ONC458774 OWY458773:OWY458774 PGU458773:PGU458774 PQQ458773:PQQ458774 QAM458773:QAM458774 QKI458773:QKI458774 QUE458773:QUE458774 REA458773:REA458774 RNW458773:RNW458774 RXS458773:RXS458774 SHO458773:SHO458774 SRK458773:SRK458774 TBG458773:TBG458774 TLC458773:TLC458774 TUY458773:TUY458774 UEU458773:UEU458774 UOQ458773:UOQ458774 UYM458773:UYM458774 VII458773:VII458774 VSE458773:VSE458774 WCA458773:WCA458774 WLW458773:WLW458774 WVS458773:WVS458774 K524309:K524310 JG524309:JG524310 TC524309:TC524310 ACY524309:ACY524310 AMU524309:AMU524310 AWQ524309:AWQ524310 BGM524309:BGM524310 BQI524309:BQI524310 CAE524309:CAE524310 CKA524309:CKA524310 CTW524309:CTW524310 DDS524309:DDS524310 DNO524309:DNO524310 DXK524309:DXK524310 EHG524309:EHG524310 ERC524309:ERC524310 FAY524309:FAY524310 FKU524309:FKU524310 FUQ524309:FUQ524310 GEM524309:GEM524310 GOI524309:GOI524310 GYE524309:GYE524310 HIA524309:HIA524310 HRW524309:HRW524310 IBS524309:IBS524310 ILO524309:ILO524310 IVK524309:IVK524310 JFG524309:JFG524310 JPC524309:JPC524310 JYY524309:JYY524310 KIU524309:KIU524310 KSQ524309:KSQ524310 LCM524309:LCM524310 LMI524309:LMI524310 LWE524309:LWE524310 MGA524309:MGA524310 MPW524309:MPW524310 MZS524309:MZS524310 NJO524309:NJO524310 NTK524309:NTK524310 ODG524309:ODG524310 ONC524309:ONC524310 OWY524309:OWY524310 PGU524309:PGU524310 PQQ524309:PQQ524310 QAM524309:QAM524310 QKI524309:QKI524310 QUE524309:QUE524310 REA524309:REA524310 RNW524309:RNW524310 RXS524309:RXS524310 SHO524309:SHO524310 SRK524309:SRK524310 TBG524309:TBG524310 TLC524309:TLC524310 TUY524309:TUY524310 UEU524309:UEU524310 UOQ524309:UOQ524310 UYM524309:UYM524310 VII524309:VII524310 VSE524309:VSE524310 WCA524309:WCA524310 WLW524309:WLW524310 WVS524309:WVS524310 K589845:K589846 JG589845:JG589846 TC589845:TC589846 ACY589845:ACY589846 AMU589845:AMU589846 AWQ589845:AWQ589846 BGM589845:BGM589846 BQI589845:BQI589846 CAE589845:CAE589846 CKA589845:CKA589846 CTW589845:CTW589846 DDS589845:DDS589846 DNO589845:DNO589846 DXK589845:DXK589846 EHG589845:EHG589846 ERC589845:ERC589846 FAY589845:FAY589846 FKU589845:FKU589846 FUQ589845:FUQ589846 GEM589845:GEM589846 GOI589845:GOI589846 GYE589845:GYE589846 HIA589845:HIA589846 HRW589845:HRW589846 IBS589845:IBS589846 ILO589845:ILO589846 IVK589845:IVK589846 JFG589845:JFG589846 JPC589845:JPC589846 JYY589845:JYY589846 KIU589845:KIU589846 KSQ589845:KSQ589846 LCM589845:LCM589846 LMI589845:LMI589846 LWE589845:LWE589846 MGA589845:MGA589846 MPW589845:MPW589846 MZS589845:MZS589846 NJO589845:NJO589846 NTK589845:NTK589846 ODG589845:ODG589846 ONC589845:ONC589846 OWY589845:OWY589846 PGU589845:PGU589846 PQQ589845:PQQ589846 QAM589845:QAM589846 QKI589845:QKI589846 QUE589845:QUE589846 REA589845:REA589846 RNW589845:RNW589846 RXS589845:RXS589846 SHO589845:SHO589846 SRK589845:SRK589846 TBG589845:TBG589846 TLC589845:TLC589846 TUY589845:TUY589846 UEU589845:UEU589846 UOQ589845:UOQ589846 UYM589845:UYM589846 VII589845:VII589846 VSE589845:VSE589846 WCA589845:WCA589846 WLW589845:WLW589846 WVS589845:WVS589846 K655381:K655382 JG655381:JG655382 TC655381:TC655382 ACY655381:ACY655382 AMU655381:AMU655382 AWQ655381:AWQ655382 BGM655381:BGM655382 BQI655381:BQI655382 CAE655381:CAE655382 CKA655381:CKA655382 CTW655381:CTW655382 DDS655381:DDS655382 DNO655381:DNO655382 DXK655381:DXK655382 EHG655381:EHG655382 ERC655381:ERC655382 FAY655381:FAY655382 FKU655381:FKU655382 FUQ655381:FUQ655382 GEM655381:GEM655382 GOI655381:GOI655382 GYE655381:GYE655382 HIA655381:HIA655382 HRW655381:HRW655382 IBS655381:IBS655382 ILO655381:ILO655382 IVK655381:IVK655382 JFG655381:JFG655382 JPC655381:JPC655382 JYY655381:JYY655382 KIU655381:KIU655382 KSQ655381:KSQ655382 LCM655381:LCM655382 LMI655381:LMI655382 LWE655381:LWE655382 MGA655381:MGA655382 MPW655381:MPW655382 MZS655381:MZS655382 NJO655381:NJO655382 NTK655381:NTK655382 ODG655381:ODG655382 ONC655381:ONC655382 OWY655381:OWY655382 PGU655381:PGU655382 PQQ655381:PQQ655382 QAM655381:QAM655382 QKI655381:QKI655382 QUE655381:QUE655382 REA655381:REA655382 RNW655381:RNW655382 RXS655381:RXS655382 SHO655381:SHO655382 SRK655381:SRK655382 TBG655381:TBG655382 TLC655381:TLC655382 TUY655381:TUY655382 UEU655381:UEU655382 UOQ655381:UOQ655382 UYM655381:UYM655382 VII655381:VII655382 VSE655381:VSE655382 WCA655381:WCA655382 WLW655381:WLW655382 WVS655381:WVS655382 K720917:K720918 JG720917:JG720918 TC720917:TC720918 ACY720917:ACY720918 AMU720917:AMU720918 AWQ720917:AWQ720918 BGM720917:BGM720918 BQI720917:BQI720918 CAE720917:CAE720918 CKA720917:CKA720918 CTW720917:CTW720918 DDS720917:DDS720918 DNO720917:DNO720918 DXK720917:DXK720918 EHG720917:EHG720918 ERC720917:ERC720918 FAY720917:FAY720918 FKU720917:FKU720918 FUQ720917:FUQ720918 GEM720917:GEM720918 GOI720917:GOI720918 GYE720917:GYE720918 HIA720917:HIA720918 HRW720917:HRW720918 IBS720917:IBS720918 ILO720917:ILO720918 IVK720917:IVK720918 JFG720917:JFG720918 JPC720917:JPC720918 JYY720917:JYY720918 KIU720917:KIU720918 KSQ720917:KSQ720918 LCM720917:LCM720918 LMI720917:LMI720918 LWE720917:LWE720918 MGA720917:MGA720918 MPW720917:MPW720918 MZS720917:MZS720918 NJO720917:NJO720918 NTK720917:NTK720918 ODG720917:ODG720918 ONC720917:ONC720918 OWY720917:OWY720918 PGU720917:PGU720918 PQQ720917:PQQ720918 QAM720917:QAM720918 QKI720917:QKI720918 QUE720917:QUE720918 REA720917:REA720918 RNW720917:RNW720918 RXS720917:RXS720918 SHO720917:SHO720918 SRK720917:SRK720918 TBG720917:TBG720918 TLC720917:TLC720918 TUY720917:TUY720918 UEU720917:UEU720918 UOQ720917:UOQ720918 UYM720917:UYM720918 VII720917:VII720918 VSE720917:VSE720918 WCA720917:WCA720918 WLW720917:WLW720918 WVS720917:WVS720918 K786453:K786454 JG786453:JG786454 TC786453:TC786454 ACY786453:ACY786454 AMU786453:AMU786454 AWQ786453:AWQ786454 BGM786453:BGM786454 BQI786453:BQI786454 CAE786453:CAE786454 CKA786453:CKA786454 CTW786453:CTW786454 DDS786453:DDS786454 DNO786453:DNO786454 DXK786453:DXK786454 EHG786453:EHG786454 ERC786453:ERC786454 FAY786453:FAY786454 FKU786453:FKU786454 FUQ786453:FUQ786454 GEM786453:GEM786454 GOI786453:GOI786454 GYE786453:GYE786454 HIA786453:HIA786454 HRW786453:HRW786454 IBS786453:IBS786454 ILO786453:ILO786454 IVK786453:IVK786454 JFG786453:JFG786454 JPC786453:JPC786454 JYY786453:JYY786454 KIU786453:KIU786454 KSQ786453:KSQ786454 LCM786453:LCM786454 LMI786453:LMI786454 LWE786453:LWE786454 MGA786453:MGA786454 MPW786453:MPW786454 MZS786453:MZS786454 NJO786453:NJO786454 NTK786453:NTK786454 ODG786453:ODG786454 ONC786453:ONC786454 OWY786453:OWY786454 PGU786453:PGU786454 PQQ786453:PQQ786454 QAM786453:QAM786454 QKI786453:QKI786454 QUE786453:QUE786454 REA786453:REA786454 RNW786453:RNW786454 RXS786453:RXS786454 SHO786453:SHO786454 SRK786453:SRK786454 TBG786453:TBG786454 TLC786453:TLC786454 TUY786453:TUY786454 UEU786453:UEU786454 UOQ786453:UOQ786454 UYM786453:UYM786454 VII786453:VII786454 VSE786453:VSE786454 WCA786453:WCA786454 WLW786453:WLW786454 WVS786453:WVS786454 K851989:K851990 JG851989:JG851990 TC851989:TC851990 ACY851989:ACY851990 AMU851989:AMU851990 AWQ851989:AWQ851990 BGM851989:BGM851990 BQI851989:BQI851990 CAE851989:CAE851990 CKA851989:CKA851990 CTW851989:CTW851990 DDS851989:DDS851990 DNO851989:DNO851990 DXK851989:DXK851990 EHG851989:EHG851990 ERC851989:ERC851990 FAY851989:FAY851990 FKU851989:FKU851990 FUQ851989:FUQ851990 GEM851989:GEM851990 GOI851989:GOI851990 GYE851989:GYE851990 HIA851989:HIA851990 HRW851989:HRW851990 IBS851989:IBS851990 ILO851989:ILO851990 IVK851989:IVK851990 JFG851989:JFG851990 JPC851989:JPC851990 JYY851989:JYY851990 KIU851989:KIU851990 KSQ851989:KSQ851990 LCM851989:LCM851990 LMI851989:LMI851990 LWE851989:LWE851990 MGA851989:MGA851990 MPW851989:MPW851990 MZS851989:MZS851990 NJO851989:NJO851990 NTK851989:NTK851990 ODG851989:ODG851990 ONC851989:ONC851990 OWY851989:OWY851990 PGU851989:PGU851990 PQQ851989:PQQ851990 QAM851989:QAM851990 QKI851989:QKI851990 QUE851989:QUE851990 REA851989:REA851990 RNW851989:RNW851990 RXS851989:RXS851990 SHO851989:SHO851990 SRK851989:SRK851990 TBG851989:TBG851990 TLC851989:TLC851990 TUY851989:TUY851990 UEU851989:UEU851990 UOQ851989:UOQ851990 UYM851989:UYM851990 VII851989:VII851990 VSE851989:VSE851990 WCA851989:WCA851990 WLW851989:WLW851990 WVS851989:WVS851990 K917525:K917526 JG917525:JG917526 TC917525:TC917526 ACY917525:ACY917526 AMU917525:AMU917526 AWQ917525:AWQ917526 BGM917525:BGM917526 BQI917525:BQI917526 CAE917525:CAE917526 CKA917525:CKA917526 CTW917525:CTW917526 DDS917525:DDS917526 DNO917525:DNO917526 DXK917525:DXK917526 EHG917525:EHG917526 ERC917525:ERC917526 FAY917525:FAY917526 FKU917525:FKU917526 FUQ917525:FUQ917526 GEM917525:GEM917526 GOI917525:GOI917526 GYE917525:GYE917526 HIA917525:HIA917526 HRW917525:HRW917526 IBS917525:IBS917526 ILO917525:ILO917526 IVK917525:IVK917526 JFG917525:JFG917526 JPC917525:JPC917526 JYY917525:JYY917526 KIU917525:KIU917526 KSQ917525:KSQ917526 LCM917525:LCM917526 LMI917525:LMI917526 LWE917525:LWE917526 MGA917525:MGA917526 MPW917525:MPW917526 MZS917525:MZS917526 NJO917525:NJO917526 NTK917525:NTK917526 ODG917525:ODG917526 ONC917525:ONC917526 OWY917525:OWY917526 PGU917525:PGU917526 PQQ917525:PQQ917526 QAM917525:QAM917526 QKI917525:QKI917526 QUE917525:QUE917526 REA917525:REA917526 RNW917525:RNW917526 RXS917525:RXS917526 SHO917525:SHO917526 SRK917525:SRK917526 TBG917525:TBG917526 TLC917525:TLC917526 TUY917525:TUY917526 UEU917525:UEU917526 UOQ917525:UOQ917526 UYM917525:UYM917526 VII917525:VII917526 VSE917525:VSE917526 WCA917525:WCA917526 WLW917525:WLW917526 WVS917525:WVS917526 K983061:K983062 JG983061:JG983062 TC983061:TC983062 ACY983061:ACY983062 AMU983061:AMU983062 AWQ983061:AWQ983062 BGM983061:BGM983062 BQI983061:BQI983062 CAE983061:CAE983062 CKA983061:CKA983062 CTW983061:CTW983062 DDS983061:DDS983062 DNO983061:DNO983062 DXK983061:DXK983062 EHG983061:EHG983062 ERC983061:ERC983062 FAY983061:FAY983062 FKU983061:FKU983062 FUQ983061:FUQ983062 GEM983061:GEM983062 GOI983061:GOI983062 GYE983061:GYE983062 HIA983061:HIA983062 HRW983061:HRW983062 IBS983061:IBS983062 ILO983061:ILO983062 IVK983061:IVK983062 JFG983061:JFG983062 JPC983061:JPC983062 JYY983061:JYY983062 KIU983061:KIU983062 KSQ983061:KSQ983062 LCM983061:LCM983062 LMI983061:LMI983062 LWE983061:LWE983062 MGA983061:MGA983062 MPW983061:MPW983062 MZS983061:MZS983062 NJO983061:NJO983062 NTK983061:NTK983062 ODG983061:ODG983062 ONC983061:ONC983062 OWY983061:OWY983062 PGU983061:PGU983062 PQQ983061:PQQ983062 QAM983061:QAM983062 QKI983061:QKI983062 QUE983061:QUE983062 REA983061:REA983062 RNW983061:RNW983062 RXS983061:RXS983062 SHO983061:SHO983062 SRK983061:SRK983062 TBG983061:TBG983062 TLC983061:TLC983062 TUY983061:TUY983062 UEU983061:UEU983062 UOQ983061:UOQ983062 UYM983061:UYM983062 VII983061:VII983062 VSE983061:VSE983062 WCA983061:WCA983062 WLW983061:WLW983062 WVS983061:WVS983062 N45:N46 JJ45:JJ46 TF45:TF46 ADB45:ADB46 AMX45:AMX46 AWT45:AWT46 BGP45:BGP46 BQL45:BQL46 CAH45:CAH46 CKD45:CKD46 CTZ45:CTZ46 DDV45:DDV46 DNR45:DNR46 DXN45:DXN46 EHJ45:EHJ46 ERF45:ERF46 FBB45:FBB46 FKX45:FKX46 FUT45:FUT46 GEP45:GEP46 GOL45:GOL46 GYH45:GYH46 HID45:HID46 HRZ45:HRZ46 IBV45:IBV46 ILR45:ILR46 IVN45:IVN46 JFJ45:JFJ46 JPF45:JPF46 JZB45:JZB46 KIX45:KIX46 KST45:KST46 LCP45:LCP46 LML45:LML46 LWH45:LWH46 MGD45:MGD46 MPZ45:MPZ46 MZV45:MZV46 NJR45:NJR46 NTN45:NTN46 ODJ45:ODJ46 ONF45:ONF46 OXB45:OXB46 PGX45:PGX46 PQT45:PQT46 QAP45:QAP46 QKL45:QKL46 QUH45:QUH46 RED45:RED46 RNZ45:RNZ46 RXV45:RXV46 SHR45:SHR46 SRN45:SRN46 TBJ45:TBJ46 TLF45:TLF46 TVB45:TVB46 UEX45:UEX46 UOT45:UOT46 UYP45:UYP46 VIL45:VIL46 VSH45:VSH46 WCD45:WCD46 WLZ45:WLZ46 WVV45:WVV46 N65581:N65582 JJ65581:JJ65582 TF65581:TF65582 ADB65581:ADB65582 AMX65581:AMX65582 AWT65581:AWT65582 BGP65581:BGP65582 BQL65581:BQL65582 CAH65581:CAH65582 CKD65581:CKD65582 CTZ65581:CTZ65582 DDV65581:DDV65582 DNR65581:DNR65582 DXN65581:DXN65582 EHJ65581:EHJ65582 ERF65581:ERF65582 FBB65581:FBB65582 FKX65581:FKX65582 FUT65581:FUT65582 GEP65581:GEP65582 GOL65581:GOL65582 GYH65581:GYH65582 HID65581:HID65582 HRZ65581:HRZ65582 IBV65581:IBV65582 ILR65581:ILR65582 IVN65581:IVN65582 JFJ65581:JFJ65582 JPF65581:JPF65582 JZB65581:JZB65582 KIX65581:KIX65582 KST65581:KST65582 LCP65581:LCP65582 LML65581:LML65582 LWH65581:LWH65582 MGD65581:MGD65582 MPZ65581:MPZ65582 MZV65581:MZV65582 NJR65581:NJR65582 NTN65581:NTN65582 ODJ65581:ODJ65582 ONF65581:ONF65582 OXB65581:OXB65582 PGX65581:PGX65582 PQT65581:PQT65582 QAP65581:QAP65582 QKL65581:QKL65582 QUH65581:QUH65582 RED65581:RED65582 RNZ65581:RNZ65582 RXV65581:RXV65582 SHR65581:SHR65582 SRN65581:SRN65582 TBJ65581:TBJ65582 TLF65581:TLF65582 TVB65581:TVB65582 UEX65581:UEX65582 UOT65581:UOT65582 UYP65581:UYP65582 VIL65581:VIL65582 VSH65581:VSH65582 WCD65581:WCD65582 WLZ65581:WLZ65582 WVV65581:WVV65582 N131117:N131118 JJ131117:JJ131118 TF131117:TF131118 ADB131117:ADB131118 AMX131117:AMX131118 AWT131117:AWT131118 BGP131117:BGP131118 BQL131117:BQL131118 CAH131117:CAH131118 CKD131117:CKD131118 CTZ131117:CTZ131118 DDV131117:DDV131118 DNR131117:DNR131118 DXN131117:DXN131118 EHJ131117:EHJ131118 ERF131117:ERF131118 FBB131117:FBB131118 FKX131117:FKX131118 FUT131117:FUT131118 GEP131117:GEP131118 GOL131117:GOL131118 GYH131117:GYH131118 HID131117:HID131118 HRZ131117:HRZ131118 IBV131117:IBV131118 ILR131117:ILR131118 IVN131117:IVN131118 JFJ131117:JFJ131118 JPF131117:JPF131118 JZB131117:JZB131118 KIX131117:KIX131118 KST131117:KST131118 LCP131117:LCP131118 LML131117:LML131118 LWH131117:LWH131118 MGD131117:MGD131118 MPZ131117:MPZ131118 MZV131117:MZV131118 NJR131117:NJR131118 NTN131117:NTN131118 ODJ131117:ODJ131118 ONF131117:ONF131118 OXB131117:OXB131118 PGX131117:PGX131118 PQT131117:PQT131118 QAP131117:QAP131118 QKL131117:QKL131118 QUH131117:QUH131118 RED131117:RED131118 RNZ131117:RNZ131118 RXV131117:RXV131118 SHR131117:SHR131118 SRN131117:SRN131118 TBJ131117:TBJ131118 TLF131117:TLF131118 TVB131117:TVB131118 UEX131117:UEX131118 UOT131117:UOT131118 UYP131117:UYP131118 VIL131117:VIL131118 VSH131117:VSH131118 WCD131117:WCD131118 WLZ131117:WLZ131118 WVV131117:WVV131118 N196653:N196654 JJ196653:JJ196654 TF196653:TF196654 ADB196653:ADB196654 AMX196653:AMX196654 AWT196653:AWT196654 BGP196653:BGP196654 BQL196653:BQL196654 CAH196653:CAH196654 CKD196653:CKD196654 CTZ196653:CTZ196654 DDV196653:DDV196654 DNR196653:DNR196654 DXN196653:DXN196654 EHJ196653:EHJ196654 ERF196653:ERF196654 FBB196653:FBB196654 FKX196653:FKX196654 FUT196653:FUT196654 GEP196653:GEP196654 GOL196653:GOL196654 GYH196653:GYH196654 HID196653:HID196654 HRZ196653:HRZ196654 IBV196653:IBV196654 ILR196653:ILR196654 IVN196653:IVN196654 JFJ196653:JFJ196654 JPF196653:JPF196654 JZB196653:JZB196654 KIX196653:KIX196654 KST196653:KST196654 LCP196653:LCP196654 LML196653:LML196654 LWH196653:LWH196654 MGD196653:MGD196654 MPZ196653:MPZ196654 MZV196653:MZV196654 NJR196653:NJR196654 NTN196653:NTN196654 ODJ196653:ODJ196654 ONF196653:ONF196654 OXB196653:OXB196654 PGX196653:PGX196654 PQT196653:PQT196654 QAP196653:QAP196654 QKL196653:QKL196654 QUH196653:QUH196654 RED196653:RED196654 RNZ196653:RNZ196654 RXV196653:RXV196654 SHR196653:SHR196654 SRN196653:SRN196654 TBJ196653:TBJ196654 TLF196653:TLF196654 TVB196653:TVB196654 UEX196653:UEX196654 UOT196653:UOT196654 UYP196653:UYP196654 VIL196653:VIL196654 VSH196653:VSH196654 WCD196653:WCD196654 WLZ196653:WLZ196654 WVV196653:WVV196654 N262189:N262190 JJ262189:JJ262190 TF262189:TF262190 ADB262189:ADB262190 AMX262189:AMX262190 AWT262189:AWT262190 BGP262189:BGP262190 BQL262189:BQL262190 CAH262189:CAH262190 CKD262189:CKD262190 CTZ262189:CTZ262190 DDV262189:DDV262190 DNR262189:DNR262190 DXN262189:DXN262190 EHJ262189:EHJ262190 ERF262189:ERF262190 FBB262189:FBB262190 FKX262189:FKX262190 FUT262189:FUT262190 GEP262189:GEP262190 GOL262189:GOL262190 GYH262189:GYH262190 HID262189:HID262190 HRZ262189:HRZ262190 IBV262189:IBV262190 ILR262189:ILR262190 IVN262189:IVN262190 JFJ262189:JFJ262190 JPF262189:JPF262190 JZB262189:JZB262190 KIX262189:KIX262190 KST262189:KST262190 LCP262189:LCP262190 LML262189:LML262190 LWH262189:LWH262190 MGD262189:MGD262190 MPZ262189:MPZ262190 MZV262189:MZV262190 NJR262189:NJR262190 NTN262189:NTN262190 ODJ262189:ODJ262190 ONF262189:ONF262190 OXB262189:OXB262190 PGX262189:PGX262190 PQT262189:PQT262190 QAP262189:QAP262190 QKL262189:QKL262190 QUH262189:QUH262190 RED262189:RED262190 RNZ262189:RNZ262190 RXV262189:RXV262190 SHR262189:SHR262190 SRN262189:SRN262190 TBJ262189:TBJ262190 TLF262189:TLF262190 TVB262189:TVB262190 UEX262189:UEX262190 UOT262189:UOT262190 UYP262189:UYP262190 VIL262189:VIL262190 VSH262189:VSH262190 WCD262189:WCD262190 WLZ262189:WLZ262190 WVV262189:WVV262190 N327725:N327726 JJ327725:JJ327726 TF327725:TF327726 ADB327725:ADB327726 AMX327725:AMX327726 AWT327725:AWT327726 BGP327725:BGP327726 BQL327725:BQL327726 CAH327725:CAH327726 CKD327725:CKD327726 CTZ327725:CTZ327726 DDV327725:DDV327726 DNR327725:DNR327726 DXN327725:DXN327726 EHJ327725:EHJ327726 ERF327725:ERF327726 FBB327725:FBB327726 FKX327725:FKX327726 FUT327725:FUT327726 GEP327725:GEP327726 GOL327725:GOL327726 GYH327725:GYH327726 HID327725:HID327726 HRZ327725:HRZ327726 IBV327725:IBV327726 ILR327725:ILR327726 IVN327725:IVN327726 JFJ327725:JFJ327726 JPF327725:JPF327726 JZB327725:JZB327726 KIX327725:KIX327726 KST327725:KST327726 LCP327725:LCP327726 LML327725:LML327726 LWH327725:LWH327726 MGD327725:MGD327726 MPZ327725:MPZ327726 MZV327725:MZV327726 NJR327725:NJR327726 NTN327725:NTN327726 ODJ327725:ODJ327726 ONF327725:ONF327726 OXB327725:OXB327726 PGX327725:PGX327726 PQT327725:PQT327726 QAP327725:QAP327726 QKL327725:QKL327726 QUH327725:QUH327726 RED327725:RED327726 RNZ327725:RNZ327726 RXV327725:RXV327726 SHR327725:SHR327726 SRN327725:SRN327726 TBJ327725:TBJ327726 TLF327725:TLF327726 TVB327725:TVB327726 UEX327725:UEX327726 UOT327725:UOT327726 UYP327725:UYP327726 VIL327725:VIL327726 VSH327725:VSH327726 WCD327725:WCD327726 WLZ327725:WLZ327726 WVV327725:WVV327726 N393261:N393262 JJ393261:JJ393262 TF393261:TF393262 ADB393261:ADB393262 AMX393261:AMX393262 AWT393261:AWT393262 BGP393261:BGP393262 BQL393261:BQL393262 CAH393261:CAH393262 CKD393261:CKD393262 CTZ393261:CTZ393262 DDV393261:DDV393262 DNR393261:DNR393262 DXN393261:DXN393262 EHJ393261:EHJ393262 ERF393261:ERF393262 FBB393261:FBB393262 FKX393261:FKX393262 FUT393261:FUT393262 GEP393261:GEP393262 GOL393261:GOL393262 GYH393261:GYH393262 HID393261:HID393262 HRZ393261:HRZ393262 IBV393261:IBV393262 ILR393261:ILR393262 IVN393261:IVN393262 JFJ393261:JFJ393262 JPF393261:JPF393262 JZB393261:JZB393262 KIX393261:KIX393262 KST393261:KST393262 LCP393261:LCP393262 LML393261:LML393262 LWH393261:LWH393262 MGD393261:MGD393262 MPZ393261:MPZ393262 MZV393261:MZV393262 NJR393261:NJR393262 NTN393261:NTN393262 ODJ393261:ODJ393262 ONF393261:ONF393262 OXB393261:OXB393262 PGX393261:PGX393262 PQT393261:PQT393262 QAP393261:QAP393262 QKL393261:QKL393262 QUH393261:QUH393262 RED393261:RED393262 RNZ393261:RNZ393262 RXV393261:RXV393262 SHR393261:SHR393262 SRN393261:SRN393262 TBJ393261:TBJ393262 TLF393261:TLF393262 TVB393261:TVB393262 UEX393261:UEX393262 UOT393261:UOT393262 UYP393261:UYP393262 VIL393261:VIL393262 VSH393261:VSH393262 WCD393261:WCD393262 WLZ393261:WLZ393262 WVV393261:WVV393262 N458797:N458798 JJ458797:JJ458798 TF458797:TF458798 ADB458797:ADB458798 AMX458797:AMX458798 AWT458797:AWT458798 BGP458797:BGP458798 BQL458797:BQL458798 CAH458797:CAH458798 CKD458797:CKD458798 CTZ458797:CTZ458798 DDV458797:DDV458798 DNR458797:DNR458798 DXN458797:DXN458798 EHJ458797:EHJ458798 ERF458797:ERF458798 FBB458797:FBB458798 FKX458797:FKX458798 FUT458797:FUT458798 GEP458797:GEP458798 GOL458797:GOL458798 GYH458797:GYH458798 HID458797:HID458798 HRZ458797:HRZ458798 IBV458797:IBV458798 ILR458797:ILR458798 IVN458797:IVN458798 JFJ458797:JFJ458798 JPF458797:JPF458798 JZB458797:JZB458798 KIX458797:KIX458798 KST458797:KST458798 LCP458797:LCP458798 LML458797:LML458798 LWH458797:LWH458798 MGD458797:MGD458798 MPZ458797:MPZ458798 MZV458797:MZV458798 NJR458797:NJR458798 NTN458797:NTN458798 ODJ458797:ODJ458798 ONF458797:ONF458798 OXB458797:OXB458798 PGX458797:PGX458798 PQT458797:PQT458798 QAP458797:QAP458798 QKL458797:QKL458798 QUH458797:QUH458798 RED458797:RED458798 RNZ458797:RNZ458798 RXV458797:RXV458798 SHR458797:SHR458798 SRN458797:SRN458798 TBJ458797:TBJ458798 TLF458797:TLF458798 TVB458797:TVB458798 UEX458797:UEX458798 UOT458797:UOT458798 UYP458797:UYP458798 VIL458797:VIL458798 VSH458797:VSH458798 WCD458797:WCD458798 WLZ458797:WLZ458798 WVV458797:WVV458798 N524333:N524334 JJ524333:JJ524334 TF524333:TF524334 ADB524333:ADB524334 AMX524333:AMX524334 AWT524333:AWT524334 BGP524333:BGP524334 BQL524333:BQL524334 CAH524333:CAH524334 CKD524333:CKD524334 CTZ524333:CTZ524334 DDV524333:DDV524334 DNR524333:DNR524334 DXN524333:DXN524334 EHJ524333:EHJ524334 ERF524333:ERF524334 FBB524333:FBB524334 FKX524333:FKX524334 FUT524333:FUT524334 GEP524333:GEP524334 GOL524333:GOL524334 GYH524333:GYH524334 HID524333:HID524334 HRZ524333:HRZ524334 IBV524333:IBV524334 ILR524333:ILR524334 IVN524333:IVN524334 JFJ524333:JFJ524334 JPF524333:JPF524334 JZB524333:JZB524334 KIX524333:KIX524334 KST524333:KST524334 LCP524333:LCP524334 LML524333:LML524334 LWH524333:LWH524334 MGD524333:MGD524334 MPZ524333:MPZ524334 MZV524333:MZV524334 NJR524333:NJR524334 NTN524333:NTN524334 ODJ524333:ODJ524334 ONF524333:ONF524334 OXB524333:OXB524334 PGX524333:PGX524334 PQT524333:PQT524334 QAP524333:QAP524334 QKL524333:QKL524334 QUH524333:QUH524334 RED524333:RED524334 RNZ524333:RNZ524334 RXV524333:RXV524334 SHR524333:SHR524334 SRN524333:SRN524334 TBJ524333:TBJ524334 TLF524333:TLF524334 TVB524333:TVB524334 UEX524333:UEX524334 UOT524333:UOT524334 UYP524333:UYP524334 VIL524333:VIL524334 VSH524333:VSH524334 WCD524333:WCD524334 WLZ524333:WLZ524334 WVV524333:WVV524334 N589869:N589870 JJ589869:JJ589870 TF589869:TF589870 ADB589869:ADB589870 AMX589869:AMX589870 AWT589869:AWT589870 BGP589869:BGP589870 BQL589869:BQL589870 CAH589869:CAH589870 CKD589869:CKD589870 CTZ589869:CTZ589870 DDV589869:DDV589870 DNR589869:DNR589870 DXN589869:DXN589870 EHJ589869:EHJ589870 ERF589869:ERF589870 FBB589869:FBB589870 FKX589869:FKX589870 FUT589869:FUT589870 GEP589869:GEP589870 GOL589869:GOL589870 GYH589869:GYH589870 HID589869:HID589870 HRZ589869:HRZ589870 IBV589869:IBV589870 ILR589869:ILR589870 IVN589869:IVN589870 JFJ589869:JFJ589870 JPF589869:JPF589870 JZB589869:JZB589870 KIX589869:KIX589870 KST589869:KST589870 LCP589869:LCP589870 LML589869:LML589870 LWH589869:LWH589870 MGD589869:MGD589870 MPZ589869:MPZ589870 MZV589869:MZV589870 NJR589869:NJR589870 NTN589869:NTN589870 ODJ589869:ODJ589870 ONF589869:ONF589870 OXB589869:OXB589870 PGX589869:PGX589870 PQT589869:PQT589870 QAP589869:QAP589870 QKL589869:QKL589870 QUH589869:QUH589870 RED589869:RED589870 RNZ589869:RNZ589870 RXV589869:RXV589870 SHR589869:SHR589870 SRN589869:SRN589870 TBJ589869:TBJ589870 TLF589869:TLF589870 TVB589869:TVB589870 UEX589869:UEX589870 UOT589869:UOT589870 UYP589869:UYP589870 VIL589869:VIL589870 VSH589869:VSH589870 WCD589869:WCD589870 WLZ589869:WLZ589870 WVV589869:WVV589870 N655405:N655406 JJ655405:JJ655406 TF655405:TF655406 ADB655405:ADB655406 AMX655405:AMX655406 AWT655405:AWT655406 BGP655405:BGP655406 BQL655405:BQL655406 CAH655405:CAH655406 CKD655405:CKD655406 CTZ655405:CTZ655406 DDV655405:DDV655406 DNR655405:DNR655406 DXN655405:DXN655406 EHJ655405:EHJ655406 ERF655405:ERF655406 FBB655405:FBB655406 FKX655405:FKX655406 FUT655405:FUT655406 GEP655405:GEP655406 GOL655405:GOL655406 GYH655405:GYH655406 HID655405:HID655406 HRZ655405:HRZ655406 IBV655405:IBV655406 ILR655405:ILR655406 IVN655405:IVN655406 JFJ655405:JFJ655406 JPF655405:JPF655406 JZB655405:JZB655406 KIX655405:KIX655406 KST655405:KST655406 LCP655405:LCP655406 LML655405:LML655406 LWH655405:LWH655406 MGD655405:MGD655406 MPZ655405:MPZ655406 MZV655405:MZV655406 NJR655405:NJR655406 NTN655405:NTN655406 ODJ655405:ODJ655406 ONF655405:ONF655406 OXB655405:OXB655406 PGX655405:PGX655406 PQT655405:PQT655406 QAP655405:QAP655406 QKL655405:QKL655406 QUH655405:QUH655406 RED655405:RED655406 RNZ655405:RNZ655406 RXV655405:RXV655406 SHR655405:SHR655406 SRN655405:SRN655406 TBJ655405:TBJ655406 TLF655405:TLF655406 TVB655405:TVB655406 UEX655405:UEX655406 UOT655405:UOT655406 UYP655405:UYP655406 VIL655405:VIL655406 VSH655405:VSH655406 WCD655405:WCD655406 WLZ655405:WLZ655406 WVV655405:WVV655406 N720941:N720942 JJ720941:JJ720942 TF720941:TF720942 ADB720941:ADB720942 AMX720941:AMX720942 AWT720941:AWT720942 BGP720941:BGP720942 BQL720941:BQL720942 CAH720941:CAH720942 CKD720941:CKD720942 CTZ720941:CTZ720942 DDV720941:DDV720942 DNR720941:DNR720942 DXN720941:DXN720942 EHJ720941:EHJ720942 ERF720941:ERF720942 FBB720941:FBB720942 FKX720941:FKX720942 FUT720941:FUT720942 GEP720941:GEP720942 GOL720941:GOL720942 GYH720941:GYH720942 HID720941:HID720942 HRZ720941:HRZ720942 IBV720941:IBV720942 ILR720941:ILR720942 IVN720941:IVN720942 JFJ720941:JFJ720942 JPF720941:JPF720942 JZB720941:JZB720942 KIX720941:KIX720942 KST720941:KST720942 LCP720941:LCP720942 LML720941:LML720942 LWH720941:LWH720942 MGD720941:MGD720942 MPZ720941:MPZ720942 MZV720941:MZV720942 NJR720941:NJR720942 NTN720941:NTN720942 ODJ720941:ODJ720942 ONF720941:ONF720942 OXB720941:OXB720942 PGX720941:PGX720942 PQT720941:PQT720942 QAP720941:QAP720942 QKL720941:QKL720942 QUH720941:QUH720942 RED720941:RED720942 RNZ720941:RNZ720942 RXV720941:RXV720942 SHR720941:SHR720942 SRN720941:SRN720942 TBJ720941:TBJ720942 TLF720941:TLF720942 TVB720941:TVB720942 UEX720941:UEX720942 UOT720941:UOT720942 UYP720941:UYP720942 VIL720941:VIL720942 VSH720941:VSH720942 WCD720941:WCD720942 WLZ720941:WLZ720942 WVV720941:WVV720942 N786477:N786478 JJ786477:JJ786478 TF786477:TF786478 ADB786477:ADB786478 AMX786477:AMX786478 AWT786477:AWT786478 BGP786477:BGP786478 BQL786477:BQL786478 CAH786477:CAH786478 CKD786477:CKD786478 CTZ786477:CTZ786478 DDV786477:DDV786478 DNR786477:DNR786478 DXN786477:DXN786478 EHJ786477:EHJ786478 ERF786477:ERF786478 FBB786477:FBB786478 FKX786477:FKX786478 FUT786477:FUT786478 GEP786477:GEP786478 GOL786477:GOL786478 GYH786477:GYH786478 HID786477:HID786478 HRZ786477:HRZ786478 IBV786477:IBV786478 ILR786477:ILR786478 IVN786477:IVN786478 JFJ786477:JFJ786478 JPF786477:JPF786478 JZB786477:JZB786478 KIX786477:KIX786478 KST786477:KST786478 LCP786477:LCP786478 LML786477:LML786478 LWH786477:LWH786478 MGD786477:MGD786478 MPZ786477:MPZ786478 MZV786477:MZV786478 NJR786477:NJR786478 NTN786477:NTN786478 ODJ786477:ODJ786478 ONF786477:ONF786478 OXB786477:OXB786478 PGX786477:PGX786478 PQT786477:PQT786478 QAP786477:QAP786478 QKL786477:QKL786478 QUH786477:QUH786478 RED786477:RED786478 RNZ786477:RNZ786478 RXV786477:RXV786478 SHR786477:SHR786478 SRN786477:SRN786478 TBJ786477:TBJ786478 TLF786477:TLF786478 TVB786477:TVB786478 UEX786477:UEX786478 UOT786477:UOT786478 UYP786477:UYP786478 VIL786477:VIL786478 VSH786477:VSH786478 WCD786477:WCD786478 WLZ786477:WLZ786478 WVV786477:WVV786478 N852013:N852014 JJ852013:JJ852014 TF852013:TF852014 ADB852013:ADB852014 AMX852013:AMX852014 AWT852013:AWT852014 BGP852013:BGP852014 BQL852013:BQL852014 CAH852013:CAH852014 CKD852013:CKD852014 CTZ852013:CTZ852014 DDV852013:DDV852014 DNR852013:DNR852014 DXN852013:DXN852014 EHJ852013:EHJ852014 ERF852013:ERF852014 FBB852013:FBB852014 FKX852013:FKX852014 FUT852013:FUT852014 GEP852013:GEP852014 GOL852013:GOL852014 GYH852013:GYH852014 HID852013:HID852014 HRZ852013:HRZ852014 IBV852013:IBV852014 ILR852013:ILR852014 IVN852013:IVN852014 JFJ852013:JFJ852014 JPF852013:JPF852014 JZB852013:JZB852014 KIX852013:KIX852014 KST852013:KST852014 LCP852013:LCP852014 LML852013:LML852014 LWH852013:LWH852014 MGD852013:MGD852014 MPZ852013:MPZ852014 MZV852013:MZV852014 NJR852013:NJR852014 NTN852013:NTN852014 ODJ852013:ODJ852014 ONF852013:ONF852014 OXB852013:OXB852014 PGX852013:PGX852014 PQT852013:PQT852014 QAP852013:QAP852014 QKL852013:QKL852014 QUH852013:QUH852014 RED852013:RED852014 RNZ852013:RNZ852014 RXV852013:RXV852014 SHR852013:SHR852014 SRN852013:SRN852014 TBJ852013:TBJ852014 TLF852013:TLF852014 TVB852013:TVB852014 UEX852013:UEX852014 UOT852013:UOT852014 UYP852013:UYP852014 VIL852013:VIL852014 VSH852013:VSH852014 WCD852013:WCD852014 WLZ852013:WLZ852014 WVV852013:WVV852014 N917549:N917550 JJ917549:JJ917550 TF917549:TF917550 ADB917549:ADB917550 AMX917549:AMX917550 AWT917549:AWT917550 BGP917549:BGP917550 BQL917549:BQL917550 CAH917549:CAH917550 CKD917549:CKD917550 CTZ917549:CTZ917550 DDV917549:DDV917550 DNR917549:DNR917550 DXN917549:DXN917550 EHJ917549:EHJ917550 ERF917549:ERF917550 FBB917549:FBB917550 FKX917549:FKX917550 FUT917549:FUT917550 GEP917549:GEP917550 GOL917549:GOL917550 GYH917549:GYH917550 HID917549:HID917550 HRZ917549:HRZ917550 IBV917549:IBV917550 ILR917549:ILR917550 IVN917549:IVN917550 JFJ917549:JFJ917550 JPF917549:JPF917550 JZB917549:JZB917550 KIX917549:KIX917550 KST917549:KST917550 LCP917549:LCP917550 LML917549:LML917550 LWH917549:LWH917550 MGD917549:MGD917550 MPZ917549:MPZ917550 MZV917549:MZV917550 NJR917549:NJR917550 NTN917549:NTN917550 ODJ917549:ODJ917550 ONF917549:ONF917550 OXB917549:OXB917550 PGX917549:PGX917550 PQT917549:PQT917550 QAP917549:QAP917550 QKL917549:QKL917550 QUH917549:QUH917550 RED917549:RED917550 RNZ917549:RNZ917550 RXV917549:RXV917550 SHR917549:SHR917550 SRN917549:SRN917550 TBJ917549:TBJ917550 TLF917549:TLF917550 TVB917549:TVB917550 UEX917549:UEX917550 UOT917549:UOT917550 UYP917549:UYP917550 VIL917549:VIL917550 VSH917549:VSH917550 WCD917549:WCD917550 WLZ917549:WLZ917550 WVV917549:WVV917550 N983085:N983086 JJ983085:JJ983086 TF983085:TF983086 ADB983085:ADB983086 AMX983085:AMX983086 AWT983085:AWT983086 BGP983085:BGP983086 BQL983085:BQL983086 CAH983085:CAH983086 CKD983085:CKD983086 CTZ983085:CTZ983086 DDV983085:DDV983086 DNR983085:DNR983086 DXN983085:DXN983086 EHJ983085:EHJ983086 ERF983085:ERF983086 FBB983085:FBB983086 FKX983085:FKX983086 FUT983085:FUT983086 GEP983085:GEP983086 GOL983085:GOL983086 GYH983085:GYH983086 HID983085:HID983086 HRZ983085:HRZ983086 IBV983085:IBV983086 ILR983085:ILR983086 IVN983085:IVN983086 JFJ983085:JFJ983086 JPF983085:JPF983086 JZB983085:JZB983086 KIX983085:KIX983086 KST983085:KST983086 LCP983085:LCP983086 LML983085:LML983086 LWH983085:LWH983086 MGD983085:MGD983086 MPZ983085:MPZ983086 MZV983085:MZV983086 NJR983085:NJR983086 NTN983085:NTN983086 ODJ983085:ODJ983086 ONF983085:ONF983086 OXB983085:OXB983086 PGX983085:PGX983086 PQT983085:PQT983086 QAP983085:QAP983086 QKL983085:QKL983086 QUH983085:QUH983086 RED983085:RED983086 RNZ983085:RNZ983086 RXV983085:RXV983086 SHR983085:SHR983086 SRN983085:SRN983086 TBJ983085:TBJ983086 TLF983085:TLF983086 TVB983085:TVB983086 UEX983085:UEX983086 UOT983085:UOT983086 UYP983085:UYP983086 VIL983085:VIL983086 VSH983085:VSH983086 WCD983085:WCD983086 WLZ983085:WLZ983086 WVV983085:WVV983086 K42:K43 JG42:JG43 TC42:TC43 ACY42:ACY43 AMU42:AMU43 AWQ42:AWQ43 BGM42:BGM43 BQI42:BQI43 CAE42:CAE43 CKA42:CKA43 CTW42:CTW43 DDS42:DDS43 DNO42:DNO43 DXK42:DXK43 EHG42:EHG43 ERC42:ERC43 FAY42:FAY43 FKU42:FKU43 FUQ42:FUQ43 GEM42:GEM43 GOI42:GOI43 GYE42:GYE43 HIA42:HIA43 HRW42:HRW43 IBS42:IBS43 ILO42:ILO43 IVK42:IVK43 JFG42:JFG43 JPC42:JPC43 JYY42:JYY43 KIU42:KIU43 KSQ42:KSQ43 LCM42:LCM43 LMI42:LMI43 LWE42:LWE43 MGA42:MGA43 MPW42:MPW43 MZS42:MZS43 NJO42:NJO43 NTK42:NTK43 ODG42:ODG43 ONC42:ONC43 OWY42:OWY43 PGU42:PGU43 PQQ42:PQQ43 QAM42:QAM43 QKI42:QKI43 QUE42:QUE43 REA42:REA43 RNW42:RNW43 RXS42:RXS43 SHO42:SHO43 SRK42:SRK43 TBG42:TBG43 TLC42:TLC43 TUY42:TUY43 UEU42:UEU43 UOQ42:UOQ43 UYM42:UYM43 VII42:VII43 VSE42:VSE43 WCA42:WCA43 WLW42:WLW43 WVS42:WVS43 K65578:K65579 JG65578:JG65579 TC65578:TC65579 ACY65578:ACY65579 AMU65578:AMU65579 AWQ65578:AWQ65579 BGM65578:BGM65579 BQI65578:BQI65579 CAE65578:CAE65579 CKA65578:CKA65579 CTW65578:CTW65579 DDS65578:DDS65579 DNO65578:DNO65579 DXK65578:DXK65579 EHG65578:EHG65579 ERC65578:ERC65579 FAY65578:FAY65579 FKU65578:FKU65579 FUQ65578:FUQ65579 GEM65578:GEM65579 GOI65578:GOI65579 GYE65578:GYE65579 HIA65578:HIA65579 HRW65578:HRW65579 IBS65578:IBS65579 ILO65578:ILO65579 IVK65578:IVK65579 JFG65578:JFG65579 JPC65578:JPC65579 JYY65578:JYY65579 KIU65578:KIU65579 KSQ65578:KSQ65579 LCM65578:LCM65579 LMI65578:LMI65579 LWE65578:LWE65579 MGA65578:MGA65579 MPW65578:MPW65579 MZS65578:MZS65579 NJO65578:NJO65579 NTK65578:NTK65579 ODG65578:ODG65579 ONC65578:ONC65579 OWY65578:OWY65579 PGU65578:PGU65579 PQQ65578:PQQ65579 QAM65578:QAM65579 QKI65578:QKI65579 QUE65578:QUE65579 REA65578:REA65579 RNW65578:RNW65579 RXS65578:RXS65579 SHO65578:SHO65579 SRK65578:SRK65579 TBG65578:TBG65579 TLC65578:TLC65579 TUY65578:TUY65579 UEU65578:UEU65579 UOQ65578:UOQ65579 UYM65578:UYM65579 VII65578:VII65579 VSE65578:VSE65579 WCA65578:WCA65579 WLW65578:WLW65579 WVS65578:WVS65579 K131114:K131115 JG131114:JG131115 TC131114:TC131115 ACY131114:ACY131115 AMU131114:AMU131115 AWQ131114:AWQ131115 BGM131114:BGM131115 BQI131114:BQI131115 CAE131114:CAE131115 CKA131114:CKA131115 CTW131114:CTW131115 DDS131114:DDS131115 DNO131114:DNO131115 DXK131114:DXK131115 EHG131114:EHG131115 ERC131114:ERC131115 FAY131114:FAY131115 FKU131114:FKU131115 FUQ131114:FUQ131115 GEM131114:GEM131115 GOI131114:GOI131115 GYE131114:GYE131115 HIA131114:HIA131115 HRW131114:HRW131115 IBS131114:IBS131115 ILO131114:ILO131115 IVK131114:IVK131115 JFG131114:JFG131115 JPC131114:JPC131115 JYY131114:JYY131115 KIU131114:KIU131115 KSQ131114:KSQ131115 LCM131114:LCM131115 LMI131114:LMI131115 LWE131114:LWE131115 MGA131114:MGA131115 MPW131114:MPW131115 MZS131114:MZS131115 NJO131114:NJO131115 NTK131114:NTK131115 ODG131114:ODG131115 ONC131114:ONC131115 OWY131114:OWY131115 PGU131114:PGU131115 PQQ131114:PQQ131115 QAM131114:QAM131115 QKI131114:QKI131115 QUE131114:QUE131115 REA131114:REA131115 RNW131114:RNW131115 RXS131114:RXS131115 SHO131114:SHO131115 SRK131114:SRK131115 TBG131114:TBG131115 TLC131114:TLC131115 TUY131114:TUY131115 UEU131114:UEU131115 UOQ131114:UOQ131115 UYM131114:UYM131115 VII131114:VII131115 VSE131114:VSE131115 WCA131114:WCA131115 WLW131114:WLW131115 WVS131114:WVS131115 K196650:K196651 JG196650:JG196651 TC196650:TC196651 ACY196650:ACY196651 AMU196650:AMU196651 AWQ196650:AWQ196651 BGM196650:BGM196651 BQI196650:BQI196651 CAE196650:CAE196651 CKA196650:CKA196651 CTW196650:CTW196651 DDS196650:DDS196651 DNO196650:DNO196651 DXK196650:DXK196651 EHG196650:EHG196651 ERC196650:ERC196651 FAY196650:FAY196651 FKU196650:FKU196651 FUQ196650:FUQ196651 GEM196650:GEM196651 GOI196650:GOI196651 GYE196650:GYE196651 HIA196650:HIA196651 HRW196650:HRW196651 IBS196650:IBS196651 ILO196650:ILO196651 IVK196650:IVK196651 JFG196650:JFG196651 JPC196650:JPC196651 JYY196650:JYY196651 KIU196650:KIU196651 KSQ196650:KSQ196651 LCM196650:LCM196651 LMI196650:LMI196651 LWE196650:LWE196651 MGA196650:MGA196651 MPW196650:MPW196651 MZS196650:MZS196651 NJO196650:NJO196651 NTK196650:NTK196651 ODG196650:ODG196651 ONC196650:ONC196651 OWY196650:OWY196651 PGU196650:PGU196651 PQQ196650:PQQ196651 QAM196650:QAM196651 QKI196650:QKI196651 QUE196650:QUE196651 REA196650:REA196651 RNW196650:RNW196651 RXS196650:RXS196651 SHO196650:SHO196651 SRK196650:SRK196651 TBG196650:TBG196651 TLC196650:TLC196651 TUY196650:TUY196651 UEU196650:UEU196651 UOQ196650:UOQ196651 UYM196650:UYM196651 VII196650:VII196651 VSE196650:VSE196651 WCA196650:WCA196651 WLW196650:WLW196651 WVS196650:WVS196651 K262186:K262187 JG262186:JG262187 TC262186:TC262187 ACY262186:ACY262187 AMU262186:AMU262187 AWQ262186:AWQ262187 BGM262186:BGM262187 BQI262186:BQI262187 CAE262186:CAE262187 CKA262186:CKA262187 CTW262186:CTW262187 DDS262186:DDS262187 DNO262186:DNO262187 DXK262186:DXK262187 EHG262186:EHG262187 ERC262186:ERC262187 FAY262186:FAY262187 FKU262186:FKU262187 FUQ262186:FUQ262187 GEM262186:GEM262187 GOI262186:GOI262187 GYE262186:GYE262187 HIA262186:HIA262187 HRW262186:HRW262187 IBS262186:IBS262187 ILO262186:ILO262187 IVK262186:IVK262187 JFG262186:JFG262187 JPC262186:JPC262187 JYY262186:JYY262187 KIU262186:KIU262187 KSQ262186:KSQ262187 LCM262186:LCM262187 LMI262186:LMI262187 LWE262186:LWE262187 MGA262186:MGA262187 MPW262186:MPW262187 MZS262186:MZS262187 NJO262186:NJO262187 NTK262186:NTK262187 ODG262186:ODG262187 ONC262186:ONC262187 OWY262186:OWY262187 PGU262186:PGU262187 PQQ262186:PQQ262187 QAM262186:QAM262187 QKI262186:QKI262187 QUE262186:QUE262187 REA262186:REA262187 RNW262186:RNW262187 RXS262186:RXS262187 SHO262186:SHO262187 SRK262186:SRK262187 TBG262186:TBG262187 TLC262186:TLC262187 TUY262186:TUY262187 UEU262186:UEU262187 UOQ262186:UOQ262187 UYM262186:UYM262187 VII262186:VII262187 VSE262186:VSE262187 WCA262186:WCA262187 WLW262186:WLW262187 WVS262186:WVS262187 K327722:K327723 JG327722:JG327723 TC327722:TC327723 ACY327722:ACY327723 AMU327722:AMU327723 AWQ327722:AWQ327723 BGM327722:BGM327723 BQI327722:BQI327723 CAE327722:CAE327723 CKA327722:CKA327723 CTW327722:CTW327723 DDS327722:DDS327723 DNO327722:DNO327723 DXK327722:DXK327723 EHG327722:EHG327723 ERC327722:ERC327723 FAY327722:FAY327723 FKU327722:FKU327723 FUQ327722:FUQ327723 GEM327722:GEM327723 GOI327722:GOI327723 GYE327722:GYE327723 HIA327722:HIA327723 HRW327722:HRW327723 IBS327722:IBS327723 ILO327722:ILO327723 IVK327722:IVK327723 JFG327722:JFG327723 JPC327722:JPC327723 JYY327722:JYY327723 KIU327722:KIU327723 KSQ327722:KSQ327723 LCM327722:LCM327723 LMI327722:LMI327723 LWE327722:LWE327723 MGA327722:MGA327723 MPW327722:MPW327723 MZS327722:MZS327723 NJO327722:NJO327723 NTK327722:NTK327723 ODG327722:ODG327723 ONC327722:ONC327723 OWY327722:OWY327723 PGU327722:PGU327723 PQQ327722:PQQ327723 QAM327722:QAM327723 QKI327722:QKI327723 QUE327722:QUE327723 REA327722:REA327723 RNW327722:RNW327723 RXS327722:RXS327723 SHO327722:SHO327723 SRK327722:SRK327723 TBG327722:TBG327723 TLC327722:TLC327723 TUY327722:TUY327723 UEU327722:UEU327723 UOQ327722:UOQ327723 UYM327722:UYM327723 VII327722:VII327723 VSE327722:VSE327723 WCA327722:WCA327723 WLW327722:WLW327723 WVS327722:WVS327723 K393258:K393259 JG393258:JG393259 TC393258:TC393259 ACY393258:ACY393259 AMU393258:AMU393259 AWQ393258:AWQ393259 BGM393258:BGM393259 BQI393258:BQI393259 CAE393258:CAE393259 CKA393258:CKA393259 CTW393258:CTW393259 DDS393258:DDS393259 DNO393258:DNO393259 DXK393258:DXK393259 EHG393258:EHG393259 ERC393258:ERC393259 FAY393258:FAY393259 FKU393258:FKU393259 FUQ393258:FUQ393259 GEM393258:GEM393259 GOI393258:GOI393259 GYE393258:GYE393259 HIA393258:HIA393259 HRW393258:HRW393259 IBS393258:IBS393259 ILO393258:ILO393259 IVK393258:IVK393259 JFG393258:JFG393259 JPC393258:JPC393259 JYY393258:JYY393259 KIU393258:KIU393259 KSQ393258:KSQ393259 LCM393258:LCM393259 LMI393258:LMI393259 LWE393258:LWE393259 MGA393258:MGA393259 MPW393258:MPW393259 MZS393258:MZS393259 NJO393258:NJO393259 NTK393258:NTK393259 ODG393258:ODG393259 ONC393258:ONC393259 OWY393258:OWY393259 PGU393258:PGU393259 PQQ393258:PQQ393259 QAM393258:QAM393259 QKI393258:QKI393259 QUE393258:QUE393259 REA393258:REA393259 RNW393258:RNW393259 RXS393258:RXS393259 SHO393258:SHO393259 SRK393258:SRK393259 TBG393258:TBG393259 TLC393258:TLC393259 TUY393258:TUY393259 UEU393258:UEU393259 UOQ393258:UOQ393259 UYM393258:UYM393259 VII393258:VII393259 VSE393258:VSE393259 WCA393258:WCA393259 WLW393258:WLW393259 WVS393258:WVS393259 K458794:K458795 JG458794:JG458795 TC458794:TC458795 ACY458794:ACY458795 AMU458794:AMU458795 AWQ458794:AWQ458795 BGM458794:BGM458795 BQI458794:BQI458795 CAE458794:CAE458795 CKA458794:CKA458795 CTW458794:CTW458795 DDS458794:DDS458795 DNO458794:DNO458795 DXK458794:DXK458795 EHG458794:EHG458795 ERC458794:ERC458795 FAY458794:FAY458795 FKU458794:FKU458795 FUQ458794:FUQ458795 GEM458794:GEM458795 GOI458794:GOI458795 GYE458794:GYE458795 HIA458794:HIA458795 HRW458794:HRW458795 IBS458794:IBS458795 ILO458794:ILO458795 IVK458794:IVK458795 JFG458794:JFG458795 JPC458794:JPC458795 JYY458794:JYY458795 KIU458794:KIU458795 KSQ458794:KSQ458795 LCM458794:LCM458795 LMI458794:LMI458795 LWE458794:LWE458795 MGA458794:MGA458795 MPW458794:MPW458795 MZS458794:MZS458795 NJO458794:NJO458795 NTK458794:NTK458795 ODG458794:ODG458795 ONC458794:ONC458795 OWY458794:OWY458795 PGU458794:PGU458795 PQQ458794:PQQ458795 QAM458794:QAM458795 QKI458794:QKI458795 QUE458794:QUE458795 REA458794:REA458795 RNW458794:RNW458795 RXS458794:RXS458795 SHO458794:SHO458795 SRK458794:SRK458795 TBG458794:TBG458795 TLC458794:TLC458795 TUY458794:TUY458795 UEU458794:UEU458795 UOQ458794:UOQ458795 UYM458794:UYM458795 VII458794:VII458795 VSE458794:VSE458795 WCA458794:WCA458795 WLW458794:WLW458795 WVS458794:WVS458795 K524330:K524331 JG524330:JG524331 TC524330:TC524331 ACY524330:ACY524331 AMU524330:AMU524331 AWQ524330:AWQ524331 BGM524330:BGM524331 BQI524330:BQI524331 CAE524330:CAE524331 CKA524330:CKA524331 CTW524330:CTW524331 DDS524330:DDS524331 DNO524330:DNO524331 DXK524330:DXK524331 EHG524330:EHG524331 ERC524330:ERC524331 FAY524330:FAY524331 FKU524330:FKU524331 FUQ524330:FUQ524331 GEM524330:GEM524331 GOI524330:GOI524331 GYE524330:GYE524331 HIA524330:HIA524331 HRW524330:HRW524331 IBS524330:IBS524331 ILO524330:ILO524331 IVK524330:IVK524331 JFG524330:JFG524331 JPC524330:JPC524331 JYY524330:JYY524331 KIU524330:KIU524331 KSQ524330:KSQ524331 LCM524330:LCM524331 LMI524330:LMI524331 LWE524330:LWE524331 MGA524330:MGA524331 MPW524330:MPW524331 MZS524330:MZS524331 NJO524330:NJO524331 NTK524330:NTK524331 ODG524330:ODG524331 ONC524330:ONC524331 OWY524330:OWY524331 PGU524330:PGU524331 PQQ524330:PQQ524331 QAM524330:QAM524331 QKI524330:QKI524331 QUE524330:QUE524331 REA524330:REA524331 RNW524330:RNW524331 RXS524330:RXS524331 SHO524330:SHO524331 SRK524330:SRK524331 TBG524330:TBG524331 TLC524330:TLC524331 TUY524330:TUY524331 UEU524330:UEU524331 UOQ524330:UOQ524331 UYM524330:UYM524331 VII524330:VII524331 VSE524330:VSE524331 WCA524330:WCA524331 WLW524330:WLW524331 WVS524330:WVS524331 K589866:K589867 JG589866:JG589867 TC589866:TC589867 ACY589866:ACY589867 AMU589866:AMU589867 AWQ589866:AWQ589867 BGM589866:BGM589867 BQI589866:BQI589867 CAE589866:CAE589867 CKA589866:CKA589867 CTW589866:CTW589867 DDS589866:DDS589867 DNO589866:DNO589867 DXK589866:DXK589867 EHG589866:EHG589867 ERC589866:ERC589867 FAY589866:FAY589867 FKU589866:FKU589867 FUQ589866:FUQ589867 GEM589866:GEM589867 GOI589866:GOI589867 GYE589866:GYE589867 HIA589866:HIA589867 HRW589866:HRW589867 IBS589866:IBS589867 ILO589866:ILO589867 IVK589866:IVK589867 JFG589866:JFG589867 JPC589866:JPC589867 JYY589866:JYY589867 KIU589866:KIU589867 KSQ589866:KSQ589867 LCM589866:LCM589867 LMI589866:LMI589867 LWE589866:LWE589867 MGA589866:MGA589867 MPW589866:MPW589867 MZS589866:MZS589867 NJO589866:NJO589867 NTK589866:NTK589867 ODG589866:ODG589867 ONC589866:ONC589867 OWY589866:OWY589867 PGU589866:PGU589867 PQQ589866:PQQ589867 QAM589866:QAM589867 QKI589866:QKI589867 QUE589866:QUE589867 REA589866:REA589867 RNW589866:RNW589867 RXS589866:RXS589867 SHO589866:SHO589867 SRK589866:SRK589867 TBG589866:TBG589867 TLC589866:TLC589867 TUY589866:TUY589867 UEU589866:UEU589867 UOQ589866:UOQ589867 UYM589866:UYM589867 VII589866:VII589867 VSE589866:VSE589867 WCA589866:WCA589867 WLW589866:WLW589867 WVS589866:WVS589867 K655402:K655403 JG655402:JG655403 TC655402:TC655403 ACY655402:ACY655403 AMU655402:AMU655403 AWQ655402:AWQ655403 BGM655402:BGM655403 BQI655402:BQI655403 CAE655402:CAE655403 CKA655402:CKA655403 CTW655402:CTW655403 DDS655402:DDS655403 DNO655402:DNO655403 DXK655402:DXK655403 EHG655402:EHG655403 ERC655402:ERC655403 FAY655402:FAY655403 FKU655402:FKU655403 FUQ655402:FUQ655403 GEM655402:GEM655403 GOI655402:GOI655403 GYE655402:GYE655403 HIA655402:HIA655403 HRW655402:HRW655403 IBS655402:IBS655403 ILO655402:ILO655403 IVK655402:IVK655403 JFG655402:JFG655403 JPC655402:JPC655403 JYY655402:JYY655403 KIU655402:KIU655403 KSQ655402:KSQ655403 LCM655402:LCM655403 LMI655402:LMI655403 LWE655402:LWE655403 MGA655402:MGA655403 MPW655402:MPW655403 MZS655402:MZS655403 NJO655402:NJO655403 NTK655402:NTK655403 ODG655402:ODG655403 ONC655402:ONC655403 OWY655402:OWY655403 PGU655402:PGU655403 PQQ655402:PQQ655403 QAM655402:QAM655403 QKI655402:QKI655403 QUE655402:QUE655403 REA655402:REA655403 RNW655402:RNW655403 RXS655402:RXS655403 SHO655402:SHO655403 SRK655402:SRK655403 TBG655402:TBG655403 TLC655402:TLC655403 TUY655402:TUY655403 UEU655402:UEU655403 UOQ655402:UOQ655403 UYM655402:UYM655403 VII655402:VII655403 VSE655402:VSE655403 WCA655402:WCA655403 WLW655402:WLW655403 WVS655402:WVS655403 K720938:K720939 JG720938:JG720939 TC720938:TC720939 ACY720938:ACY720939 AMU720938:AMU720939 AWQ720938:AWQ720939 BGM720938:BGM720939 BQI720938:BQI720939 CAE720938:CAE720939 CKA720938:CKA720939 CTW720938:CTW720939 DDS720938:DDS720939 DNO720938:DNO720939 DXK720938:DXK720939 EHG720938:EHG720939 ERC720938:ERC720939 FAY720938:FAY720939 FKU720938:FKU720939 FUQ720938:FUQ720939 GEM720938:GEM720939 GOI720938:GOI720939 GYE720938:GYE720939 HIA720938:HIA720939 HRW720938:HRW720939 IBS720938:IBS720939 ILO720938:ILO720939 IVK720938:IVK720939 JFG720938:JFG720939 JPC720938:JPC720939 JYY720938:JYY720939 KIU720938:KIU720939 KSQ720938:KSQ720939 LCM720938:LCM720939 LMI720938:LMI720939 LWE720938:LWE720939 MGA720938:MGA720939 MPW720938:MPW720939 MZS720938:MZS720939 NJO720938:NJO720939 NTK720938:NTK720939 ODG720938:ODG720939 ONC720938:ONC720939 OWY720938:OWY720939 PGU720938:PGU720939 PQQ720938:PQQ720939 QAM720938:QAM720939 QKI720938:QKI720939 QUE720938:QUE720939 REA720938:REA720939 RNW720938:RNW720939 RXS720938:RXS720939 SHO720938:SHO720939 SRK720938:SRK720939 TBG720938:TBG720939 TLC720938:TLC720939 TUY720938:TUY720939 UEU720938:UEU720939 UOQ720938:UOQ720939 UYM720938:UYM720939 VII720938:VII720939 VSE720938:VSE720939 WCA720938:WCA720939 WLW720938:WLW720939 WVS720938:WVS720939 K786474:K786475 JG786474:JG786475 TC786474:TC786475 ACY786474:ACY786475 AMU786474:AMU786475 AWQ786474:AWQ786475 BGM786474:BGM786475 BQI786474:BQI786475 CAE786474:CAE786475 CKA786474:CKA786475 CTW786474:CTW786475 DDS786474:DDS786475 DNO786474:DNO786475 DXK786474:DXK786475 EHG786474:EHG786475 ERC786474:ERC786475 FAY786474:FAY786475 FKU786474:FKU786475 FUQ786474:FUQ786475 GEM786474:GEM786475 GOI786474:GOI786475 GYE786474:GYE786475 HIA786474:HIA786475 HRW786474:HRW786475 IBS786474:IBS786475 ILO786474:ILO786475 IVK786474:IVK786475 JFG786474:JFG786475 JPC786474:JPC786475 JYY786474:JYY786475 KIU786474:KIU786475 KSQ786474:KSQ786475 LCM786474:LCM786475 LMI786474:LMI786475 LWE786474:LWE786475 MGA786474:MGA786475 MPW786474:MPW786475 MZS786474:MZS786475 NJO786474:NJO786475 NTK786474:NTK786475 ODG786474:ODG786475 ONC786474:ONC786475 OWY786474:OWY786475 PGU786474:PGU786475 PQQ786474:PQQ786475 QAM786474:QAM786475 QKI786474:QKI786475 QUE786474:QUE786475 REA786474:REA786475 RNW786474:RNW786475 RXS786474:RXS786475 SHO786474:SHO786475 SRK786474:SRK786475 TBG786474:TBG786475 TLC786474:TLC786475 TUY786474:TUY786475 UEU786474:UEU786475 UOQ786474:UOQ786475 UYM786474:UYM786475 VII786474:VII786475 VSE786474:VSE786475 WCA786474:WCA786475 WLW786474:WLW786475 WVS786474:WVS786475 K852010:K852011 JG852010:JG852011 TC852010:TC852011 ACY852010:ACY852011 AMU852010:AMU852011 AWQ852010:AWQ852011 BGM852010:BGM852011 BQI852010:BQI852011 CAE852010:CAE852011 CKA852010:CKA852011 CTW852010:CTW852011 DDS852010:DDS852011 DNO852010:DNO852011 DXK852010:DXK852011 EHG852010:EHG852011 ERC852010:ERC852011 FAY852010:FAY852011 FKU852010:FKU852011 FUQ852010:FUQ852011 GEM852010:GEM852011 GOI852010:GOI852011 GYE852010:GYE852011 HIA852010:HIA852011 HRW852010:HRW852011 IBS852010:IBS852011 ILO852010:ILO852011 IVK852010:IVK852011 JFG852010:JFG852011 JPC852010:JPC852011 JYY852010:JYY852011 KIU852010:KIU852011 KSQ852010:KSQ852011 LCM852010:LCM852011 LMI852010:LMI852011 LWE852010:LWE852011 MGA852010:MGA852011 MPW852010:MPW852011 MZS852010:MZS852011 NJO852010:NJO852011 NTK852010:NTK852011 ODG852010:ODG852011 ONC852010:ONC852011 OWY852010:OWY852011 PGU852010:PGU852011 PQQ852010:PQQ852011 QAM852010:QAM852011 QKI852010:QKI852011 QUE852010:QUE852011 REA852010:REA852011 RNW852010:RNW852011 RXS852010:RXS852011 SHO852010:SHO852011 SRK852010:SRK852011 TBG852010:TBG852011 TLC852010:TLC852011 TUY852010:TUY852011 UEU852010:UEU852011 UOQ852010:UOQ852011 UYM852010:UYM852011 VII852010:VII852011 VSE852010:VSE852011 WCA852010:WCA852011 WLW852010:WLW852011 WVS852010:WVS852011 K917546:K917547 JG917546:JG917547 TC917546:TC917547 ACY917546:ACY917547 AMU917546:AMU917547 AWQ917546:AWQ917547 BGM917546:BGM917547 BQI917546:BQI917547 CAE917546:CAE917547 CKA917546:CKA917547 CTW917546:CTW917547 DDS917546:DDS917547 DNO917546:DNO917547 DXK917546:DXK917547 EHG917546:EHG917547 ERC917546:ERC917547 FAY917546:FAY917547 FKU917546:FKU917547 FUQ917546:FUQ917547 GEM917546:GEM917547 GOI917546:GOI917547 GYE917546:GYE917547 HIA917546:HIA917547 HRW917546:HRW917547 IBS917546:IBS917547 ILO917546:ILO917547 IVK917546:IVK917547 JFG917546:JFG917547 JPC917546:JPC917547 JYY917546:JYY917547 KIU917546:KIU917547 KSQ917546:KSQ917547 LCM917546:LCM917547 LMI917546:LMI917547 LWE917546:LWE917547 MGA917546:MGA917547 MPW917546:MPW917547 MZS917546:MZS917547 NJO917546:NJO917547 NTK917546:NTK917547 ODG917546:ODG917547 ONC917546:ONC917547 OWY917546:OWY917547 PGU917546:PGU917547 PQQ917546:PQQ917547 QAM917546:QAM917547 QKI917546:QKI917547 QUE917546:QUE917547 REA917546:REA917547 RNW917546:RNW917547 RXS917546:RXS917547 SHO917546:SHO917547 SRK917546:SRK917547 TBG917546:TBG917547 TLC917546:TLC917547 TUY917546:TUY917547 UEU917546:UEU917547 UOQ917546:UOQ917547 UYM917546:UYM917547 VII917546:VII917547 VSE917546:VSE917547 WCA917546:WCA917547 WLW917546:WLW917547 WVS917546:WVS917547 K983082:K983083 JG983082:JG983083 TC983082:TC983083 ACY983082:ACY983083 AMU983082:AMU983083 AWQ983082:AWQ983083 BGM983082:BGM983083 BQI983082:BQI983083 CAE983082:CAE983083 CKA983082:CKA983083 CTW983082:CTW983083 DDS983082:DDS983083 DNO983082:DNO983083 DXK983082:DXK983083 EHG983082:EHG983083 ERC983082:ERC983083 FAY983082:FAY983083 FKU983082:FKU983083 FUQ983082:FUQ983083 GEM983082:GEM983083 GOI983082:GOI983083 GYE983082:GYE983083 HIA983082:HIA983083 HRW983082:HRW983083 IBS983082:IBS983083 ILO983082:ILO983083 IVK983082:IVK983083 JFG983082:JFG983083 JPC983082:JPC983083 JYY983082:JYY983083 KIU983082:KIU983083 KSQ983082:KSQ983083 LCM983082:LCM983083 LMI983082:LMI983083 LWE983082:LWE983083 MGA983082:MGA983083 MPW983082:MPW983083 MZS983082:MZS983083 NJO983082:NJO983083 NTK983082:NTK983083 ODG983082:ODG983083 ONC983082:ONC983083 OWY983082:OWY983083 PGU983082:PGU983083 PQQ983082:PQQ983083 QAM983082:QAM983083 QKI983082:QKI983083 QUE983082:QUE983083 REA983082:REA983083 RNW983082:RNW983083 RXS983082:RXS983083 SHO983082:SHO983083 SRK983082:SRK983083 TBG983082:TBG983083 TLC983082:TLC983083 TUY983082:TUY983083 UEU983082:UEU983083 UOQ983082:UOQ983083 UYM983082:UYM983083 VII983082:VII983083 VSE983082:VSE983083 WCA983082:WCA983083 WLW983082:WLW983083 WVS983082:WVS983083 N42 JJ42 TF42 ADB42 AMX42 AWT42 BGP42 BQL42 CAH42 CKD42 CTZ42 DDV42 DNR42 DXN42 EHJ42 ERF42 FBB42 FKX42 FUT42 GEP42 GOL42 GYH42 HID42 HRZ42 IBV42 ILR42 IVN42 JFJ42 JPF42 JZB42 KIX42 KST42 LCP42 LML42 LWH42 MGD42 MPZ42 MZV42 NJR42 NTN42 ODJ42 ONF42 OXB42 PGX42 PQT42 QAP42 QKL42 QUH42 RED42 RNZ42 RXV42 SHR42 SRN42 TBJ42 TLF42 TVB42 UEX42 UOT42 UYP42 VIL42 VSH42 WCD42 WLZ42 WVV42 N65578 JJ65578 TF65578 ADB65578 AMX65578 AWT65578 BGP65578 BQL65578 CAH65578 CKD65578 CTZ65578 DDV65578 DNR65578 DXN65578 EHJ65578 ERF65578 FBB65578 FKX65578 FUT65578 GEP65578 GOL65578 GYH65578 HID65578 HRZ65578 IBV65578 ILR65578 IVN65578 JFJ65578 JPF65578 JZB65578 KIX65578 KST65578 LCP65578 LML65578 LWH65578 MGD65578 MPZ65578 MZV65578 NJR65578 NTN65578 ODJ65578 ONF65578 OXB65578 PGX65578 PQT65578 QAP65578 QKL65578 QUH65578 RED65578 RNZ65578 RXV65578 SHR65578 SRN65578 TBJ65578 TLF65578 TVB65578 UEX65578 UOT65578 UYP65578 VIL65578 VSH65578 WCD65578 WLZ65578 WVV65578 N131114 JJ131114 TF131114 ADB131114 AMX131114 AWT131114 BGP131114 BQL131114 CAH131114 CKD131114 CTZ131114 DDV131114 DNR131114 DXN131114 EHJ131114 ERF131114 FBB131114 FKX131114 FUT131114 GEP131114 GOL131114 GYH131114 HID131114 HRZ131114 IBV131114 ILR131114 IVN131114 JFJ131114 JPF131114 JZB131114 KIX131114 KST131114 LCP131114 LML131114 LWH131114 MGD131114 MPZ131114 MZV131114 NJR131114 NTN131114 ODJ131114 ONF131114 OXB131114 PGX131114 PQT131114 QAP131114 QKL131114 QUH131114 RED131114 RNZ131114 RXV131114 SHR131114 SRN131114 TBJ131114 TLF131114 TVB131114 UEX131114 UOT131114 UYP131114 VIL131114 VSH131114 WCD131114 WLZ131114 WVV131114 N196650 JJ196650 TF196650 ADB196650 AMX196650 AWT196650 BGP196650 BQL196650 CAH196650 CKD196650 CTZ196650 DDV196650 DNR196650 DXN196650 EHJ196650 ERF196650 FBB196650 FKX196650 FUT196650 GEP196650 GOL196650 GYH196650 HID196650 HRZ196650 IBV196650 ILR196650 IVN196650 JFJ196650 JPF196650 JZB196650 KIX196650 KST196650 LCP196650 LML196650 LWH196650 MGD196650 MPZ196650 MZV196650 NJR196650 NTN196650 ODJ196650 ONF196650 OXB196650 PGX196650 PQT196650 QAP196650 QKL196650 QUH196650 RED196650 RNZ196650 RXV196650 SHR196650 SRN196650 TBJ196650 TLF196650 TVB196650 UEX196650 UOT196650 UYP196650 VIL196650 VSH196650 WCD196650 WLZ196650 WVV196650 N262186 JJ262186 TF262186 ADB262186 AMX262186 AWT262186 BGP262186 BQL262186 CAH262186 CKD262186 CTZ262186 DDV262186 DNR262186 DXN262186 EHJ262186 ERF262186 FBB262186 FKX262186 FUT262186 GEP262186 GOL262186 GYH262186 HID262186 HRZ262186 IBV262186 ILR262186 IVN262186 JFJ262186 JPF262186 JZB262186 KIX262186 KST262186 LCP262186 LML262186 LWH262186 MGD262186 MPZ262186 MZV262186 NJR262186 NTN262186 ODJ262186 ONF262186 OXB262186 PGX262186 PQT262186 QAP262186 QKL262186 QUH262186 RED262186 RNZ262186 RXV262186 SHR262186 SRN262186 TBJ262186 TLF262186 TVB262186 UEX262186 UOT262186 UYP262186 VIL262186 VSH262186 WCD262186 WLZ262186 WVV262186 N327722 JJ327722 TF327722 ADB327722 AMX327722 AWT327722 BGP327722 BQL327722 CAH327722 CKD327722 CTZ327722 DDV327722 DNR327722 DXN327722 EHJ327722 ERF327722 FBB327722 FKX327722 FUT327722 GEP327722 GOL327722 GYH327722 HID327722 HRZ327722 IBV327722 ILR327722 IVN327722 JFJ327722 JPF327722 JZB327722 KIX327722 KST327722 LCP327722 LML327722 LWH327722 MGD327722 MPZ327722 MZV327722 NJR327722 NTN327722 ODJ327722 ONF327722 OXB327722 PGX327722 PQT327722 QAP327722 QKL327722 QUH327722 RED327722 RNZ327722 RXV327722 SHR327722 SRN327722 TBJ327722 TLF327722 TVB327722 UEX327722 UOT327722 UYP327722 VIL327722 VSH327722 WCD327722 WLZ327722 WVV327722 N393258 JJ393258 TF393258 ADB393258 AMX393258 AWT393258 BGP393258 BQL393258 CAH393258 CKD393258 CTZ393258 DDV393258 DNR393258 DXN393258 EHJ393258 ERF393258 FBB393258 FKX393258 FUT393258 GEP393258 GOL393258 GYH393258 HID393258 HRZ393258 IBV393258 ILR393258 IVN393258 JFJ393258 JPF393258 JZB393258 KIX393258 KST393258 LCP393258 LML393258 LWH393258 MGD393258 MPZ393258 MZV393258 NJR393258 NTN393258 ODJ393258 ONF393258 OXB393258 PGX393258 PQT393258 QAP393258 QKL393258 QUH393258 RED393258 RNZ393258 RXV393258 SHR393258 SRN393258 TBJ393258 TLF393258 TVB393258 UEX393258 UOT393258 UYP393258 VIL393258 VSH393258 WCD393258 WLZ393258 WVV393258 N458794 JJ458794 TF458794 ADB458794 AMX458794 AWT458794 BGP458794 BQL458794 CAH458794 CKD458794 CTZ458794 DDV458794 DNR458794 DXN458794 EHJ458794 ERF458794 FBB458794 FKX458794 FUT458794 GEP458794 GOL458794 GYH458794 HID458794 HRZ458794 IBV458794 ILR458794 IVN458794 JFJ458794 JPF458794 JZB458794 KIX458794 KST458794 LCP458794 LML458794 LWH458794 MGD458794 MPZ458794 MZV458794 NJR458794 NTN458794 ODJ458794 ONF458794 OXB458794 PGX458794 PQT458794 QAP458794 QKL458794 QUH458794 RED458794 RNZ458794 RXV458794 SHR458794 SRN458794 TBJ458794 TLF458794 TVB458794 UEX458794 UOT458794 UYP458794 VIL458794 VSH458794 WCD458794 WLZ458794 WVV458794 N524330 JJ524330 TF524330 ADB524330 AMX524330 AWT524330 BGP524330 BQL524330 CAH524330 CKD524330 CTZ524330 DDV524330 DNR524330 DXN524330 EHJ524330 ERF524330 FBB524330 FKX524330 FUT524330 GEP524330 GOL524330 GYH524330 HID524330 HRZ524330 IBV524330 ILR524330 IVN524330 JFJ524330 JPF524330 JZB524330 KIX524330 KST524330 LCP524330 LML524330 LWH524330 MGD524330 MPZ524330 MZV524330 NJR524330 NTN524330 ODJ524330 ONF524330 OXB524330 PGX524330 PQT524330 QAP524330 QKL524330 QUH524330 RED524330 RNZ524330 RXV524330 SHR524330 SRN524330 TBJ524330 TLF524330 TVB524330 UEX524330 UOT524330 UYP524330 VIL524330 VSH524330 WCD524330 WLZ524330 WVV524330 N589866 JJ589866 TF589866 ADB589866 AMX589866 AWT589866 BGP589866 BQL589866 CAH589866 CKD589866 CTZ589866 DDV589866 DNR589866 DXN589866 EHJ589866 ERF589866 FBB589866 FKX589866 FUT589866 GEP589866 GOL589866 GYH589866 HID589866 HRZ589866 IBV589866 ILR589866 IVN589866 JFJ589866 JPF589866 JZB589866 KIX589866 KST589866 LCP589866 LML589866 LWH589866 MGD589866 MPZ589866 MZV589866 NJR589866 NTN589866 ODJ589866 ONF589866 OXB589866 PGX589866 PQT589866 QAP589866 QKL589866 QUH589866 RED589866 RNZ589866 RXV589866 SHR589866 SRN589866 TBJ589866 TLF589866 TVB589866 UEX589866 UOT589866 UYP589866 VIL589866 VSH589866 WCD589866 WLZ589866 WVV589866 N655402 JJ655402 TF655402 ADB655402 AMX655402 AWT655402 BGP655402 BQL655402 CAH655402 CKD655402 CTZ655402 DDV655402 DNR655402 DXN655402 EHJ655402 ERF655402 FBB655402 FKX655402 FUT655402 GEP655402 GOL655402 GYH655402 HID655402 HRZ655402 IBV655402 ILR655402 IVN655402 JFJ655402 JPF655402 JZB655402 KIX655402 KST655402 LCP655402 LML655402 LWH655402 MGD655402 MPZ655402 MZV655402 NJR655402 NTN655402 ODJ655402 ONF655402 OXB655402 PGX655402 PQT655402 QAP655402 QKL655402 QUH655402 RED655402 RNZ655402 RXV655402 SHR655402 SRN655402 TBJ655402 TLF655402 TVB655402 UEX655402 UOT655402 UYP655402 VIL655402 VSH655402 WCD655402 WLZ655402 WVV655402 N720938 JJ720938 TF720938 ADB720938 AMX720938 AWT720938 BGP720938 BQL720938 CAH720938 CKD720938 CTZ720938 DDV720938 DNR720938 DXN720938 EHJ720938 ERF720938 FBB720938 FKX720938 FUT720938 GEP720938 GOL720938 GYH720938 HID720938 HRZ720938 IBV720938 ILR720938 IVN720938 JFJ720938 JPF720938 JZB720938 KIX720938 KST720938 LCP720938 LML720938 LWH720938 MGD720938 MPZ720938 MZV720938 NJR720938 NTN720938 ODJ720938 ONF720938 OXB720938 PGX720938 PQT720938 QAP720938 QKL720938 QUH720938 RED720938 RNZ720938 RXV720938 SHR720938 SRN720938 TBJ720938 TLF720938 TVB720938 UEX720938 UOT720938 UYP720938 VIL720938 VSH720938 WCD720938 WLZ720938 WVV720938 N786474 JJ786474 TF786474 ADB786474 AMX786474 AWT786474 BGP786474 BQL786474 CAH786474 CKD786474 CTZ786474 DDV786474 DNR786474 DXN786474 EHJ786474 ERF786474 FBB786474 FKX786474 FUT786474 GEP786474 GOL786474 GYH786474 HID786474 HRZ786474 IBV786474 ILR786474 IVN786474 JFJ786474 JPF786474 JZB786474 KIX786474 KST786474 LCP786474 LML786474 LWH786474 MGD786474 MPZ786474 MZV786474 NJR786474 NTN786474 ODJ786474 ONF786474 OXB786474 PGX786474 PQT786474 QAP786474 QKL786474 QUH786474 RED786474 RNZ786474 RXV786474 SHR786474 SRN786474 TBJ786474 TLF786474 TVB786474 UEX786474 UOT786474 UYP786474 VIL786474 VSH786474 WCD786474 WLZ786474 WVV786474 N852010 JJ852010 TF852010 ADB852010 AMX852010 AWT852010 BGP852010 BQL852010 CAH852010 CKD852010 CTZ852010 DDV852010 DNR852010 DXN852010 EHJ852010 ERF852010 FBB852010 FKX852010 FUT852010 GEP852010 GOL852010 GYH852010 HID852010 HRZ852010 IBV852010 ILR852010 IVN852010 JFJ852010 JPF852010 JZB852010 KIX852010 KST852010 LCP852010 LML852010 LWH852010 MGD852010 MPZ852010 MZV852010 NJR852010 NTN852010 ODJ852010 ONF852010 OXB852010 PGX852010 PQT852010 QAP852010 QKL852010 QUH852010 RED852010 RNZ852010 RXV852010 SHR852010 SRN852010 TBJ852010 TLF852010 TVB852010 UEX852010 UOT852010 UYP852010 VIL852010 VSH852010 WCD852010 WLZ852010 WVV852010 N917546 JJ917546 TF917546 ADB917546 AMX917546 AWT917546 BGP917546 BQL917546 CAH917546 CKD917546 CTZ917546 DDV917546 DNR917546 DXN917546 EHJ917546 ERF917546 FBB917546 FKX917546 FUT917546 GEP917546 GOL917546 GYH917546 HID917546 HRZ917546 IBV917546 ILR917546 IVN917546 JFJ917546 JPF917546 JZB917546 KIX917546 KST917546 LCP917546 LML917546 LWH917546 MGD917546 MPZ917546 MZV917546 NJR917546 NTN917546 ODJ917546 ONF917546 OXB917546 PGX917546 PQT917546 QAP917546 QKL917546 QUH917546 RED917546 RNZ917546 RXV917546 SHR917546 SRN917546 TBJ917546 TLF917546 TVB917546 UEX917546 UOT917546 UYP917546 VIL917546 VSH917546 WCD917546 WLZ917546 WVV917546 N983082 JJ983082 TF983082 ADB983082 AMX983082 AWT983082 BGP983082 BQL983082 CAH983082 CKD983082 CTZ983082 DDV983082 DNR983082 DXN983082 EHJ983082 ERF983082 FBB983082 FKX983082 FUT983082 GEP983082 GOL983082 GYH983082 HID983082 HRZ983082 IBV983082 ILR983082 IVN983082 JFJ983082 JPF983082 JZB983082 KIX983082 KST983082 LCP983082 LML983082 LWH983082 MGD983082 MPZ983082 MZV983082 NJR983082 NTN983082 ODJ983082 ONF983082 OXB983082 PGX983082 PQT983082 QAP983082 QKL983082 QUH983082 RED983082 RNZ983082 RXV983082 SHR983082 SRN983082 TBJ983082 TLF983082 TVB983082 UEX983082 UOT983082 UYP983082 VIL983082 VSH983082 WCD983082 WLZ983082 WVV983082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K45:K46 JG45:JG46 TC45:TC46 ACY45:ACY46 AMU45:AMU46 AWQ45:AWQ46 BGM45:BGM46 BQI45:BQI46 CAE45:CAE46 CKA45:CKA46 CTW45:CTW46 DDS45:DDS46 DNO45:DNO46 DXK45:DXK46 EHG45:EHG46 ERC45:ERC46 FAY45:FAY46 FKU45:FKU46 FUQ45:FUQ46 GEM45:GEM46 GOI45:GOI46 GYE45:GYE46 HIA45:HIA46 HRW45:HRW46 IBS45:IBS46 ILO45:ILO46 IVK45:IVK46 JFG45:JFG46 JPC45:JPC46 JYY45:JYY46 KIU45:KIU46 KSQ45:KSQ46 LCM45:LCM46 LMI45:LMI46 LWE45:LWE46 MGA45:MGA46 MPW45:MPW46 MZS45:MZS46 NJO45:NJO46 NTK45:NTK46 ODG45:ODG46 ONC45:ONC46 OWY45:OWY46 PGU45:PGU46 PQQ45:PQQ46 QAM45:QAM46 QKI45:QKI46 QUE45:QUE46 REA45:REA46 RNW45:RNW46 RXS45:RXS46 SHO45:SHO46 SRK45:SRK46 TBG45:TBG46 TLC45:TLC46 TUY45:TUY46 UEU45:UEU46 UOQ45:UOQ46 UYM45:UYM46 VII45:VII46 VSE45:VSE46 WCA45:WCA46 WLW45:WLW46 WVS45:WVS46 K65581:K65582 JG65581:JG65582 TC65581:TC65582 ACY65581:ACY65582 AMU65581:AMU65582 AWQ65581:AWQ65582 BGM65581:BGM65582 BQI65581:BQI65582 CAE65581:CAE65582 CKA65581:CKA65582 CTW65581:CTW65582 DDS65581:DDS65582 DNO65581:DNO65582 DXK65581:DXK65582 EHG65581:EHG65582 ERC65581:ERC65582 FAY65581:FAY65582 FKU65581:FKU65582 FUQ65581:FUQ65582 GEM65581:GEM65582 GOI65581:GOI65582 GYE65581:GYE65582 HIA65581:HIA65582 HRW65581:HRW65582 IBS65581:IBS65582 ILO65581:ILO65582 IVK65581:IVK65582 JFG65581:JFG65582 JPC65581:JPC65582 JYY65581:JYY65582 KIU65581:KIU65582 KSQ65581:KSQ65582 LCM65581:LCM65582 LMI65581:LMI65582 LWE65581:LWE65582 MGA65581:MGA65582 MPW65581:MPW65582 MZS65581:MZS65582 NJO65581:NJO65582 NTK65581:NTK65582 ODG65581:ODG65582 ONC65581:ONC65582 OWY65581:OWY65582 PGU65581:PGU65582 PQQ65581:PQQ65582 QAM65581:QAM65582 QKI65581:QKI65582 QUE65581:QUE65582 REA65581:REA65582 RNW65581:RNW65582 RXS65581:RXS65582 SHO65581:SHO65582 SRK65581:SRK65582 TBG65581:TBG65582 TLC65581:TLC65582 TUY65581:TUY65582 UEU65581:UEU65582 UOQ65581:UOQ65582 UYM65581:UYM65582 VII65581:VII65582 VSE65581:VSE65582 WCA65581:WCA65582 WLW65581:WLW65582 WVS65581:WVS65582 K131117:K131118 JG131117:JG131118 TC131117:TC131118 ACY131117:ACY131118 AMU131117:AMU131118 AWQ131117:AWQ131118 BGM131117:BGM131118 BQI131117:BQI131118 CAE131117:CAE131118 CKA131117:CKA131118 CTW131117:CTW131118 DDS131117:DDS131118 DNO131117:DNO131118 DXK131117:DXK131118 EHG131117:EHG131118 ERC131117:ERC131118 FAY131117:FAY131118 FKU131117:FKU131118 FUQ131117:FUQ131118 GEM131117:GEM131118 GOI131117:GOI131118 GYE131117:GYE131118 HIA131117:HIA131118 HRW131117:HRW131118 IBS131117:IBS131118 ILO131117:ILO131118 IVK131117:IVK131118 JFG131117:JFG131118 JPC131117:JPC131118 JYY131117:JYY131118 KIU131117:KIU131118 KSQ131117:KSQ131118 LCM131117:LCM131118 LMI131117:LMI131118 LWE131117:LWE131118 MGA131117:MGA131118 MPW131117:MPW131118 MZS131117:MZS131118 NJO131117:NJO131118 NTK131117:NTK131118 ODG131117:ODG131118 ONC131117:ONC131118 OWY131117:OWY131118 PGU131117:PGU131118 PQQ131117:PQQ131118 QAM131117:QAM131118 QKI131117:QKI131118 QUE131117:QUE131118 REA131117:REA131118 RNW131117:RNW131118 RXS131117:RXS131118 SHO131117:SHO131118 SRK131117:SRK131118 TBG131117:TBG131118 TLC131117:TLC131118 TUY131117:TUY131118 UEU131117:UEU131118 UOQ131117:UOQ131118 UYM131117:UYM131118 VII131117:VII131118 VSE131117:VSE131118 WCA131117:WCA131118 WLW131117:WLW131118 WVS131117:WVS131118 K196653:K196654 JG196653:JG196654 TC196653:TC196654 ACY196653:ACY196654 AMU196653:AMU196654 AWQ196653:AWQ196654 BGM196653:BGM196654 BQI196653:BQI196654 CAE196653:CAE196654 CKA196653:CKA196654 CTW196653:CTW196654 DDS196653:DDS196654 DNO196653:DNO196654 DXK196653:DXK196654 EHG196653:EHG196654 ERC196653:ERC196654 FAY196653:FAY196654 FKU196653:FKU196654 FUQ196653:FUQ196654 GEM196653:GEM196654 GOI196653:GOI196654 GYE196653:GYE196654 HIA196653:HIA196654 HRW196653:HRW196654 IBS196653:IBS196654 ILO196653:ILO196654 IVK196653:IVK196654 JFG196653:JFG196654 JPC196653:JPC196654 JYY196653:JYY196654 KIU196653:KIU196654 KSQ196653:KSQ196654 LCM196653:LCM196654 LMI196653:LMI196654 LWE196653:LWE196654 MGA196653:MGA196654 MPW196653:MPW196654 MZS196653:MZS196654 NJO196653:NJO196654 NTK196653:NTK196654 ODG196653:ODG196654 ONC196653:ONC196654 OWY196653:OWY196654 PGU196653:PGU196654 PQQ196653:PQQ196654 QAM196653:QAM196654 QKI196653:QKI196654 QUE196653:QUE196654 REA196653:REA196654 RNW196653:RNW196654 RXS196653:RXS196654 SHO196653:SHO196654 SRK196653:SRK196654 TBG196653:TBG196654 TLC196653:TLC196654 TUY196653:TUY196654 UEU196653:UEU196654 UOQ196653:UOQ196654 UYM196653:UYM196654 VII196653:VII196654 VSE196653:VSE196654 WCA196653:WCA196654 WLW196653:WLW196654 WVS196653:WVS196654 K262189:K262190 JG262189:JG262190 TC262189:TC262190 ACY262189:ACY262190 AMU262189:AMU262190 AWQ262189:AWQ262190 BGM262189:BGM262190 BQI262189:BQI262190 CAE262189:CAE262190 CKA262189:CKA262190 CTW262189:CTW262190 DDS262189:DDS262190 DNO262189:DNO262190 DXK262189:DXK262190 EHG262189:EHG262190 ERC262189:ERC262190 FAY262189:FAY262190 FKU262189:FKU262190 FUQ262189:FUQ262190 GEM262189:GEM262190 GOI262189:GOI262190 GYE262189:GYE262190 HIA262189:HIA262190 HRW262189:HRW262190 IBS262189:IBS262190 ILO262189:ILO262190 IVK262189:IVK262190 JFG262189:JFG262190 JPC262189:JPC262190 JYY262189:JYY262190 KIU262189:KIU262190 KSQ262189:KSQ262190 LCM262189:LCM262190 LMI262189:LMI262190 LWE262189:LWE262190 MGA262189:MGA262190 MPW262189:MPW262190 MZS262189:MZS262190 NJO262189:NJO262190 NTK262189:NTK262190 ODG262189:ODG262190 ONC262189:ONC262190 OWY262189:OWY262190 PGU262189:PGU262190 PQQ262189:PQQ262190 QAM262189:QAM262190 QKI262189:QKI262190 QUE262189:QUE262190 REA262189:REA262190 RNW262189:RNW262190 RXS262189:RXS262190 SHO262189:SHO262190 SRK262189:SRK262190 TBG262189:TBG262190 TLC262189:TLC262190 TUY262189:TUY262190 UEU262189:UEU262190 UOQ262189:UOQ262190 UYM262189:UYM262190 VII262189:VII262190 VSE262189:VSE262190 WCA262189:WCA262190 WLW262189:WLW262190 WVS262189:WVS262190 K327725:K327726 JG327725:JG327726 TC327725:TC327726 ACY327725:ACY327726 AMU327725:AMU327726 AWQ327725:AWQ327726 BGM327725:BGM327726 BQI327725:BQI327726 CAE327725:CAE327726 CKA327725:CKA327726 CTW327725:CTW327726 DDS327725:DDS327726 DNO327725:DNO327726 DXK327725:DXK327726 EHG327725:EHG327726 ERC327725:ERC327726 FAY327725:FAY327726 FKU327725:FKU327726 FUQ327725:FUQ327726 GEM327725:GEM327726 GOI327725:GOI327726 GYE327725:GYE327726 HIA327725:HIA327726 HRW327725:HRW327726 IBS327725:IBS327726 ILO327725:ILO327726 IVK327725:IVK327726 JFG327725:JFG327726 JPC327725:JPC327726 JYY327725:JYY327726 KIU327725:KIU327726 KSQ327725:KSQ327726 LCM327725:LCM327726 LMI327725:LMI327726 LWE327725:LWE327726 MGA327725:MGA327726 MPW327725:MPW327726 MZS327725:MZS327726 NJO327725:NJO327726 NTK327725:NTK327726 ODG327725:ODG327726 ONC327725:ONC327726 OWY327725:OWY327726 PGU327725:PGU327726 PQQ327725:PQQ327726 QAM327725:QAM327726 QKI327725:QKI327726 QUE327725:QUE327726 REA327725:REA327726 RNW327725:RNW327726 RXS327725:RXS327726 SHO327725:SHO327726 SRK327725:SRK327726 TBG327725:TBG327726 TLC327725:TLC327726 TUY327725:TUY327726 UEU327725:UEU327726 UOQ327725:UOQ327726 UYM327725:UYM327726 VII327725:VII327726 VSE327725:VSE327726 WCA327725:WCA327726 WLW327725:WLW327726 WVS327725:WVS327726 K393261:K393262 JG393261:JG393262 TC393261:TC393262 ACY393261:ACY393262 AMU393261:AMU393262 AWQ393261:AWQ393262 BGM393261:BGM393262 BQI393261:BQI393262 CAE393261:CAE393262 CKA393261:CKA393262 CTW393261:CTW393262 DDS393261:DDS393262 DNO393261:DNO393262 DXK393261:DXK393262 EHG393261:EHG393262 ERC393261:ERC393262 FAY393261:FAY393262 FKU393261:FKU393262 FUQ393261:FUQ393262 GEM393261:GEM393262 GOI393261:GOI393262 GYE393261:GYE393262 HIA393261:HIA393262 HRW393261:HRW393262 IBS393261:IBS393262 ILO393261:ILO393262 IVK393261:IVK393262 JFG393261:JFG393262 JPC393261:JPC393262 JYY393261:JYY393262 KIU393261:KIU393262 KSQ393261:KSQ393262 LCM393261:LCM393262 LMI393261:LMI393262 LWE393261:LWE393262 MGA393261:MGA393262 MPW393261:MPW393262 MZS393261:MZS393262 NJO393261:NJO393262 NTK393261:NTK393262 ODG393261:ODG393262 ONC393261:ONC393262 OWY393261:OWY393262 PGU393261:PGU393262 PQQ393261:PQQ393262 QAM393261:QAM393262 QKI393261:QKI393262 QUE393261:QUE393262 REA393261:REA393262 RNW393261:RNW393262 RXS393261:RXS393262 SHO393261:SHO393262 SRK393261:SRK393262 TBG393261:TBG393262 TLC393261:TLC393262 TUY393261:TUY393262 UEU393261:UEU393262 UOQ393261:UOQ393262 UYM393261:UYM393262 VII393261:VII393262 VSE393261:VSE393262 WCA393261:WCA393262 WLW393261:WLW393262 WVS393261:WVS393262 K458797:K458798 JG458797:JG458798 TC458797:TC458798 ACY458797:ACY458798 AMU458797:AMU458798 AWQ458797:AWQ458798 BGM458797:BGM458798 BQI458797:BQI458798 CAE458797:CAE458798 CKA458797:CKA458798 CTW458797:CTW458798 DDS458797:DDS458798 DNO458797:DNO458798 DXK458797:DXK458798 EHG458797:EHG458798 ERC458797:ERC458798 FAY458797:FAY458798 FKU458797:FKU458798 FUQ458797:FUQ458798 GEM458797:GEM458798 GOI458797:GOI458798 GYE458797:GYE458798 HIA458797:HIA458798 HRW458797:HRW458798 IBS458797:IBS458798 ILO458797:ILO458798 IVK458797:IVK458798 JFG458797:JFG458798 JPC458797:JPC458798 JYY458797:JYY458798 KIU458797:KIU458798 KSQ458797:KSQ458798 LCM458797:LCM458798 LMI458797:LMI458798 LWE458797:LWE458798 MGA458797:MGA458798 MPW458797:MPW458798 MZS458797:MZS458798 NJO458797:NJO458798 NTK458797:NTK458798 ODG458797:ODG458798 ONC458797:ONC458798 OWY458797:OWY458798 PGU458797:PGU458798 PQQ458797:PQQ458798 QAM458797:QAM458798 QKI458797:QKI458798 QUE458797:QUE458798 REA458797:REA458798 RNW458797:RNW458798 RXS458797:RXS458798 SHO458797:SHO458798 SRK458797:SRK458798 TBG458797:TBG458798 TLC458797:TLC458798 TUY458797:TUY458798 UEU458797:UEU458798 UOQ458797:UOQ458798 UYM458797:UYM458798 VII458797:VII458798 VSE458797:VSE458798 WCA458797:WCA458798 WLW458797:WLW458798 WVS458797:WVS458798 K524333:K524334 JG524333:JG524334 TC524333:TC524334 ACY524333:ACY524334 AMU524333:AMU524334 AWQ524333:AWQ524334 BGM524333:BGM524334 BQI524333:BQI524334 CAE524333:CAE524334 CKA524333:CKA524334 CTW524333:CTW524334 DDS524333:DDS524334 DNO524333:DNO524334 DXK524333:DXK524334 EHG524333:EHG524334 ERC524333:ERC524334 FAY524333:FAY524334 FKU524333:FKU524334 FUQ524333:FUQ524334 GEM524333:GEM524334 GOI524333:GOI524334 GYE524333:GYE524334 HIA524333:HIA524334 HRW524333:HRW524334 IBS524333:IBS524334 ILO524333:ILO524334 IVK524333:IVK524334 JFG524333:JFG524334 JPC524333:JPC524334 JYY524333:JYY524334 KIU524333:KIU524334 KSQ524333:KSQ524334 LCM524333:LCM524334 LMI524333:LMI524334 LWE524333:LWE524334 MGA524333:MGA524334 MPW524333:MPW524334 MZS524333:MZS524334 NJO524333:NJO524334 NTK524333:NTK524334 ODG524333:ODG524334 ONC524333:ONC524334 OWY524333:OWY524334 PGU524333:PGU524334 PQQ524333:PQQ524334 QAM524333:QAM524334 QKI524333:QKI524334 QUE524333:QUE524334 REA524333:REA524334 RNW524333:RNW524334 RXS524333:RXS524334 SHO524333:SHO524334 SRK524333:SRK524334 TBG524333:TBG524334 TLC524333:TLC524334 TUY524333:TUY524334 UEU524333:UEU524334 UOQ524333:UOQ524334 UYM524333:UYM524334 VII524333:VII524334 VSE524333:VSE524334 WCA524333:WCA524334 WLW524333:WLW524334 WVS524333:WVS524334 K589869:K589870 JG589869:JG589870 TC589869:TC589870 ACY589869:ACY589870 AMU589869:AMU589870 AWQ589869:AWQ589870 BGM589869:BGM589870 BQI589869:BQI589870 CAE589869:CAE589870 CKA589869:CKA589870 CTW589869:CTW589870 DDS589869:DDS589870 DNO589869:DNO589870 DXK589869:DXK589870 EHG589869:EHG589870 ERC589869:ERC589870 FAY589869:FAY589870 FKU589869:FKU589870 FUQ589869:FUQ589870 GEM589869:GEM589870 GOI589869:GOI589870 GYE589869:GYE589870 HIA589869:HIA589870 HRW589869:HRW589870 IBS589869:IBS589870 ILO589869:ILO589870 IVK589869:IVK589870 JFG589869:JFG589870 JPC589869:JPC589870 JYY589869:JYY589870 KIU589869:KIU589870 KSQ589869:KSQ589870 LCM589869:LCM589870 LMI589869:LMI589870 LWE589869:LWE589870 MGA589869:MGA589870 MPW589869:MPW589870 MZS589869:MZS589870 NJO589869:NJO589870 NTK589869:NTK589870 ODG589869:ODG589870 ONC589869:ONC589870 OWY589869:OWY589870 PGU589869:PGU589870 PQQ589869:PQQ589870 QAM589869:QAM589870 QKI589869:QKI589870 QUE589869:QUE589870 REA589869:REA589870 RNW589869:RNW589870 RXS589869:RXS589870 SHO589869:SHO589870 SRK589869:SRK589870 TBG589869:TBG589870 TLC589869:TLC589870 TUY589869:TUY589870 UEU589869:UEU589870 UOQ589869:UOQ589870 UYM589869:UYM589870 VII589869:VII589870 VSE589869:VSE589870 WCA589869:WCA589870 WLW589869:WLW589870 WVS589869:WVS589870 K655405:K655406 JG655405:JG655406 TC655405:TC655406 ACY655405:ACY655406 AMU655405:AMU655406 AWQ655405:AWQ655406 BGM655405:BGM655406 BQI655405:BQI655406 CAE655405:CAE655406 CKA655405:CKA655406 CTW655405:CTW655406 DDS655405:DDS655406 DNO655405:DNO655406 DXK655405:DXK655406 EHG655405:EHG655406 ERC655405:ERC655406 FAY655405:FAY655406 FKU655405:FKU655406 FUQ655405:FUQ655406 GEM655405:GEM655406 GOI655405:GOI655406 GYE655405:GYE655406 HIA655405:HIA655406 HRW655405:HRW655406 IBS655405:IBS655406 ILO655405:ILO655406 IVK655405:IVK655406 JFG655405:JFG655406 JPC655405:JPC655406 JYY655405:JYY655406 KIU655405:KIU655406 KSQ655405:KSQ655406 LCM655405:LCM655406 LMI655405:LMI655406 LWE655405:LWE655406 MGA655405:MGA655406 MPW655405:MPW655406 MZS655405:MZS655406 NJO655405:NJO655406 NTK655405:NTK655406 ODG655405:ODG655406 ONC655405:ONC655406 OWY655405:OWY655406 PGU655405:PGU655406 PQQ655405:PQQ655406 QAM655405:QAM655406 QKI655405:QKI655406 QUE655405:QUE655406 REA655405:REA655406 RNW655405:RNW655406 RXS655405:RXS655406 SHO655405:SHO655406 SRK655405:SRK655406 TBG655405:TBG655406 TLC655405:TLC655406 TUY655405:TUY655406 UEU655405:UEU655406 UOQ655405:UOQ655406 UYM655405:UYM655406 VII655405:VII655406 VSE655405:VSE655406 WCA655405:WCA655406 WLW655405:WLW655406 WVS655405:WVS655406 K720941:K720942 JG720941:JG720942 TC720941:TC720942 ACY720941:ACY720942 AMU720941:AMU720942 AWQ720941:AWQ720942 BGM720941:BGM720942 BQI720941:BQI720942 CAE720941:CAE720942 CKA720941:CKA720942 CTW720941:CTW720942 DDS720941:DDS720942 DNO720941:DNO720942 DXK720941:DXK720942 EHG720941:EHG720942 ERC720941:ERC720942 FAY720941:FAY720942 FKU720941:FKU720942 FUQ720941:FUQ720942 GEM720941:GEM720942 GOI720941:GOI720942 GYE720941:GYE720942 HIA720941:HIA720942 HRW720941:HRW720942 IBS720941:IBS720942 ILO720941:ILO720942 IVK720941:IVK720942 JFG720941:JFG720942 JPC720941:JPC720942 JYY720941:JYY720942 KIU720941:KIU720942 KSQ720941:KSQ720942 LCM720941:LCM720942 LMI720941:LMI720942 LWE720941:LWE720942 MGA720941:MGA720942 MPW720941:MPW720942 MZS720941:MZS720942 NJO720941:NJO720942 NTK720941:NTK720942 ODG720941:ODG720942 ONC720941:ONC720942 OWY720941:OWY720942 PGU720941:PGU720942 PQQ720941:PQQ720942 QAM720941:QAM720942 QKI720941:QKI720942 QUE720941:QUE720942 REA720941:REA720942 RNW720941:RNW720942 RXS720941:RXS720942 SHO720941:SHO720942 SRK720941:SRK720942 TBG720941:TBG720942 TLC720941:TLC720942 TUY720941:TUY720942 UEU720941:UEU720942 UOQ720941:UOQ720942 UYM720941:UYM720942 VII720941:VII720942 VSE720941:VSE720942 WCA720941:WCA720942 WLW720941:WLW720942 WVS720941:WVS720942 K786477:K786478 JG786477:JG786478 TC786477:TC786478 ACY786477:ACY786478 AMU786477:AMU786478 AWQ786477:AWQ786478 BGM786477:BGM786478 BQI786477:BQI786478 CAE786477:CAE786478 CKA786477:CKA786478 CTW786477:CTW786478 DDS786477:DDS786478 DNO786477:DNO786478 DXK786477:DXK786478 EHG786477:EHG786478 ERC786477:ERC786478 FAY786477:FAY786478 FKU786477:FKU786478 FUQ786477:FUQ786478 GEM786477:GEM786478 GOI786477:GOI786478 GYE786477:GYE786478 HIA786477:HIA786478 HRW786477:HRW786478 IBS786477:IBS786478 ILO786477:ILO786478 IVK786477:IVK786478 JFG786477:JFG786478 JPC786477:JPC786478 JYY786477:JYY786478 KIU786477:KIU786478 KSQ786477:KSQ786478 LCM786477:LCM786478 LMI786477:LMI786478 LWE786477:LWE786478 MGA786477:MGA786478 MPW786477:MPW786478 MZS786477:MZS786478 NJO786477:NJO786478 NTK786477:NTK786478 ODG786477:ODG786478 ONC786477:ONC786478 OWY786477:OWY786478 PGU786477:PGU786478 PQQ786477:PQQ786478 QAM786477:QAM786478 QKI786477:QKI786478 QUE786477:QUE786478 REA786477:REA786478 RNW786477:RNW786478 RXS786477:RXS786478 SHO786477:SHO786478 SRK786477:SRK786478 TBG786477:TBG786478 TLC786477:TLC786478 TUY786477:TUY786478 UEU786477:UEU786478 UOQ786477:UOQ786478 UYM786477:UYM786478 VII786477:VII786478 VSE786477:VSE786478 WCA786477:WCA786478 WLW786477:WLW786478 WVS786477:WVS786478 K852013:K852014 JG852013:JG852014 TC852013:TC852014 ACY852013:ACY852014 AMU852013:AMU852014 AWQ852013:AWQ852014 BGM852013:BGM852014 BQI852013:BQI852014 CAE852013:CAE852014 CKA852013:CKA852014 CTW852013:CTW852014 DDS852013:DDS852014 DNO852013:DNO852014 DXK852013:DXK852014 EHG852013:EHG852014 ERC852013:ERC852014 FAY852013:FAY852014 FKU852013:FKU852014 FUQ852013:FUQ852014 GEM852013:GEM852014 GOI852013:GOI852014 GYE852013:GYE852014 HIA852013:HIA852014 HRW852013:HRW852014 IBS852013:IBS852014 ILO852013:ILO852014 IVK852013:IVK852014 JFG852013:JFG852014 JPC852013:JPC852014 JYY852013:JYY852014 KIU852013:KIU852014 KSQ852013:KSQ852014 LCM852013:LCM852014 LMI852013:LMI852014 LWE852013:LWE852014 MGA852013:MGA852014 MPW852013:MPW852014 MZS852013:MZS852014 NJO852013:NJO852014 NTK852013:NTK852014 ODG852013:ODG852014 ONC852013:ONC852014 OWY852013:OWY852014 PGU852013:PGU852014 PQQ852013:PQQ852014 QAM852013:QAM852014 QKI852013:QKI852014 QUE852013:QUE852014 REA852013:REA852014 RNW852013:RNW852014 RXS852013:RXS852014 SHO852013:SHO852014 SRK852013:SRK852014 TBG852013:TBG852014 TLC852013:TLC852014 TUY852013:TUY852014 UEU852013:UEU852014 UOQ852013:UOQ852014 UYM852013:UYM852014 VII852013:VII852014 VSE852013:VSE852014 WCA852013:WCA852014 WLW852013:WLW852014 WVS852013:WVS852014 K917549:K917550 JG917549:JG917550 TC917549:TC917550 ACY917549:ACY917550 AMU917549:AMU917550 AWQ917549:AWQ917550 BGM917549:BGM917550 BQI917549:BQI917550 CAE917549:CAE917550 CKA917549:CKA917550 CTW917549:CTW917550 DDS917549:DDS917550 DNO917549:DNO917550 DXK917549:DXK917550 EHG917549:EHG917550 ERC917549:ERC917550 FAY917549:FAY917550 FKU917549:FKU917550 FUQ917549:FUQ917550 GEM917549:GEM917550 GOI917549:GOI917550 GYE917549:GYE917550 HIA917549:HIA917550 HRW917549:HRW917550 IBS917549:IBS917550 ILO917549:ILO917550 IVK917549:IVK917550 JFG917549:JFG917550 JPC917549:JPC917550 JYY917549:JYY917550 KIU917549:KIU917550 KSQ917549:KSQ917550 LCM917549:LCM917550 LMI917549:LMI917550 LWE917549:LWE917550 MGA917549:MGA917550 MPW917549:MPW917550 MZS917549:MZS917550 NJO917549:NJO917550 NTK917549:NTK917550 ODG917549:ODG917550 ONC917549:ONC917550 OWY917549:OWY917550 PGU917549:PGU917550 PQQ917549:PQQ917550 QAM917549:QAM917550 QKI917549:QKI917550 QUE917549:QUE917550 REA917549:REA917550 RNW917549:RNW917550 RXS917549:RXS917550 SHO917549:SHO917550 SRK917549:SRK917550 TBG917549:TBG917550 TLC917549:TLC917550 TUY917549:TUY917550 UEU917549:UEU917550 UOQ917549:UOQ917550 UYM917549:UYM917550 VII917549:VII917550 VSE917549:VSE917550 WCA917549:WCA917550 WLW917549:WLW917550 WVS917549:WVS917550 K983085:K983086 JG983085:JG983086 TC983085:TC983086 ACY983085:ACY983086 AMU983085:AMU983086 AWQ983085:AWQ983086 BGM983085:BGM983086 BQI983085:BQI983086 CAE983085:CAE983086 CKA983085:CKA983086 CTW983085:CTW983086 DDS983085:DDS983086 DNO983085:DNO983086 DXK983085:DXK983086 EHG983085:EHG983086 ERC983085:ERC983086 FAY983085:FAY983086 FKU983085:FKU983086 FUQ983085:FUQ983086 GEM983085:GEM983086 GOI983085:GOI983086 GYE983085:GYE983086 HIA983085:HIA983086 HRW983085:HRW983086 IBS983085:IBS983086 ILO983085:ILO983086 IVK983085:IVK983086 JFG983085:JFG983086 JPC983085:JPC983086 JYY983085:JYY983086 KIU983085:KIU983086 KSQ983085:KSQ983086 LCM983085:LCM983086 LMI983085:LMI983086 LWE983085:LWE983086 MGA983085:MGA983086 MPW983085:MPW983086 MZS983085:MZS983086 NJO983085:NJO983086 NTK983085:NTK983086 ODG983085:ODG983086 ONC983085:ONC983086 OWY983085:OWY983086 PGU983085:PGU983086 PQQ983085:PQQ983086 QAM983085:QAM983086 QKI983085:QKI983086 QUE983085:QUE983086 REA983085:REA983086 RNW983085:RNW983086 RXS983085:RXS983086 SHO983085:SHO983086 SRK983085:SRK983086 TBG983085:TBG983086 TLC983085:TLC983086 TUY983085:TUY983086 UEU983085:UEU983086 UOQ983085:UOQ983086 UYM983085:UYM983086 VII983085:VII983086 VSE983085:VSE983086 WCA983085:WCA983086 WLW983085:WLW983086 WVS983085:WVS983086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Y65544:Y65545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Y131080:Y131081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Y196616:Y196617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Y262152:Y262153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Y327688:Y327689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Y393224:Y393225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Y458760:Y458761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Y524296:Y524297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Y589832:Y589833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Y655368:Y655369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Y720904:Y720905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Y786440:Y786441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Y851976:Y851977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Y917512:Y917513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Y983048:Y983049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E8:E9 JA8:JA9 SW8:SW9 ACS8:ACS9 AMO8:AMO9 AWK8:AWK9 BGG8:BGG9 BQC8:BQC9 BZY8:BZY9 CJU8:CJU9 CTQ8:CTQ9 DDM8:DDM9 DNI8:DNI9 DXE8:DXE9 EHA8:EHA9 EQW8:EQW9 FAS8:FAS9 FKO8:FKO9 FUK8:FUK9 GEG8:GEG9 GOC8:GOC9 GXY8:GXY9 HHU8:HHU9 HRQ8:HRQ9 IBM8:IBM9 ILI8:ILI9 IVE8:IVE9 JFA8:JFA9 JOW8:JOW9 JYS8:JYS9 KIO8:KIO9 KSK8:KSK9 LCG8:LCG9 LMC8:LMC9 LVY8:LVY9 MFU8:MFU9 MPQ8:MPQ9 MZM8:MZM9 NJI8:NJI9 NTE8:NTE9 ODA8:ODA9 OMW8:OMW9 OWS8:OWS9 PGO8:PGO9 PQK8:PQK9 QAG8:QAG9 QKC8:QKC9 QTY8:QTY9 RDU8:RDU9 RNQ8:RNQ9 RXM8:RXM9 SHI8:SHI9 SRE8:SRE9 TBA8:TBA9 TKW8:TKW9 TUS8:TUS9 UEO8:UEO9 UOK8:UOK9 UYG8:UYG9 VIC8:VIC9 VRY8:VRY9 WBU8:WBU9 WLQ8:WLQ9 WVM8:WVM9 E65544:E65545 JA65544:JA65545 SW65544:SW65545 ACS65544:ACS65545 AMO65544:AMO65545 AWK65544:AWK65545 BGG65544:BGG65545 BQC65544:BQC65545 BZY65544:BZY65545 CJU65544:CJU65545 CTQ65544:CTQ65545 DDM65544:DDM65545 DNI65544:DNI65545 DXE65544:DXE65545 EHA65544:EHA65545 EQW65544:EQW65545 FAS65544:FAS65545 FKO65544:FKO65545 FUK65544:FUK65545 GEG65544:GEG65545 GOC65544:GOC65545 GXY65544:GXY65545 HHU65544:HHU65545 HRQ65544:HRQ65545 IBM65544:IBM65545 ILI65544:ILI65545 IVE65544:IVE65545 JFA65544:JFA65545 JOW65544:JOW65545 JYS65544:JYS65545 KIO65544:KIO65545 KSK65544:KSK65545 LCG65544:LCG65545 LMC65544:LMC65545 LVY65544:LVY65545 MFU65544:MFU65545 MPQ65544:MPQ65545 MZM65544:MZM65545 NJI65544:NJI65545 NTE65544:NTE65545 ODA65544:ODA65545 OMW65544:OMW65545 OWS65544:OWS65545 PGO65544:PGO65545 PQK65544:PQK65545 QAG65544:QAG65545 QKC65544:QKC65545 QTY65544:QTY65545 RDU65544:RDU65545 RNQ65544:RNQ65545 RXM65544:RXM65545 SHI65544:SHI65545 SRE65544:SRE65545 TBA65544:TBA65545 TKW65544:TKW65545 TUS65544:TUS65545 UEO65544:UEO65545 UOK65544:UOK65545 UYG65544:UYG65545 VIC65544:VIC65545 VRY65544:VRY65545 WBU65544:WBU65545 WLQ65544:WLQ65545 WVM65544:WVM65545 E131080:E131081 JA131080:JA131081 SW131080:SW131081 ACS131080:ACS131081 AMO131080:AMO131081 AWK131080:AWK131081 BGG131080:BGG131081 BQC131080:BQC131081 BZY131080:BZY131081 CJU131080:CJU131081 CTQ131080:CTQ131081 DDM131080:DDM131081 DNI131080:DNI131081 DXE131080:DXE131081 EHA131080:EHA131081 EQW131080:EQW131081 FAS131080:FAS131081 FKO131080:FKO131081 FUK131080:FUK131081 GEG131080:GEG131081 GOC131080:GOC131081 GXY131080:GXY131081 HHU131080:HHU131081 HRQ131080:HRQ131081 IBM131080:IBM131081 ILI131080:ILI131081 IVE131080:IVE131081 JFA131080:JFA131081 JOW131080:JOW131081 JYS131080:JYS131081 KIO131080:KIO131081 KSK131080:KSK131081 LCG131080:LCG131081 LMC131080:LMC131081 LVY131080:LVY131081 MFU131080:MFU131081 MPQ131080:MPQ131081 MZM131080:MZM131081 NJI131080:NJI131081 NTE131080:NTE131081 ODA131080:ODA131081 OMW131080:OMW131081 OWS131080:OWS131081 PGO131080:PGO131081 PQK131080:PQK131081 QAG131080:QAG131081 QKC131080:QKC131081 QTY131080:QTY131081 RDU131080:RDU131081 RNQ131080:RNQ131081 RXM131080:RXM131081 SHI131080:SHI131081 SRE131080:SRE131081 TBA131080:TBA131081 TKW131080:TKW131081 TUS131080:TUS131081 UEO131080:UEO131081 UOK131080:UOK131081 UYG131080:UYG131081 VIC131080:VIC131081 VRY131080:VRY131081 WBU131080:WBU131081 WLQ131080:WLQ131081 WVM131080:WVM131081 E196616:E196617 JA196616:JA196617 SW196616:SW196617 ACS196616:ACS196617 AMO196616:AMO196617 AWK196616:AWK196617 BGG196616:BGG196617 BQC196616:BQC196617 BZY196616:BZY196617 CJU196616:CJU196617 CTQ196616:CTQ196617 DDM196616:DDM196617 DNI196616:DNI196617 DXE196616:DXE196617 EHA196616:EHA196617 EQW196616:EQW196617 FAS196616:FAS196617 FKO196616:FKO196617 FUK196616:FUK196617 GEG196616:GEG196617 GOC196616:GOC196617 GXY196616:GXY196617 HHU196616:HHU196617 HRQ196616:HRQ196617 IBM196616:IBM196617 ILI196616:ILI196617 IVE196616:IVE196617 JFA196616:JFA196617 JOW196616:JOW196617 JYS196616:JYS196617 KIO196616:KIO196617 KSK196616:KSK196617 LCG196616:LCG196617 LMC196616:LMC196617 LVY196616:LVY196617 MFU196616:MFU196617 MPQ196616:MPQ196617 MZM196616:MZM196617 NJI196616:NJI196617 NTE196616:NTE196617 ODA196616:ODA196617 OMW196616:OMW196617 OWS196616:OWS196617 PGO196616:PGO196617 PQK196616:PQK196617 QAG196616:QAG196617 QKC196616:QKC196617 QTY196616:QTY196617 RDU196616:RDU196617 RNQ196616:RNQ196617 RXM196616:RXM196617 SHI196616:SHI196617 SRE196616:SRE196617 TBA196616:TBA196617 TKW196616:TKW196617 TUS196616:TUS196617 UEO196616:UEO196617 UOK196616:UOK196617 UYG196616:UYG196617 VIC196616:VIC196617 VRY196616:VRY196617 WBU196616:WBU196617 WLQ196616:WLQ196617 WVM196616:WVM196617 E262152:E262153 JA262152:JA262153 SW262152:SW262153 ACS262152:ACS262153 AMO262152:AMO262153 AWK262152:AWK262153 BGG262152:BGG262153 BQC262152:BQC262153 BZY262152:BZY262153 CJU262152:CJU262153 CTQ262152:CTQ262153 DDM262152:DDM262153 DNI262152:DNI262153 DXE262152:DXE262153 EHA262152:EHA262153 EQW262152:EQW262153 FAS262152:FAS262153 FKO262152:FKO262153 FUK262152:FUK262153 GEG262152:GEG262153 GOC262152:GOC262153 GXY262152:GXY262153 HHU262152:HHU262153 HRQ262152:HRQ262153 IBM262152:IBM262153 ILI262152:ILI262153 IVE262152:IVE262153 JFA262152:JFA262153 JOW262152:JOW262153 JYS262152:JYS262153 KIO262152:KIO262153 KSK262152:KSK262153 LCG262152:LCG262153 LMC262152:LMC262153 LVY262152:LVY262153 MFU262152:MFU262153 MPQ262152:MPQ262153 MZM262152:MZM262153 NJI262152:NJI262153 NTE262152:NTE262153 ODA262152:ODA262153 OMW262152:OMW262153 OWS262152:OWS262153 PGO262152:PGO262153 PQK262152:PQK262153 QAG262152:QAG262153 QKC262152:QKC262153 QTY262152:QTY262153 RDU262152:RDU262153 RNQ262152:RNQ262153 RXM262152:RXM262153 SHI262152:SHI262153 SRE262152:SRE262153 TBA262152:TBA262153 TKW262152:TKW262153 TUS262152:TUS262153 UEO262152:UEO262153 UOK262152:UOK262153 UYG262152:UYG262153 VIC262152:VIC262153 VRY262152:VRY262153 WBU262152:WBU262153 WLQ262152:WLQ262153 WVM262152:WVM262153 E327688:E327689 JA327688:JA327689 SW327688:SW327689 ACS327688:ACS327689 AMO327688:AMO327689 AWK327688:AWK327689 BGG327688:BGG327689 BQC327688:BQC327689 BZY327688:BZY327689 CJU327688:CJU327689 CTQ327688:CTQ327689 DDM327688:DDM327689 DNI327688:DNI327689 DXE327688:DXE327689 EHA327688:EHA327689 EQW327688:EQW327689 FAS327688:FAS327689 FKO327688:FKO327689 FUK327688:FUK327689 GEG327688:GEG327689 GOC327688:GOC327689 GXY327688:GXY327689 HHU327688:HHU327689 HRQ327688:HRQ327689 IBM327688:IBM327689 ILI327688:ILI327689 IVE327688:IVE327689 JFA327688:JFA327689 JOW327688:JOW327689 JYS327688:JYS327689 KIO327688:KIO327689 KSK327688:KSK327689 LCG327688:LCG327689 LMC327688:LMC327689 LVY327688:LVY327689 MFU327688:MFU327689 MPQ327688:MPQ327689 MZM327688:MZM327689 NJI327688:NJI327689 NTE327688:NTE327689 ODA327688:ODA327689 OMW327688:OMW327689 OWS327688:OWS327689 PGO327688:PGO327689 PQK327688:PQK327689 QAG327688:QAG327689 QKC327688:QKC327689 QTY327688:QTY327689 RDU327688:RDU327689 RNQ327688:RNQ327689 RXM327688:RXM327689 SHI327688:SHI327689 SRE327688:SRE327689 TBA327688:TBA327689 TKW327688:TKW327689 TUS327688:TUS327689 UEO327688:UEO327689 UOK327688:UOK327689 UYG327688:UYG327689 VIC327688:VIC327689 VRY327688:VRY327689 WBU327688:WBU327689 WLQ327688:WLQ327689 WVM327688:WVM327689 E393224:E393225 JA393224:JA393225 SW393224:SW393225 ACS393224:ACS393225 AMO393224:AMO393225 AWK393224:AWK393225 BGG393224:BGG393225 BQC393224:BQC393225 BZY393224:BZY393225 CJU393224:CJU393225 CTQ393224:CTQ393225 DDM393224:DDM393225 DNI393224:DNI393225 DXE393224:DXE393225 EHA393224:EHA393225 EQW393224:EQW393225 FAS393224:FAS393225 FKO393224:FKO393225 FUK393224:FUK393225 GEG393224:GEG393225 GOC393224:GOC393225 GXY393224:GXY393225 HHU393224:HHU393225 HRQ393224:HRQ393225 IBM393224:IBM393225 ILI393224:ILI393225 IVE393224:IVE393225 JFA393224:JFA393225 JOW393224:JOW393225 JYS393224:JYS393225 KIO393224:KIO393225 KSK393224:KSK393225 LCG393224:LCG393225 LMC393224:LMC393225 LVY393224:LVY393225 MFU393224:MFU393225 MPQ393224:MPQ393225 MZM393224:MZM393225 NJI393224:NJI393225 NTE393224:NTE393225 ODA393224:ODA393225 OMW393224:OMW393225 OWS393224:OWS393225 PGO393224:PGO393225 PQK393224:PQK393225 QAG393224:QAG393225 QKC393224:QKC393225 QTY393224:QTY393225 RDU393224:RDU393225 RNQ393224:RNQ393225 RXM393224:RXM393225 SHI393224:SHI393225 SRE393224:SRE393225 TBA393224:TBA393225 TKW393224:TKW393225 TUS393224:TUS393225 UEO393224:UEO393225 UOK393224:UOK393225 UYG393224:UYG393225 VIC393224:VIC393225 VRY393224:VRY393225 WBU393224:WBU393225 WLQ393224:WLQ393225 WVM393224:WVM393225 E458760:E458761 JA458760:JA458761 SW458760:SW458761 ACS458760:ACS458761 AMO458760:AMO458761 AWK458760:AWK458761 BGG458760:BGG458761 BQC458760:BQC458761 BZY458760:BZY458761 CJU458760:CJU458761 CTQ458760:CTQ458761 DDM458760:DDM458761 DNI458760:DNI458761 DXE458760:DXE458761 EHA458760:EHA458761 EQW458760:EQW458761 FAS458760:FAS458761 FKO458760:FKO458761 FUK458760:FUK458761 GEG458760:GEG458761 GOC458760:GOC458761 GXY458760:GXY458761 HHU458760:HHU458761 HRQ458760:HRQ458761 IBM458760:IBM458761 ILI458760:ILI458761 IVE458760:IVE458761 JFA458760:JFA458761 JOW458760:JOW458761 JYS458760:JYS458761 KIO458760:KIO458761 KSK458760:KSK458761 LCG458760:LCG458761 LMC458760:LMC458761 LVY458760:LVY458761 MFU458760:MFU458761 MPQ458760:MPQ458761 MZM458760:MZM458761 NJI458760:NJI458761 NTE458760:NTE458761 ODA458760:ODA458761 OMW458760:OMW458761 OWS458760:OWS458761 PGO458760:PGO458761 PQK458760:PQK458761 QAG458760:QAG458761 QKC458760:QKC458761 QTY458760:QTY458761 RDU458760:RDU458761 RNQ458760:RNQ458761 RXM458760:RXM458761 SHI458760:SHI458761 SRE458760:SRE458761 TBA458760:TBA458761 TKW458760:TKW458761 TUS458760:TUS458761 UEO458760:UEO458761 UOK458760:UOK458761 UYG458760:UYG458761 VIC458760:VIC458761 VRY458760:VRY458761 WBU458760:WBU458761 WLQ458760:WLQ458761 WVM458760:WVM458761 E524296:E524297 JA524296:JA524297 SW524296:SW524297 ACS524296:ACS524297 AMO524296:AMO524297 AWK524296:AWK524297 BGG524296:BGG524297 BQC524296:BQC524297 BZY524296:BZY524297 CJU524296:CJU524297 CTQ524296:CTQ524297 DDM524296:DDM524297 DNI524296:DNI524297 DXE524296:DXE524297 EHA524296:EHA524297 EQW524296:EQW524297 FAS524296:FAS524297 FKO524296:FKO524297 FUK524296:FUK524297 GEG524296:GEG524297 GOC524296:GOC524297 GXY524296:GXY524297 HHU524296:HHU524297 HRQ524296:HRQ524297 IBM524296:IBM524297 ILI524296:ILI524297 IVE524296:IVE524297 JFA524296:JFA524297 JOW524296:JOW524297 JYS524296:JYS524297 KIO524296:KIO524297 KSK524296:KSK524297 LCG524296:LCG524297 LMC524296:LMC524297 LVY524296:LVY524297 MFU524296:MFU524297 MPQ524296:MPQ524297 MZM524296:MZM524297 NJI524296:NJI524297 NTE524296:NTE524297 ODA524296:ODA524297 OMW524296:OMW524297 OWS524296:OWS524297 PGO524296:PGO524297 PQK524296:PQK524297 QAG524296:QAG524297 QKC524296:QKC524297 QTY524296:QTY524297 RDU524296:RDU524297 RNQ524296:RNQ524297 RXM524296:RXM524297 SHI524296:SHI524297 SRE524296:SRE524297 TBA524296:TBA524297 TKW524296:TKW524297 TUS524296:TUS524297 UEO524296:UEO524297 UOK524296:UOK524297 UYG524296:UYG524297 VIC524296:VIC524297 VRY524296:VRY524297 WBU524296:WBU524297 WLQ524296:WLQ524297 WVM524296:WVM524297 E589832:E589833 JA589832:JA589833 SW589832:SW589833 ACS589832:ACS589833 AMO589832:AMO589833 AWK589832:AWK589833 BGG589832:BGG589833 BQC589832:BQC589833 BZY589832:BZY589833 CJU589832:CJU589833 CTQ589832:CTQ589833 DDM589832:DDM589833 DNI589832:DNI589833 DXE589832:DXE589833 EHA589832:EHA589833 EQW589832:EQW589833 FAS589832:FAS589833 FKO589832:FKO589833 FUK589832:FUK589833 GEG589832:GEG589833 GOC589832:GOC589833 GXY589832:GXY589833 HHU589832:HHU589833 HRQ589832:HRQ589833 IBM589832:IBM589833 ILI589832:ILI589833 IVE589832:IVE589833 JFA589832:JFA589833 JOW589832:JOW589833 JYS589832:JYS589833 KIO589832:KIO589833 KSK589832:KSK589833 LCG589832:LCG589833 LMC589832:LMC589833 LVY589832:LVY589833 MFU589832:MFU589833 MPQ589832:MPQ589833 MZM589832:MZM589833 NJI589832:NJI589833 NTE589832:NTE589833 ODA589832:ODA589833 OMW589832:OMW589833 OWS589832:OWS589833 PGO589832:PGO589833 PQK589832:PQK589833 QAG589832:QAG589833 QKC589832:QKC589833 QTY589832:QTY589833 RDU589832:RDU589833 RNQ589832:RNQ589833 RXM589832:RXM589833 SHI589832:SHI589833 SRE589832:SRE589833 TBA589832:TBA589833 TKW589832:TKW589833 TUS589832:TUS589833 UEO589832:UEO589833 UOK589832:UOK589833 UYG589832:UYG589833 VIC589832:VIC589833 VRY589832:VRY589833 WBU589832:WBU589833 WLQ589832:WLQ589833 WVM589832:WVM589833 E655368:E655369 JA655368:JA655369 SW655368:SW655369 ACS655368:ACS655369 AMO655368:AMO655369 AWK655368:AWK655369 BGG655368:BGG655369 BQC655368:BQC655369 BZY655368:BZY655369 CJU655368:CJU655369 CTQ655368:CTQ655369 DDM655368:DDM655369 DNI655368:DNI655369 DXE655368:DXE655369 EHA655368:EHA655369 EQW655368:EQW655369 FAS655368:FAS655369 FKO655368:FKO655369 FUK655368:FUK655369 GEG655368:GEG655369 GOC655368:GOC655369 GXY655368:GXY655369 HHU655368:HHU655369 HRQ655368:HRQ655369 IBM655368:IBM655369 ILI655368:ILI655369 IVE655368:IVE655369 JFA655368:JFA655369 JOW655368:JOW655369 JYS655368:JYS655369 KIO655368:KIO655369 KSK655368:KSK655369 LCG655368:LCG655369 LMC655368:LMC655369 LVY655368:LVY655369 MFU655368:MFU655369 MPQ655368:MPQ655369 MZM655368:MZM655369 NJI655368:NJI655369 NTE655368:NTE655369 ODA655368:ODA655369 OMW655368:OMW655369 OWS655368:OWS655369 PGO655368:PGO655369 PQK655368:PQK655369 QAG655368:QAG655369 QKC655368:QKC655369 QTY655368:QTY655369 RDU655368:RDU655369 RNQ655368:RNQ655369 RXM655368:RXM655369 SHI655368:SHI655369 SRE655368:SRE655369 TBA655368:TBA655369 TKW655368:TKW655369 TUS655368:TUS655369 UEO655368:UEO655369 UOK655368:UOK655369 UYG655368:UYG655369 VIC655368:VIC655369 VRY655368:VRY655369 WBU655368:WBU655369 WLQ655368:WLQ655369 WVM655368:WVM655369 E720904:E720905 JA720904:JA720905 SW720904:SW720905 ACS720904:ACS720905 AMO720904:AMO720905 AWK720904:AWK720905 BGG720904:BGG720905 BQC720904:BQC720905 BZY720904:BZY720905 CJU720904:CJU720905 CTQ720904:CTQ720905 DDM720904:DDM720905 DNI720904:DNI720905 DXE720904:DXE720905 EHA720904:EHA720905 EQW720904:EQW720905 FAS720904:FAS720905 FKO720904:FKO720905 FUK720904:FUK720905 GEG720904:GEG720905 GOC720904:GOC720905 GXY720904:GXY720905 HHU720904:HHU720905 HRQ720904:HRQ720905 IBM720904:IBM720905 ILI720904:ILI720905 IVE720904:IVE720905 JFA720904:JFA720905 JOW720904:JOW720905 JYS720904:JYS720905 KIO720904:KIO720905 KSK720904:KSK720905 LCG720904:LCG720905 LMC720904:LMC720905 LVY720904:LVY720905 MFU720904:MFU720905 MPQ720904:MPQ720905 MZM720904:MZM720905 NJI720904:NJI720905 NTE720904:NTE720905 ODA720904:ODA720905 OMW720904:OMW720905 OWS720904:OWS720905 PGO720904:PGO720905 PQK720904:PQK720905 QAG720904:QAG720905 QKC720904:QKC720905 QTY720904:QTY720905 RDU720904:RDU720905 RNQ720904:RNQ720905 RXM720904:RXM720905 SHI720904:SHI720905 SRE720904:SRE720905 TBA720904:TBA720905 TKW720904:TKW720905 TUS720904:TUS720905 UEO720904:UEO720905 UOK720904:UOK720905 UYG720904:UYG720905 VIC720904:VIC720905 VRY720904:VRY720905 WBU720904:WBU720905 WLQ720904:WLQ720905 WVM720904:WVM720905 E786440:E786441 JA786440:JA786441 SW786440:SW786441 ACS786440:ACS786441 AMO786440:AMO786441 AWK786440:AWK786441 BGG786440:BGG786441 BQC786440:BQC786441 BZY786440:BZY786441 CJU786440:CJU786441 CTQ786440:CTQ786441 DDM786440:DDM786441 DNI786440:DNI786441 DXE786440:DXE786441 EHA786440:EHA786441 EQW786440:EQW786441 FAS786440:FAS786441 FKO786440:FKO786441 FUK786440:FUK786441 GEG786440:GEG786441 GOC786440:GOC786441 GXY786440:GXY786441 HHU786440:HHU786441 HRQ786440:HRQ786441 IBM786440:IBM786441 ILI786440:ILI786441 IVE786440:IVE786441 JFA786440:JFA786441 JOW786440:JOW786441 JYS786440:JYS786441 KIO786440:KIO786441 KSK786440:KSK786441 LCG786440:LCG786441 LMC786440:LMC786441 LVY786440:LVY786441 MFU786440:MFU786441 MPQ786440:MPQ786441 MZM786440:MZM786441 NJI786440:NJI786441 NTE786440:NTE786441 ODA786440:ODA786441 OMW786440:OMW786441 OWS786440:OWS786441 PGO786440:PGO786441 PQK786440:PQK786441 QAG786440:QAG786441 QKC786440:QKC786441 QTY786440:QTY786441 RDU786440:RDU786441 RNQ786440:RNQ786441 RXM786440:RXM786441 SHI786440:SHI786441 SRE786440:SRE786441 TBA786440:TBA786441 TKW786440:TKW786441 TUS786440:TUS786441 UEO786440:UEO786441 UOK786440:UOK786441 UYG786440:UYG786441 VIC786440:VIC786441 VRY786440:VRY786441 WBU786440:WBU786441 WLQ786440:WLQ786441 WVM786440:WVM786441 E851976:E851977 JA851976:JA851977 SW851976:SW851977 ACS851976:ACS851977 AMO851976:AMO851977 AWK851976:AWK851977 BGG851976:BGG851977 BQC851976:BQC851977 BZY851976:BZY851977 CJU851976:CJU851977 CTQ851976:CTQ851977 DDM851976:DDM851977 DNI851976:DNI851977 DXE851976:DXE851977 EHA851976:EHA851977 EQW851976:EQW851977 FAS851976:FAS851977 FKO851976:FKO851977 FUK851976:FUK851977 GEG851976:GEG851977 GOC851976:GOC851977 GXY851976:GXY851977 HHU851976:HHU851977 HRQ851976:HRQ851977 IBM851976:IBM851977 ILI851976:ILI851977 IVE851976:IVE851977 JFA851976:JFA851977 JOW851976:JOW851977 JYS851976:JYS851977 KIO851976:KIO851977 KSK851976:KSK851977 LCG851976:LCG851977 LMC851976:LMC851977 LVY851976:LVY851977 MFU851976:MFU851977 MPQ851976:MPQ851977 MZM851976:MZM851977 NJI851976:NJI851977 NTE851976:NTE851977 ODA851976:ODA851977 OMW851976:OMW851977 OWS851976:OWS851977 PGO851976:PGO851977 PQK851976:PQK851977 QAG851976:QAG851977 QKC851976:QKC851977 QTY851976:QTY851977 RDU851976:RDU851977 RNQ851976:RNQ851977 RXM851976:RXM851977 SHI851976:SHI851977 SRE851976:SRE851977 TBA851976:TBA851977 TKW851976:TKW851977 TUS851976:TUS851977 UEO851976:UEO851977 UOK851976:UOK851977 UYG851976:UYG851977 VIC851976:VIC851977 VRY851976:VRY851977 WBU851976:WBU851977 WLQ851976:WLQ851977 WVM851976:WVM851977 E917512:E917513 JA917512:JA917513 SW917512:SW917513 ACS917512:ACS917513 AMO917512:AMO917513 AWK917512:AWK917513 BGG917512:BGG917513 BQC917512:BQC917513 BZY917512:BZY917513 CJU917512:CJU917513 CTQ917512:CTQ917513 DDM917512:DDM917513 DNI917512:DNI917513 DXE917512:DXE917513 EHA917512:EHA917513 EQW917512:EQW917513 FAS917512:FAS917513 FKO917512:FKO917513 FUK917512:FUK917513 GEG917512:GEG917513 GOC917512:GOC917513 GXY917512:GXY917513 HHU917512:HHU917513 HRQ917512:HRQ917513 IBM917512:IBM917513 ILI917512:ILI917513 IVE917512:IVE917513 JFA917512:JFA917513 JOW917512:JOW917513 JYS917512:JYS917513 KIO917512:KIO917513 KSK917512:KSK917513 LCG917512:LCG917513 LMC917512:LMC917513 LVY917512:LVY917513 MFU917512:MFU917513 MPQ917512:MPQ917513 MZM917512:MZM917513 NJI917512:NJI917513 NTE917512:NTE917513 ODA917512:ODA917513 OMW917512:OMW917513 OWS917512:OWS917513 PGO917512:PGO917513 PQK917512:PQK917513 QAG917512:QAG917513 QKC917512:QKC917513 QTY917512:QTY917513 RDU917512:RDU917513 RNQ917512:RNQ917513 RXM917512:RXM917513 SHI917512:SHI917513 SRE917512:SRE917513 TBA917512:TBA917513 TKW917512:TKW917513 TUS917512:TUS917513 UEO917512:UEO917513 UOK917512:UOK917513 UYG917512:UYG917513 VIC917512:VIC917513 VRY917512:VRY917513 WBU917512:WBU917513 WLQ917512:WLQ917513 WVM917512:WVM917513 E983048:E983049 JA983048:JA983049 SW983048:SW983049 ACS983048:ACS983049 AMO983048:AMO983049 AWK983048:AWK983049 BGG983048:BGG983049 BQC983048:BQC983049 BZY983048:BZY983049 CJU983048:CJU983049 CTQ983048:CTQ983049 DDM983048:DDM983049 DNI983048:DNI983049 DXE983048:DXE983049 EHA983048:EHA983049 EQW983048:EQW983049 FAS983048:FAS983049 FKO983048:FKO983049 FUK983048:FUK983049 GEG983048:GEG983049 GOC983048:GOC983049 GXY983048:GXY983049 HHU983048:HHU983049 HRQ983048:HRQ983049 IBM983048:IBM983049 ILI983048:ILI983049 IVE983048:IVE983049 JFA983048:JFA983049 JOW983048:JOW983049 JYS983048:JYS983049 KIO983048:KIO983049 KSK983048:KSK983049 LCG983048:LCG983049 LMC983048:LMC983049 LVY983048:LVY983049 MFU983048:MFU983049 MPQ983048:MPQ983049 MZM983048:MZM983049 NJI983048:NJI983049 NTE983048:NTE983049 ODA983048:ODA983049 OMW983048:OMW983049 OWS983048:OWS983049 PGO983048:PGO983049 PQK983048:PQK983049 QAG983048:QAG983049 QKC983048:QKC983049 QTY983048:QTY983049 RDU983048:RDU983049 RNQ983048:RNQ983049 RXM983048:RXM983049 SHI983048:SHI983049 SRE983048:SRE983049 TBA983048:TBA983049 TKW983048:TKW983049 TUS983048:TUS983049 UEO983048:UEO983049 UOK983048:UOK983049 UYG983048:UYG983049 VIC983048:VIC983049 VRY983048:VRY983049 WBU983048:WBU983049 WLQ983048:WLQ983049 WVM983048:WVM983049 Y24:Y25 JU24:JU25 TQ24:TQ25 ADM24:ADM25 ANI24:ANI25 AXE24:AXE25 BHA24:BHA25 BQW24:BQW25 CAS24:CAS25 CKO24:CKO25 CUK24:CUK25 DEG24:DEG25 DOC24:DOC25 DXY24:DXY25 EHU24:EHU25 ERQ24:ERQ25 FBM24:FBM25 FLI24:FLI25 FVE24:FVE25 GFA24:GFA25 GOW24:GOW25 GYS24:GYS25 HIO24:HIO25 HSK24:HSK25 ICG24:ICG25 IMC24:IMC25 IVY24:IVY25 JFU24:JFU25 JPQ24:JPQ25 JZM24:JZM25 KJI24:KJI25 KTE24:KTE25 LDA24:LDA25 LMW24:LMW25 LWS24:LWS25 MGO24:MGO25 MQK24:MQK25 NAG24:NAG25 NKC24:NKC25 NTY24:NTY25 ODU24:ODU25 ONQ24:ONQ25 OXM24:OXM25 PHI24:PHI25 PRE24:PRE25 QBA24:QBA25 QKW24:QKW25 QUS24:QUS25 REO24:REO25 ROK24:ROK25 RYG24:RYG25 SIC24:SIC25 SRY24:SRY25 TBU24:TBU25 TLQ24:TLQ25 TVM24:TVM25 UFI24:UFI25 UPE24:UPE25 UZA24:UZA25 VIW24:VIW25 VSS24:VSS25 WCO24:WCO25 WMK24:WMK25 WWG24:WWG25 Y65560:Y65561 JU65560:JU65561 TQ65560:TQ65561 ADM65560:ADM65561 ANI65560:ANI65561 AXE65560:AXE65561 BHA65560:BHA65561 BQW65560:BQW65561 CAS65560:CAS65561 CKO65560:CKO65561 CUK65560:CUK65561 DEG65560:DEG65561 DOC65560:DOC65561 DXY65560:DXY65561 EHU65560:EHU65561 ERQ65560:ERQ65561 FBM65560:FBM65561 FLI65560:FLI65561 FVE65560:FVE65561 GFA65560:GFA65561 GOW65560:GOW65561 GYS65560:GYS65561 HIO65560:HIO65561 HSK65560:HSK65561 ICG65560:ICG65561 IMC65560:IMC65561 IVY65560:IVY65561 JFU65560:JFU65561 JPQ65560:JPQ65561 JZM65560:JZM65561 KJI65560:KJI65561 KTE65560:KTE65561 LDA65560:LDA65561 LMW65560:LMW65561 LWS65560:LWS65561 MGO65560:MGO65561 MQK65560:MQK65561 NAG65560:NAG65561 NKC65560:NKC65561 NTY65560:NTY65561 ODU65560:ODU65561 ONQ65560:ONQ65561 OXM65560:OXM65561 PHI65560:PHI65561 PRE65560:PRE65561 QBA65560:QBA65561 QKW65560:QKW65561 QUS65560:QUS65561 REO65560:REO65561 ROK65560:ROK65561 RYG65560:RYG65561 SIC65560:SIC65561 SRY65560:SRY65561 TBU65560:TBU65561 TLQ65560:TLQ65561 TVM65560:TVM65561 UFI65560:UFI65561 UPE65560:UPE65561 UZA65560:UZA65561 VIW65560:VIW65561 VSS65560:VSS65561 WCO65560:WCO65561 WMK65560:WMK65561 WWG65560:WWG65561 Y131096:Y131097 JU131096:JU131097 TQ131096:TQ131097 ADM131096:ADM131097 ANI131096:ANI131097 AXE131096:AXE131097 BHA131096:BHA131097 BQW131096:BQW131097 CAS131096:CAS131097 CKO131096:CKO131097 CUK131096:CUK131097 DEG131096:DEG131097 DOC131096:DOC131097 DXY131096:DXY131097 EHU131096:EHU131097 ERQ131096:ERQ131097 FBM131096:FBM131097 FLI131096:FLI131097 FVE131096:FVE131097 GFA131096:GFA131097 GOW131096:GOW131097 GYS131096:GYS131097 HIO131096:HIO131097 HSK131096:HSK131097 ICG131096:ICG131097 IMC131096:IMC131097 IVY131096:IVY131097 JFU131096:JFU131097 JPQ131096:JPQ131097 JZM131096:JZM131097 KJI131096:KJI131097 KTE131096:KTE131097 LDA131096:LDA131097 LMW131096:LMW131097 LWS131096:LWS131097 MGO131096:MGO131097 MQK131096:MQK131097 NAG131096:NAG131097 NKC131096:NKC131097 NTY131096:NTY131097 ODU131096:ODU131097 ONQ131096:ONQ131097 OXM131096:OXM131097 PHI131096:PHI131097 PRE131096:PRE131097 QBA131096:QBA131097 QKW131096:QKW131097 QUS131096:QUS131097 REO131096:REO131097 ROK131096:ROK131097 RYG131096:RYG131097 SIC131096:SIC131097 SRY131096:SRY131097 TBU131096:TBU131097 TLQ131096:TLQ131097 TVM131096:TVM131097 UFI131096:UFI131097 UPE131096:UPE131097 UZA131096:UZA131097 VIW131096:VIW131097 VSS131096:VSS131097 WCO131096:WCO131097 WMK131096:WMK131097 WWG131096:WWG131097 Y196632:Y196633 JU196632:JU196633 TQ196632:TQ196633 ADM196632:ADM196633 ANI196632:ANI196633 AXE196632:AXE196633 BHA196632:BHA196633 BQW196632:BQW196633 CAS196632:CAS196633 CKO196632:CKO196633 CUK196632:CUK196633 DEG196632:DEG196633 DOC196632:DOC196633 DXY196632:DXY196633 EHU196632:EHU196633 ERQ196632:ERQ196633 FBM196632:FBM196633 FLI196632:FLI196633 FVE196632:FVE196633 GFA196632:GFA196633 GOW196632:GOW196633 GYS196632:GYS196633 HIO196632:HIO196633 HSK196632:HSK196633 ICG196632:ICG196633 IMC196632:IMC196633 IVY196632:IVY196633 JFU196632:JFU196633 JPQ196632:JPQ196633 JZM196632:JZM196633 KJI196632:KJI196633 KTE196632:KTE196633 LDA196632:LDA196633 LMW196632:LMW196633 LWS196632:LWS196633 MGO196632:MGO196633 MQK196632:MQK196633 NAG196632:NAG196633 NKC196632:NKC196633 NTY196632:NTY196633 ODU196632:ODU196633 ONQ196632:ONQ196633 OXM196632:OXM196633 PHI196632:PHI196633 PRE196632:PRE196633 QBA196632:QBA196633 QKW196632:QKW196633 QUS196632:QUS196633 REO196632:REO196633 ROK196632:ROK196633 RYG196632:RYG196633 SIC196632:SIC196633 SRY196632:SRY196633 TBU196632:TBU196633 TLQ196632:TLQ196633 TVM196632:TVM196633 UFI196632:UFI196633 UPE196632:UPE196633 UZA196632:UZA196633 VIW196632:VIW196633 VSS196632:VSS196633 WCO196632:WCO196633 WMK196632:WMK196633 WWG196632:WWG196633 Y262168:Y262169 JU262168:JU262169 TQ262168:TQ262169 ADM262168:ADM262169 ANI262168:ANI262169 AXE262168:AXE262169 BHA262168:BHA262169 BQW262168:BQW262169 CAS262168:CAS262169 CKO262168:CKO262169 CUK262168:CUK262169 DEG262168:DEG262169 DOC262168:DOC262169 DXY262168:DXY262169 EHU262168:EHU262169 ERQ262168:ERQ262169 FBM262168:FBM262169 FLI262168:FLI262169 FVE262168:FVE262169 GFA262168:GFA262169 GOW262168:GOW262169 GYS262168:GYS262169 HIO262168:HIO262169 HSK262168:HSK262169 ICG262168:ICG262169 IMC262168:IMC262169 IVY262168:IVY262169 JFU262168:JFU262169 JPQ262168:JPQ262169 JZM262168:JZM262169 KJI262168:KJI262169 KTE262168:KTE262169 LDA262168:LDA262169 LMW262168:LMW262169 LWS262168:LWS262169 MGO262168:MGO262169 MQK262168:MQK262169 NAG262168:NAG262169 NKC262168:NKC262169 NTY262168:NTY262169 ODU262168:ODU262169 ONQ262168:ONQ262169 OXM262168:OXM262169 PHI262168:PHI262169 PRE262168:PRE262169 QBA262168:QBA262169 QKW262168:QKW262169 QUS262168:QUS262169 REO262168:REO262169 ROK262168:ROK262169 RYG262168:RYG262169 SIC262168:SIC262169 SRY262168:SRY262169 TBU262168:TBU262169 TLQ262168:TLQ262169 TVM262168:TVM262169 UFI262168:UFI262169 UPE262168:UPE262169 UZA262168:UZA262169 VIW262168:VIW262169 VSS262168:VSS262169 WCO262168:WCO262169 WMK262168:WMK262169 WWG262168:WWG262169 Y327704:Y327705 JU327704:JU327705 TQ327704:TQ327705 ADM327704:ADM327705 ANI327704:ANI327705 AXE327704:AXE327705 BHA327704:BHA327705 BQW327704:BQW327705 CAS327704:CAS327705 CKO327704:CKO327705 CUK327704:CUK327705 DEG327704:DEG327705 DOC327704:DOC327705 DXY327704:DXY327705 EHU327704:EHU327705 ERQ327704:ERQ327705 FBM327704:FBM327705 FLI327704:FLI327705 FVE327704:FVE327705 GFA327704:GFA327705 GOW327704:GOW327705 GYS327704:GYS327705 HIO327704:HIO327705 HSK327704:HSK327705 ICG327704:ICG327705 IMC327704:IMC327705 IVY327704:IVY327705 JFU327704:JFU327705 JPQ327704:JPQ327705 JZM327704:JZM327705 KJI327704:KJI327705 KTE327704:KTE327705 LDA327704:LDA327705 LMW327704:LMW327705 LWS327704:LWS327705 MGO327704:MGO327705 MQK327704:MQK327705 NAG327704:NAG327705 NKC327704:NKC327705 NTY327704:NTY327705 ODU327704:ODU327705 ONQ327704:ONQ327705 OXM327704:OXM327705 PHI327704:PHI327705 PRE327704:PRE327705 QBA327704:QBA327705 QKW327704:QKW327705 QUS327704:QUS327705 REO327704:REO327705 ROK327704:ROK327705 RYG327704:RYG327705 SIC327704:SIC327705 SRY327704:SRY327705 TBU327704:TBU327705 TLQ327704:TLQ327705 TVM327704:TVM327705 UFI327704:UFI327705 UPE327704:UPE327705 UZA327704:UZA327705 VIW327704:VIW327705 VSS327704:VSS327705 WCO327704:WCO327705 WMK327704:WMK327705 WWG327704:WWG327705 Y393240:Y393241 JU393240:JU393241 TQ393240:TQ393241 ADM393240:ADM393241 ANI393240:ANI393241 AXE393240:AXE393241 BHA393240:BHA393241 BQW393240:BQW393241 CAS393240:CAS393241 CKO393240:CKO393241 CUK393240:CUK393241 DEG393240:DEG393241 DOC393240:DOC393241 DXY393240:DXY393241 EHU393240:EHU393241 ERQ393240:ERQ393241 FBM393240:FBM393241 FLI393240:FLI393241 FVE393240:FVE393241 GFA393240:GFA393241 GOW393240:GOW393241 GYS393240:GYS393241 HIO393240:HIO393241 HSK393240:HSK393241 ICG393240:ICG393241 IMC393240:IMC393241 IVY393240:IVY393241 JFU393240:JFU393241 JPQ393240:JPQ393241 JZM393240:JZM393241 KJI393240:KJI393241 KTE393240:KTE393241 LDA393240:LDA393241 LMW393240:LMW393241 LWS393240:LWS393241 MGO393240:MGO393241 MQK393240:MQK393241 NAG393240:NAG393241 NKC393240:NKC393241 NTY393240:NTY393241 ODU393240:ODU393241 ONQ393240:ONQ393241 OXM393240:OXM393241 PHI393240:PHI393241 PRE393240:PRE393241 QBA393240:QBA393241 QKW393240:QKW393241 QUS393240:QUS393241 REO393240:REO393241 ROK393240:ROK393241 RYG393240:RYG393241 SIC393240:SIC393241 SRY393240:SRY393241 TBU393240:TBU393241 TLQ393240:TLQ393241 TVM393240:TVM393241 UFI393240:UFI393241 UPE393240:UPE393241 UZA393240:UZA393241 VIW393240:VIW393241 VSS393240:VSS393241 WCO393240:WCO393241 WMK393240:WMK393241 WWG393240:WWG393241 Y458776:Y458777 JU458776:JU458777 TQ458776:TQ458777 ADM458776:ADM458777 ANI458776:ANI458777 AXE458776:AXE458777 BHA458776:BHA458777 BQW458776:BQW458777 CAS458776:CAS458777 CKO458776:CKO458777 CUK458776:CUK458777 DEG458776:DEG458777 DOC458776:DOC458777 DXY458776:DXY458777 EHU458776:EHU458777 ERQ458776:ERQ458777 FBM458776:FBM458777 FLI458776:FLI458777 FVE458776:FVE458777 GFA458776:GFA458777 GOW458776:GOW458777 GYS458776:GYS458777 HIO458776:HIO458777 HSK458776:HSK458777 ICG458776:ICG458777 IMC458776:IMC458777 IVY458776:IVY458777 JFU458776:JFU458777 JPQ458776:JPQ458777 JZM458776:JZM458777 KJI458776:KJI458777 KTE458776:KTE458777 LDA458776:LDA458777 LMW458776:LMW458777 LWS458776:LWS458777 MGO458776:MGO458777 MQK458776:MQK458777 NAG458776:NAG458777 NKC458776:NKC458777 NTY458776:NTY458777 ODU458776:ODU458777 ONQ458776:ONQ458777 OXM458776:OXM458777 PHI458776:PHI458777 PRE458776:PRE458777 QBA458776:QBA458777 QKW458776:QKW458777 QUS458776:QUS458777 REO458776:REO458777 ROK458776:ROK458777 RYG458776:RYG458777 SIC458776:SIC458777 SRY458776:SRY458777 TBU458776:TBU458777 TLQ458776:TLQ458777 TVM458776:TVM458777 UFI458776:UFI458777 UPE458776:UPE458777 UZA458776:UZA458777 VIW458776:VIW458777 VSS458776:VSS458777 WCO458776:WCO458777 WMK458776:WMK458777 WWG458776:WWG458777 Y524312:Y524313 JU524312:JU524313 TQ524312:TQ524313 ADM524312:ADM524313 ANI524312:ANI524313 AXE524312:AXE524313 BHA524312:BHA524313 BQW524312:BQW524313 CAS524312:CAS524313 CKO524312:CKO524313 CUK524312:CUK524313 DEG524312:DEG524313 DOC524312:DOC524313 DXY524312:DXY524313 EHU524312:EHU524313 ERQ524312:ERQ524313 FBM524312:FBM524313 FLI524312:FLI524313 FVE524312:FVE524313 GFA524312:GFA524313 GOW524312:GOW524313 GYS524312:GYS524313 HIO524312:HIO524313 HSK524312:HSK524313 ICG524312:ICG524313 IMC524312:IMC524313 IVY524312:IVY524313 JFU524312:JFU524313 JPQ524312:JPQ524313 JZM524312:JZM524313 KJI524312:KJI524313 KTE524312:KTE524313 LDA524312:LDA524313 LMW524312:LMW524313 LWS524312:LWS524313 MGO524312:MGO524313 MQK524312:MQK524313 NAG524312:NAG524313 NKC524312:NKC524313 NTY524312:NTY524313 ODU524312:ODU524313 ONQ524312:ONQ524313 OXM524312:OXM524313 PHI524312:PHI524313 PRE524312:PRE524313 QBA524312:QBA524313 QKW524312:QKW524313 QUS524312:QUS524313 REO524312:REO524313 ROK524312:ROK524313 RYG524312:RYG524313 SIC524312:SIC524313 SRY524312:SRY524313 TBU524312:TBU524313 TLQ524312:TLQ524313 TVM524312:TVM524313 UFI524312:UFI524313 UPE524312:UPE524313 UZA524312:UZA524313 VIW524312:VIW524313 VSS524312:VSS524313 WCO524312:WCO524313 WMK524312:WMK524313 WWG524312:WWG524313 Y589848:Y589849 JU589848:JU589849 TQ589848:TQ589849 ADM589848:ADM589849 ANI589848:ANI589849 AXE589848:AXE589849 BHA589848:BHA589849 BQW589848:BQW589849 CAS589848:CAS589849 CKO589848:CKO589849 CUK589848:CUK589849 DEG589848:DEG589849 DOC589848:DOC589849 DXY589848:DXY589849 EHU589848:EHU589849 ERQ589848:ERQ589849 FBM589848:FBM589849 FLI589848:FLI589849 FVE589848:FVE589849 GFA589848:GFA589849 GOW589848:GOW589849 GYS589848:GYS589849 HIO589848:HIO589849 HSK589848:HSK589849 ICG589848:ICG589849 IMC589848:IMC589849 IVY589848:IVY589849 JFU589848:JFU589849 JPQ589848:JPQ589849 JZM589848:JZM589849 KJI589848:KJI589849 KTE589848:KTE589849 LDA589848:LDA589849 LMW589848:LMW589849 LWS589848:LWS589849 MGO589848:MGO589849 MQK589848:MQK589849 NAG589848:NAG589849 NKC589848:NKC589849 NTY589848:NTY589849 ODU589848:ODU589849 ONQ589848:ONQ589849 OXM589848:OXM589849 PHI589848:PHI589849 PRE589848:PRE589849 QBA589848:QBA589849 QKW589848:QKW589849 QUS589848:QUS589849 REO589848:REO589849 ROK589848:ROK589849 RYG589848:RYG589849 SIC589848:SIC589849 SRY589848:SRY589849 TBU589848:TBU589849 TLQ589848:TLQ589849 TVM589848:TVM589849 UFI589848:UFI589849 UPE589848:UPE589849 UZA589848:UZA589849 VIW589848:VIW589849 VSS589848:VSS589849 WCO589848:WCO589849 WMK589848:WMK589849 WWG589848:WWG589849 Y655384:Y655385 JU655384:JU655385 TQ655384:TQ655385 ADM655384:ADM655385 ANI655384:ANI655385 AXE655384:AXE655385 BHA655384:BHA655385 BQW655384:BQW655385 CAS655384:CAS655385 CKO655384:CKO655385 CUK655384:CUK655385 DEG655384:DEG655385 DOC655384:DOC655385 DXY655384:DXY655385 EHU655384:EHU655385 ERQ655384:ERQ655385 FBM655384:FBM655385 FLI655384:FLI655385 FVE655384:FVE655385 GFA655384:GFA655385 GOW655384:GOW655385 GYS655384:GYS655385 HIO655384:HIO655385 HSK655384:HSK655385 ICG655384:ICG655385 IMC655384:IMC655385 IVY655384:IVY655385 JFU655384:JFU655385 JPQ655384:JPQ655385 JZM655384:JZM655385 KJI655384:KJI655385 KTE655384:KTE655385 LDA655384:LDA655385 LMW655384:LMW655385 LWS655384:LWS655385 MGO655384:MGO655385 MQK655384:MQK655385 NAG655384:NAG655385 NKC655384:NKC655385 NTY655384:NTY655385 ODU655384:ODU655385 ONQ655384:ONQ655385 OXM655384:OXM655385 PHI655384:PHI655385 PRE655384:PRE655385 QBA655384:QBA655385 QKW655384:QKW655385 QUS655384:QUS655385 REO655384:REO655385 ROK655384:ROK655385 RYG655384:RYG655385 SIC655384:SIC655385 SRY655384:SRY655385 TBU655384:TBU655385 TLQ655384:TLQ655385 TVM655384:TVM655385 UFI655384:UFI655385 UPE655384:UPE655385 UZA655384:UZA655385 VIW655384:VIW655385 VSS655384:VSS655385 WCO655384:WCO655385 WMK655384:WMK655385 WWG655384:WWG655385 Y720920:Y720921 JU720920:JU720921 TQ720920:TQ720921 ADM720920:ADM720921 ANI720920:ANI720921 AXE720920:AXE720921 BHA720920:BHA720921 BQW720920:BQW720921 CAS720920:CAS720921 CKO720920:CKO720921 CUK720920:CUK720921 DEG720920:DEG720921 DOC720920:DOC720921 DXY720920:DXY720921 EHU720920:EHU720921 ERQ720920:ERQ720921 FBM720920:FBM720921 FLI720920:FLI720921 FVE720920:FVE720921 GFA720920:GFA720921 GOW720920:GOW720921 GYS720920:GYS720921 HIO720920:HIO720921 HSK720920:HSK720921 ICG720920:ICG720921 IMC720920:IMC720921 IVY720920:IVY720921 JFU720920:JFU720921 JPQ720920:JPQ720921 JZM720920:JZM720921 KJI720920:KJI720921 KTE720920:KTE720921 LDA720920:LDA720921 LMW720920:LMW720921 LWS720920:LWS720921 MGO720920:MGO720921 MQK720920:MQK720921 NAG720920:NAG720921 NKC720920:NKC720921 NTY720920:NTY720921 ODU720920:ODU720921 ONQ720920:ONQ720921 OXM720920:OXM720921 PHI720920:PHI720921 PRE720920:PRE720921 QBA720920:QBA720921 QKW720920:QKW720921 QUS720920:QUS720921 REO720920:REO720921 ROK720920:ROK720921 RYG720920:RYG720921 SIC720920:SIC720921 SRY720920:SRY720921 TBU720920:TBU720921 TLQ720920:TLQ720921 TVM720920:TVM720921 UFI720920:UFI720921 UPE720920:UPE720921 UZA720920:UZA720921 VIW720920:VIW720921 VSS720920:VSS720921 WCO720920:WCO720921 WMK720920:WMK720921 WWG720920:WWG720921 Y786456:Y786457 JU786456:JU786457 TQ786456:TQ786457 ADM786456:ADM786457 ANI786456:ANI786457 AXE786456:AXE786457 BHA786456:BHA786457 BQW786456:BQW786457 CAS786456:CAS786457 CKO786456:CKO786457 CUK786456:CUK786457 DEG786456:DEG786457 DOC786456:DOC786457 DXY786456:DXY786457 EHU786456:EHU786457 ERQ786456:ERQ786457 FBM786456:FBM786457 FLI786456:FLI786457 FVE786456:FVE786457 GFA786456:GFA786457 GOW786456:GOW786457 GYS786456:GYS786457 HIO786456:HIO786457 HSK786456:HSK786457 ICG786456:ICG786457 IMC786456:IMC786457 IVY786456:IVY786457 JFU786456:JFU786457 JPQ786456:JPQ786457 JZM786456:JZM786457 KJI786456:KJI786457 KTE786456:KTE786457 LDA786456:LDA786457 LMW786456:LMW786457 LWS786456:LWS786457 MGO786456:MGO786457 MQK786456:MQK786457 NAG786456:NAG786457 NKC786456:NKC786457 NTY786456:NTY786457 ODU786456:ODU786457 ONQ786456:ONQ786457 OXM786456:OXM786457 PHI786456:PHI786457 PRE786456:PRE786457 QBA786456:QBA786457 QKW786456:QKW786457 QUS786456:QUS786457 REO786456:REO786457 ROK786456:ROK786457 RYG786456:RYG786457 SIC786456:SIC786457 SRY786456:SRY786457 TBU786456:TBU786457 TLQ786456:TLQ786457 TVM786456:TVM786457 UFI786456:UFI786457 UPE786456:UPE786457 UZA786456:UZA786457 VIW786456:VIW786457 VSS786456:VSS786457 WCO786456:WCO786457 WMK786456:WMK786457 WWG786456:WWG786457 Y851992:Y851993 JU851992:JU851993 TQ851992:TQ851993 ADM851992:ADM851993 ANI851992:ANI851993 AXE851992:AXE851993 BHA851992:BHA851993 BQW851992:BQW851993 CAS851992:CAS851993 CKO851992:CKO851993 CUK851992:CUK851993 DEG851992:DEG851993 DOC851992:DOC851993 DXY851992:DXY851993 EHU851992:EHU851993 ERQ851992:ERQ851993 FBM851992:FBM851993 FLI851992:FLI851993 FVE851992:FVE851993 GFA851992:GFA851993 GOW851992:GOW851993 GYS851992:GYS851993 HIO851992:HIO851993 HSK851992:HSK851993 ICG851992:ICG851993 IMC851992:IMC851993 IVY851992:IVY851993 JFU851992:JFU851993 JPQ851992:JPQ851993 JZM851992:JZM851993 KJI851992:KJI851993 KTE851992:KTE851993 LDA851992:LDA851993 LMW851992:LMW851993 LWS851992:LWS851993 MGO851992:MGO851993 MQK851992:MQK851993 NAG851992:NAG851993 NKC851992:NKC851993 NTY851992:NTY851993 ODU851992:ODU851993 ONQ851992:ONQ851993 OXM851992:OXM851993 PHI851992:PHI851993 PRE851992:PRE851993 QBA851992:QBA851993 QKW851992:QKW851993 QUS851992:QUS851993 REO851992:REO851993 ROK851992:ROK851993 RYG851992:RYG851993 SIC851992:SIC851993 SRY851992:SRY851993 TBU851992:TBU851993 TLQ851992:TLQ851993 TVM851992:TVM851993 UFI851992:UFI851993 UPE851992:UPE851993 UZA851992:UZA851993 VIW851992:VIW851993 VSS851992:VSS851993 WCO851992:WCO851993 WMK851992:WMK851993 WWG851992:WWG851993 Y917528:Y917529 JU917528:JU917529 TQ917528:TQ917529 ADM917528:ADM917529 ANI917528:ANI917529 AXE917528:AXE917529 BHA917528:BHA917529 BQW917528:BQW917529 CAS917528:CAS917529 CKO917528:CKO917529 CUK917528:CUK917529 DEG917528:DEG917529 DOC917528:DOC917529 DXY917528:DXY917529 EHU917528:EHU917529 ERQ917528:ERQ917529 FBM917528:FBM917529 FLI917528:FLI917529 FVE917528:FVE917529 GFA917528:GFA917529 GOW917528:GOW917529 GYS917528:GYS917529 HIO917528:HIO917529 HSK917528:HSK917529 ICG917528:ICG917529 IMC917528:IMC917529 IVY917528:IVY917529 JFU917528:JFU917529 JPQ917528:JPQ917529 JZM917528:JZM917529 KJI917528:KJI917529 KTE917528:KTE917529 LDA917528:LDA917529 LMW917528:LMW917529 LWS917528:LWS917529 MGO917528:MGO917529 MQK917528:MQK917529 NAG917528:NAG917529 NKC917528:NKC917529 NTY917528:NTY917529 ODU917528:ODU917529 ONQ917528:ONQ917529 OXM917528:OXM917529 PHI917528:PHI917529 PRE917528:PRE917529 QBA917528:QBA917529 QKW917528:QKW917529 QUS917528:QUS917529 REO917528:REO917529 ROK917528:ROK917529 RYG917528:RYG917529 SIC917528:SIC917529 SRY917528:SRY917529 TBU917528:TBU917529 TLQ917528:TLQ917529 TVM917528:TVM917529 UFI917528:UFI917529 UPE917528:UPE917529 UZA917528:UZA917529 VIW917528:VIW917529 VSS917528:VSS917529 WCO917528:WCO917529 WMK917528:WMK917529 WWG917528:WWG917529 Y983064:Y983065 JU983064:JU983065 TQ983064:TQ983065 ADM983064:ADM983065 ANI983064:ANI983065 AXE983064:AXE983065 BHA983064:BHA983065 BQW983064:BQW983065 CAS983064:CAS983065 CKO983064:CKO983065 CUK983064:CUK983065 DEG983064:DEG983065 DOC983064:DOC983065 DXY983064:DXY983065 EHU983064:EHU983065 ERQ983064:ERQ983065 FBM983064:FBM983065 FLI983064:FLI983065 FVE983064:FVE983065 GFA983064:GFA983065 GOW983064:GOW983065 GYS983064:GYS983065 HIO983064:HIO983065 HSK983064:HSK983065 ICG983064:ICG983065 IMC983064:IMC983065 IVY983064:IVY983065 JFU983064:JFU983065 JPQ983064:JPQ983065 JZM983064:JZM983065 KJI983064:KJI983065 KTE983064:KTE983065 LDA983064:LDA983065 LMW983064:LMW983065 LWS983064:LWS983065 MGO983064:MGO983065 MQK983064:MQK983065 NAG983064:NAG983065 NKC983064:NKC983065 NTY983064:NTY983065 ODU983064:ODU983065 ONQ983064:ONQ983065 OXM983064:OXM983065 PHI983064:PHI983065 PRE983064:PRE983065 QBA983064:QBA983065 QKW983064:QKW983065 QUS983064:QUS983065 REO983064:REO983065 ROK983064:ROK983065 RYG983064:RYG983065 SIC983064:SIC983065 SRY983064:SRY983065 TBU983064:TBU983065 TLQ983064:TLQ983065 TVM983064:TVM983065 UFI983064:UFI983065 UPE983064:UPE983065 UZA983064:UZA983065 VIW983064:VIW983065 VSS983064:VSS983065 WCO983064:WCO983065 WMK983064:WMK983065 WWG983064:WWG983065 I16:I19 JE16:JE19 TA16:TA19 ACW16:ACW19 AMS16:AMS19 AWO16:AWO19 BGK16:BGK19 BQG16:BQG19 CAC16:CAC19 CJY16:CJY19 CTU16:CTU19 DDQ16:DDQ19 DNM16:DNM19 DXI16:DXI19 EHE16:EHE19 ERA16:ERA19 FAW16:FAW19 FKS16:FKS19 FUO16:FUO19 GEK16:GEK19 GOG16:GOG19 GYC16:GYC19 HHY16:HHY19 HRU16:HRU19 IBQ16:IBQ19 ILM16:ILM19 IVI16:IVI19 JFE16:JFE19 JPA16:JPA19 JYW16:JYW19 KIS16:KIS19 KSO16:KSO19 LCK16:LCK19 LMG16:LMG19 LWC16:LWC19 MFY16:MFY19 MPU16:MPU19 MZQ16:MZQ19 NJM16:NJM19 NTI16:NTI19 ODE16:ODE19 ONA16:ONA19 OWW16:OWW19 PGS16:PGS19 PQO16:PQO19 QAK16:QAK19 QKG16:QKG19 QUC16:QUC19 RDY16:RDY19 RNU16:RNU19 RXQ16:RXQ19 SHM16:SHM19 SRI16:SRI19 TBE16:TBE19 TLA16:TLA19 TUW16:TUW19 UES16:UES19 UOO16:UOO19 UYK16:UYK19 VIG16:VIG19 VSC16:VSC19 WBY16:WBY19 WLU16:WLU19 WVQ16:WVQ19 I65552:I65555 JE65552:JE65555 TA65552:TA65555 ACW65552:ACW65555 AMS65552:AMS65555 AWO65552:AWO65555 BGK65552:BGK65555 BQG65552:BQG65555 CAC65552:CAC65555 CJY65552:CJY65555 CTU65552:CTU65555 DDQ65552:DDQ65555 DNM65552:DNM65555 DXI65552:DXI65555 EHE65552:EHE65555 ERA65552:ERA65555 FAW65552:FAW65555 FKS65552:FKS65555 FUO65552:FUO65555 GEK65552:GEK65555 GOG65552:GOG65555 GYC65552:GYC65555 HHY65552:HHY65555 HRU65552:HRU65555 IBQ65552:IBQ65555 ILM65552:ILM65555 IVI65552:IVI65555 JFE65552:JFE65555 JPA65552:JPA65555 JYW65552:JYW65555 KIS65552:KIS65555 KSO65552:KSO65555 LCK65552:LCK65555 LMG65552:LMG65555 LWC65552:LWC65555 MFY65552:MFY65555 MPU65552:MPU65555 MZQ65552:MZQ65555 NJM65552:NJM65555 NTI65552:NTI65555 ODE65552:ODE65555 ONA65552:ONA65555 OWW65552:OWW65555 PGS65552:PGS65555 PQO65552:PQO65555 QAK65552:QAK65555 QKG65552:QKG65555 QUC65552:QUC65555 RDY65552:RDY65555 RNU65552:RNU65555 RXQ65552:RXQ65555 SHM65552:SHM65555 SRI65552:SRI65555 TBE65552:TBE65555 TLA65552:TLA65555 TUW65552:TUW65555 UES65552:UES65555 UOO65552:UOO65555 UYK65552:UYK65555 VIG65552:VIG65555 VSC65552:VSC65555 WBY65552:WBY65555 WLU65552:WLU65555 WVQ65552:WVQ65555 I131088:I131091 JE131088:JE131091 TA131088:TA131091 ACW131088:ACW131091 AMS131088:AMS131091 AWO131088:AWO131091 BGK131088:BGK131091 BQG131088:BQG131091 CAC131088:CAC131091 CJY131088:CJY131091 CTU131088:CTU131091 DDQ131088:DDQ131091 DNM131088:DNM131091 DXI131088:DXI131091 EHE131088:EHE131091 ERA131088:ERA131091 FAW131088:FAW131091 FKS131088:FKS131091 FUO131088:FUO131091 GEK131088:GEK131091 GOG131088:GOG131091 GYC131088:GYC131091 HHY131088:HHY131091 HRU131088:HRU131091 IBQ131088:IBQ131091 ILM131088:ILM131091 IVI131088:IVI131091 JFE131088:JFE131091 JPA131088:JPA131091 JYW131088:JYW131091 KIS131088:KIS131091 KSO131088:KSO131091 LCK131088:LCK131091 LMG131088:LMG131091 LWC131088:LWC131091 MFY131088:MFY131091 MPU131088:MPU131091 MZQ131088:MZQ131091 NJM131088:NJM131091 NTI131088:NTI131091 ODE131088:ODE131091 ONA131088:ONA131091 OWW131088:OWW131091 PGS131088:PGS131091 PQO131088:PQO131091 QAK131088:QAK131091 QKG131088:QKG131091 QUC131088:QUC131091 RDY131088:RDY131091 RNU131088:RNU131091 RXQ131088:RXQ131091 SHM131088:SHM131091 SRI131088:SRI131091 TBE131088:TBE131091 TLA131088:TLA131091 TUW131088:TUW131091 UES131088:UES131091 UOO131088:UOO131091 UYK131088:UYK131091 VIG131088:VIG131091 VSC131088:VSC131091 WBY131088:WBY131091 WLU131088:WLU131091 WVQ131088:WVQ131091 I196624:I196627 JE196624:JE196627 TA196624:TA196627 ACW196624:ACW196627 AMS196624:AMS196627 AWO196624:AWO196627 BGK196624:BGK196627 BQG196624:BQG196627 CAC196624:CAC196627 CJY196624:CJY196627 CTU196624:CTU196627 DDQ196624:DDQ196627 DNM196624:DNM196627 DXI196624:DXI196627 EHE196624:EHE196627 ERA196624:ERA196627 FAW196624:FAW196627 FKS196624:FKS196627 FUO196624:FUO196627 GEK196624:GEK196627 GOG196624:GOG196627 GYC196624:GYC196627 HHY196624:HHY196627 HRU196624:HRU196627 IBQ196624:IBQ196627 ILM196624:ILM196627 IVI196624:IVI196627 JFE196624:JFE196627 JPA196624:JPA196627 JYW196624:JYW196627 KIS196624:KIS196627 KSO196624:KSO196627 LCK196624:LCK196627 LMG196624:LMG196627 LWC196624:LWC196627 MFY196624:MFY196627 MPU196624:MPU196627 MZQ196624:MZQ196627 NJM196624:NJM196627 NTI196624:NTI196627 ODE196624:ODE196627 ONA196624:ONA196627 OWW196624:OWW196627 PGS196624:PGS196627 PQO196624:PQO196627 QAK196624:QAK196627 QKG196624:QKG196627 QUC196624:QUC196627 RDY196624:RDY196627 RNU196624:RNU196627 RXQ196624:RXQ196627 SHM196624:SHM196627 SRI196624:SRI196627 TBE196624:TBE196627 TLA196624:TLA196627 TUW196624:TUW196627 UES196624:UES196627 UOO196624:UOO196627 UYK196624:UYK196627 VIG196624:VIG196627 VSC196624:VSC196627 WBY196624:WBY196627 WLU196624:WLU196627 WVQ196624:WVQ196627 I262160:I262163 JE262160:JE262163 TA262160:TA262163 ACW262160:ACW262163 AMS262160:AMS262163 AWO262160:AWO262163 BGK262160:BGK262163 BQG262160:BQG262163 CAC262160:CAC262163 CJY262160:CJY262163 CTU262160:CTU262163 DDQ262160:DDQ262163 DNM262160:DNM262163 DXI262160:DXI262163 EHE262160:EHE262163 ERA262160:ERA262163 FAW262160:FAW262163 FKS262160:FKS262163 FUO262160:FUO262163 GEK262160:GEK262163 GOG262160:GOG262163 GYC262160:GYC262163 HHY262160:HHY262163 HRU262160:HRU262163 IBQ262160:IBQ262163 ILM262160:ILM262163 IVI262160:IVI262163 JFE262160:JFE262163 JPA262160:JPA262163 JYW262160:JYW262163 KIS262160:KIS262163 KSO262160:KSO262163 LCK262160:LCK262163 LMG262160:LMG262163 LWC262160:LWC262163 MFY262160:MFY262163 MPU262160:MPU262163 MZQ262160:MZQ262163 NJM262160:NJM262163 NTI262160:NTI262163 ODE262160:ODE262163 ONA262160:ONA262163 OWW262160:OWW262163 PGS262160:PGS262163 PQO262160:PQO262163 QAK262160:QAK262163 QKG262160:QKG262163 QUC262160:QUC262163 RDY262160:RDY262163 RNU262160:RNU262163 RXQ262160:RXQ262163 SHM262160:SHM262163 SRI262160:SRI262163 TBE262160:TBE262163 TLA262160:TLA262163 TUW262160:TUW262163 UES262160:UES262163 UOO262160:UOO262163 UYK262160:UYK262163 VIG262160:VIG262163 VSC262160:VSC262163 WBY262160:WBY262163 WLU262160:WLU262163 WVQ262160:WVQ262163 I327696:I327699 JE327696:JE327699 TA327696:TA327699 ACW327696:ACW327699 AMS327696:AMS327699 AWO327696:AWO327699 BGK327696:BGK327699 BQG327696:BQG327699 CAC327696:CAC327699 CJY327696:CJY327699 CTU327696:CTU327699 DDQ327696:DDQ327699 DNM327696:DNM327699 DXI327696:DXI327699 EHE327696:EHE327699 ERA327696:ERA327699 FAW327696:FAW327699 FKS327696:FKS327699 FUO327696:FUO327699 GEK327696:GEK327699 GOG327696:GOG327699 GYC327696:GYC327699 HHY327696:HHY327699 HRU327696:HRU327699 IBQ327696:IBQ327699 ILM327696:ILM327699 IVI327696:IVI327699 JFE327696:JFE327699 JPA327696:JPA327699 JYW327696:JYW327699 KIS327696:KIS327699 KSO327696:KSO327699 LCK327696:LCK327699 LMG327696:LMG327699 LWC327696:LWC327699 MFY327696:MFY327699 MPU327696:MPU327699 MZQ327696:MZQ327699 NJM327696:NJM327699 NTI327696:NTI327699 ODE327696:ODE327699 ONA327696:ONA327699 OWW327696:OWW327699 PGS327696:PGS327699 PQO327696:PQO327699 QAK327696:QAK327699 QKG327696:QKG327699 QUC327696:QUC327699 RDY327696:RDY327699 RNU327696:RNU327699 RXQ327696:RXQ327699 SHM327696:SHM327699 SRI327696:SRI327699 TBE327696:TBE327699 TLA327696:TLA327699 TUW327696:TUW327699 UES327696:UES327699 UOO327696:UOO327699 UYK327696:UYK327699 VIG327696:VIG327699 VSC327696:VSC327699 WBY327696:WBY327699 WLU327696:WLU327699 WVQ327696:WVQ327699 I393232:I393235 JE393232:JE393235 TA393232:TA393235 ACW393232:ACW393235 AMS393232:AMS393235 AWO393232:AWO393235 BGK393232:BGK393235 BQG393232:BQG393235 CAC393232:CAC393235 CJY393232:CJY393235 CTU393232:CTU393235 DDQ393232:DDQ393235 DNM393232:DNM393235 DXI393232:DXI393235 EHE393232:EHE393235 ERA393232:ERA393235 FAW393232:FAW393235 FKS393232:FKS393235 FUO393232:FUO393235 GEK393232:GEK393235 GOG393232:GOG393235 GYC393232:GYC393235 HHY393232:HHY393235 HRU393232:HRU393235 IBQ393232:IBQ393235 ILM393232:ILM393235 IVI393232:IVI393235 JFE393232:JFE393235 JPA393232:JPA393235 JYW393232:JYW393235 KIS393232:KIS393235 KSO393232:KSO393235 LCK393232:LCK393235 LMG393232:LMG393235 LWC393232:LWC393235 MFY393232:MFY393235 MPU393232:MPU393235 MZQ393232:MZQ393235 NJM393232:NJM393235 NTI393232:NTI393235 ODE393232:ODE393235 ONA393232:ONA393235 OWW393232:OWW393235 PGS393232:PGS393235 PQO393232:PQO393235 QAK393232:QAK393235 QKG393232:QKG393235 QUC393232:QUC393235 RDY393232:RDY393235 RNU393232:RNU393235 RXQ393232:RXQ393235 SHM393232:SHM393235 SRI393232:SRI393235 TBE393232:TBE393235 TLA393232:TLA393235 TUW393232:TUW393235 UES393232:UES393235 UOO393232:UOO393235 UYK393232:UYK393235 VIG393232:VIG393235 VSC393232:VSC393235 WBY393232:WBY393235 WLU393232:WLU393235 WVQ393232:WVQ393235 I458768:I458771 JE458768:JE458771 TA458768:TA458771 ACW458768:ACW458771 AMS458768:AMS458771 AWO458768:AWO458771 BGK458768:BGK458771 BQG458768:BQG458771 CAC458768:CAC458771 CJY458768:CJY458771 CTU458768:CTU458771 DDQ458768:DDQ458771 DNM458768:DNM458771 DXI458768:DXI458771 EHE458768:EHE458771 ERA458768:ERA458771 FAW458768:FAW458771 FKS458768:FKS458771 FUO458768:FUO458771 GEK458768:GEK458771 GOG458768:GOG458771 GYC458768:GYC458771 HHY458768:HHY458771 HRU458768:HRU458771 IBQ458768:IBQ458771 ILM458768:ILM458771 IVI458768:IVI458771 JFE458768:JFE458771 JPA458768:JPA458771 JYW458768:JYW458771 KIS458768:KIS458771 KSO458768:KSO458771 LCK458768:LCK458771 LMG458768:LMG458771 LWC458768:LWC458771 MFY458768:MFY458771 MPU458768:MPU458771 MZQ458768:MZQ458771 NJM458768:NJM458771 NTI458768:NTI458771 ODE458768:ODE458771 ONA458768:ONA458771 OWW458768:OWW458771 PGS458768:PGS458771 PQO458768:PQO458771 QAK458768:QAK458771 QKG458768:QKG458771 QUC458768:QUC458771 RDY458768:RDY458771 RNU458768:RNU458771 RXQ458768:RXQ458771 SHM458768:SHM458771 SRI458768:SRI458771 TBE458768:TBE458771 TLA458768:TLA458771 TUW458768:TUW458771 UES458768:UES458771 UOO458768:UOO458771 UYK458768:UYK458771 VIG458768:VIG458771 VSC458768:VSC458771 WBY458768:WBY458771 WLU458768:WLU458771 WVQ458768:WVQ458771 I524304:I524307 JE524304:JE524307 TA524304:TA524307 ACW524304:ACW524307 AMS524304:AMS524307 AWO524304:AWO524307 BGK524304:BGK524307 BQG524304:BQG524307 CAC524304:CAC524307 CJY524304:CJY524307 CTU524304:CTU524307 DDQ524304:DDQ524307 DNM524304:DNM524307 DXI524304:DXI524307 EHE524304:EHE524307 ERA524304:ERA524307 FAW524304:FAW524307 FKS524304:FKS524307 FUO524304:FUO524307 GEK524304:GEK524307 GOG524304:GOG524307 GYC524304:GYC524307 HHY524304:HHY524307 HRU524304:HRU524307 IBQ524304:IBQ524307 ILM524304:ILM524307 IVI524304:IVI524307 JFE524304:JFE524307 JPA524304:JPA524307 JYW524304:JYW524307 KIS524304:KIS524307 KSO524304:KSO524307 LCK524304:LCK524307 LMG524304:LMG524307 LWC524304:LWC524307 MFY524304:MFY524307 MPU524304:MPU524307 MZQ524304:MZQ524307 NJM524304:NJM524307 NTI524304:NTI524307 ODE524304:ODE524307 ONA524304:ONA524307 OWW524304:OWW524307 PGS524304:PGS524307 PQO524304:PQO524307 QAK524304:QAK524307 QKG524304:QKG524307 QUC524304:QUC524307 RDY524304:RDY524307 RNU524304:RNU524307 RXQ524304:RXQ524307 SHM524304:SHM524307 SRI524304:SRI524307 TBE524304:TBE524307 TLA524304:TLA524307 TUW524304:TUW524307 UES524304:UES524307 UOO524304:UOO524307 UYK524304:UYK524307 VIG524304:VIG524307 VSC524304:VSC524307 WBY524304:WBY524307 WLU524304:WLU524307 WVQ524304:WVQ524307 I589840:I589843 JE589840:JE589843 TA589840:TA589843 ACW589840:ACW589843 AMS589840:AMS589843 AWO589840:AWO589843 BGK589840:BGK589843 BQG589840:BQG589843 CAC589840:CAC589843 CJY589840:CJY589843 CTU589840:CTU589843 DDQ589840:DDQ589843 DNM589840:DNM589843 DXI589840:DXI589843 EHE589840:EHE589843 ERA589840:ERA589843 FAW589840:FAW589843 FKS589840:FKS589843 FUO589840:FUO589843 GEK589840:GEK589843 GOG589840:GOG589843 GYC589840:GYC589843 HHY589840:HHY589843 HRU589840:HRU589843 IBQ589840:IBQ589843 ILM589840:ILM589843 IVI589840:IVI589843 JFE589840:JFE589843 JPA589840:JPA589843 JYW589840:JYW589843 KIS589840:KIS589843 KSO589840:KSO589843 LCK589840:LCK589843 LMG589840:LMG589843 LWC589840:LWC589843 MFY589840:MFY589843 MPU589840:MPU589843 MZQ589840:MZQ589843 NJM589840:NJM589843 NTI589840:NTI589843 ODE589840:ODE589843 ONA589840:ONA589843 OWW589840:OWW589843 PGS589840:PGS589843 PQO589840:PQO589843 QAK589840:QAK589843 QKG589840:QKG589843 QUC589840:QUC589843 RDY589840:RDY589843 RNU589840:RNU589843 RXQ589840:RXQ589843 SHM589840:SHM589843 SRI589840:SRI589843 TBE589840:TBE589843 TLA589840:TLA589843 TUW589840:TUW589843 UES589840:UES589843 UOO589840:UOO589843 UYK589840:UYK589843 VIG589840:VIG589843 VSC589840:VSC589843 WBY589840:WBY589843 WLU589840:WLU589843 WVQ589840:WVQ589843 I655376:I655379 JE655376:JE655379 TA655376:TA655379 ACW655376:ACW655379 AMS655376:AMS655379 AWO655376:AWO655379 BGK655376:BGK655379 BQG655376:BQG655379 CAC655376:CAC655379 CJY655376:CJY655379 CTU655376:CTU655379 DDQ655376:DDQ655379 DNM655376:DNM655379 DXI655376:DXI655379 EHE655376:EHE655379 ERA655376:ERA655379 FAW655376:FAW655379 FKS655376:FKS655379 FUO655376:FUO655379 GEK655376:GEK655379 GOG655376:GOG655379 GYC655376:GYC655379 HHY655376:HHY655379 HRU655376:HRU655379 IBQ655376:IBQ655379 ILM655376:ILM655379 IVI655376:IVI655379 JFE655376:JFE655379 JPA655376:JPA655379 JYW655376:JYW655379 KIS655376:KIS655379 KSO655376:KSO655379 LCK655376:LCK655379 LMG655376:LMG655379 LWC655376:LWC655379 MFY655376:MFY655379 MPU655376:MPU655379 MZQ655376:MZQ655379 NJM655376:NJM655379 NTI655376:NTI655379 ODE655376:ODE655379 ONA655376:ONA655379 OWW655376:OWW655379 PGS655376:PGS655379 PQO655376:PQO655379 QAK655376:QAK655379 QKG655376:QKG655379 QUC655376:QUC655379 RDY655376:RDY655379 RNU655376:RNU655379 RXQ655376:RXQ655379 SHM655376:SHM655379 SRI655376:SRI655379 TBE655376:TBE655379 TLA655376:TLA655379 TUW655376:TUW655379 UES655376:UES655379 UOO655376:UOO655379 UYK655376:UYK655379 VIG655376:VIG655379 VSC655376:VSC655379 WBY655376:WBY655379 WLU655376:WLU655379 WVQ655376:WVQ655379 I720912:I720915 JE720912:JE720915 TA720912:TA720915 ACW720912:ACW720915 AMS720912:AMS720915 AWO720912:AWO720915 BGK720912:BGK720915 BQG720912:BQG720915 CAC720912:CAC720915 CJY720912:CJY720915 CTU720912:CTU720915 DDQ720912:DDQ720915 DNM720912:DNM720915 DXI720912:DXI720915 EHE720912:EHE720915 ERA720912:ERA720915 FAW720912:FAW720915 FKS720912:FKS720915 FUO720912:FUO720915 GEK720912:GEK720915 GOG720912:GOG720915 GYC720912:GYC720915 HHY720912:HHY720915 HRU720912:HRU720915 IBQ720912:IBQ720915 ILM720912:ILM720915 IVI720912:IVI720915 JFE720912:JFE720915 JPA720912:JPA720915 JYW720912:JYW720915 KIS720912:KIS720915 KSO720912:KSO720915 LCK720912:LCK720915 LMG720912:LMG720915 LWC720912:LWC720915 MFY720912:MFY720915 MPU720912:MPU720915 MZQ720912:MZQ720915 NJM720912:NJM720915 NTI720912:NTI720915 ODE720912:ODE720915 ONA720912:ONA720915 OWW720912:OWW720915 PGS720912:PGS720915 PQO720912:PQO720915 QAK720912:QAK720915 QKG720912:QKG720915 QUC720912:QUC720915 RDY720912:RDY720915 RNU720912:RNU720915 RXQ720912:RXQ720915 SHM720912:SHM720915 SRI720912:SRI720915 TBE720912:TBE720915 TLA720912:TLA720915 TUW720912:TUW720915 UES720912:UES720915 UOO720912:UOO720915 UYK720912:UYK720915 VIG720912:VIG720915 VSC720912:VSC720915 WBY720912:WBY720915 WLU720912:WLU720915 WVQ720912:WVQ720915 I786448:I786451 JE786448:JE786451 TA786448:TA786451 ACW786448:ACW786451 AMS786448:AMS786451 AWO786448:AWO786451 BGK786448:BGK786451 BQG786448:BQG786451 CAC786448:CAC786451 CJY786448:CJY786451 CTU786448:CTU786451 DDQ786448:DDQ786451 DNM786448:DNM786451 DXI786448:DXI786451 EHE786448:EHE786451 ERA786448:ERA786451 FAW786448:FAW786451 FKS786448:FKS786451 FUO786448:FUO786451 GEK786448:GEK786451 GOG786448:GOG786451 GYC786448:GYC786451 HHY786448:HHY786451 HRU786448:HRU786451 IBQ786448:IBQ786451 ILM786448:ILM786451 IVI786448:IVI786451 JFE786448:JFE786451 JPA786448:JPA786451 JYW786448:JYW786451 KIS786448:KIS786451 KSO786448:KSO786451 LCK786448:LCK786451 LMG786448:LMG786451 LWC786448:LWC786451 MFY786448:MFY786451 MPU786448:MPU786451 MZQ786448:MZQ786451 NJM786448:NJM786451 NTI786448:NTI786451 ODE786448:ODE786451 ONA786448:ONA786451 OWW786448:OWW786451 PGS786448:PGS786451 PQO786448:PQO786451 QAK786448:QAK786451 QKG786448:QKG786451 QUC786448:QUC786451 RDY786448:RDY786451 RNU786448:RNU786451 RXQ786448:RXQ786451 SHM786448:SHM786451 SRI786448:SRI786451 TBE786448:TBE786451 TLA786448:TLA786451 TUW786448:TUW786451 UES786448:UES786451 UOO786448:UOO786451 UYK786448:UYK786451 VIG786448:VIG786451 VSC786448:VSC786451 WBY786448:WBY786451 WLU786448:WLU786451 WVQ786448:WVQ786451 I851984:I851987 JE851984:JE851987 TA851984:TA851987 ACW851984:ACW851987 AMS851984:AMS851987 AWO851984:AWO851987 BGK851984:BGK851987 BQG851984:BQG851987 CAC851984:CAC851987 CJY851984:CJY851987 CTU851984:CTU851987 DDQ851984:DDQ851987 DNM851984:DNM851987 DXI851984:DXI851987 EHE851984:EHE851987 ERA851984:ERA851987 FAW851984:FAW851987 FKS851984:FKS851987 FUO851984:FUO851987 GEK851984:GEK851987 GOG851984:GOG851987 GYC851984:GYC851987 HHY851984:HHY851987 HRU851984:HRU851987 IBQ851984:IBQ851987 ILM851984:ILM851987 IVI851984:IVI851987 JFE851984:JFE851987 JPA851984:JPA851987 JYW851984:JYW851987 KIS851984:KIS851987 KSO851984:KSO851987 LCK851984:LCK851987 LMG851984:LMG851987 LWC851984:LWC851987 MFY851984:MFY851987 MPU851984:MPU851987 MZQ851984:MZQ851987 NJM851984:NJM851987 NTI851984:NTI851987 ODE851984:ODE851987 ONA851984:ONA851987 OWW851984:OWW851987 PGS851984:PGS851987 PQO851984:PQO851987 QAK851984:QAK851987 QKG851984:QKG851987 QUC851984:QUC851987 RDY851984:RDY851987 RNU851984:RNU851987 RXQ851984:RXQ851987 SHM851984:SHM851987 SRI851984:SRI851987 TBE851984:TBE851987 TLA851984:TLA851987 TUW851984:TUW851987 UES851984:UES851987 UOO851984:UOO851987 UYK851984:UYK851987 VIG851984:VIG851987 VSC851984:VSC851987 WBY851984:WBY851987 WLU851984:WLU851987 WVQ851984:WVQ851987 I917520:I917523 JE917520:JE917523 TA917520:TA917523 ACW917520:ACW917523 AMS917520:AMS917523 AWO917520:AWO917523 BGK917520:BGK917523 BQG917520:BQG917523 CAC917520:CAC917523 CJY917520:CJY917523 CTU917520:CTU917523 DDQ917520:DDQ917523 DNM917520:DNM917523 DXI917520:DXI917523 EHE917520:EHE917523 ERA917520:ERA917523 FAW917520:FAW917523 FKS917520:FKS917523 FUO917520:FUO917523 GEK917520:GEK917523 GOG917520:GOG917523 GYC917520:GYC917523 HHY917520:HHY917523 HRU917520:HRU917523 IBQ917520:IBQ917523 ILM917520:ILM917523 IVI917520:IVI917523 JFE917520:JFE917523 JPA917520:JPA917523 JYW917520:JYW917523 KIS917520:KIS917523 KSO917520:KSO917523 LCK917520:LCK917523 LMG917520:LMG917523 LWC917520:LWC917523 MFY917520:MFY917523 MPU917520:MPU917523 MZQ917520:MZQ917523 NJM917520:NJM917523 NTI917520:NTI917523 ODE917520:ODE917523 ONA917520:ONA917523 OWW917520:OWW917523 PGS917520:PGS917523 PQO917520:PQO917523 QAK917520:QAK917523 QKG917520:QKG917523 QUC917520:QUC917523 RDY917520:RDY917523 RNU917520:RNU917523 RXQ917520:RXQ917523 SHM917520:SHM917523 SRI917520:SRI917523 TBE917520:TBE917523 TLA917520:TLA917523 TUW917520:TUW917523 UES917520:UES917523 UOO917520:UOO917523 UYK917520:UYK917523 VIG917520:VIG917523 VSC917520:VSC917523 WBY917520:WBY917523 WLU917520:WLU917523 WVQ917520:WVQ917523 I983056:I983059 JE983056:JE983059 TA983056:TA983059 ACW983056:ACW983059 AMS983056:AMS983059 AWO983056:AWO983059 BGK983056:BGK983059 BQG983056:BQG983059 CAC983056:CAC983059 CJY983056:CJY983059 CTU983056:CTU983059 DDQ983056:DDQ983059 DNM983056:DNM983059 DXI983056:DXI983059 EHE983056:EHE983059 ERA983056:ERA983059 FAW983056:FAW983059 FKS983056:FKS983059 FUO983056:FUO983059 GEK983056:GEK983059 GOG983056:GOG983059 GYC983056:GYC983059 HHY983056:HHY983059 HRU983056:HRU983059 IBQ983056:IBQ983059 ILM983056:ILM983059 IVI983056:IVI983059 JFE983056:JFE983059 JPA983056:JPA983059 JYW983056:JYW983059 KIS983056:KIS983059 KSO983056:KSO983059 LCK983056:LCK983059 LMG983056:LMG983059 LWC983056:LWC983059 MFY983056:MFY983059 MPU983056:MPU983059 MZQ983056:MZQ983059 NJM983056:NJM983059 NTI983056:NTI983059 ODE983056:ODE983059 ONA983056:ONA983059 OWW983056:OWW983059 PGS983056:PGS983059 PQO983056:PQO983059 QAK983056:QAK983059 QKG983056:QKG983059 QUC983056:QUC983059 RDY983056:RDY983059 RNU983056:RNU983059 RXQ983056:RXQ983059 SHM983056:SHM983059 SRI983056:SRI983059 TBE983056:TBE983059 TLA983056:TLA983059 TUW983056:TUW983059 UES983056:UES983059 UOO983056:UOO983059 UYK983056:UYK983059 VIG983056:VIG983059 VSC983056:VSC983059 WBY983056:WBY983059 WLU983056:WLU983059 WVQ983056:WVQ983059 I34:I36 JE34:JE36 TA34:TA36 ACW34:ACW36 AMS34:AMS36 AWO34:AWO36 BGK34:BGK36 BQG34:BQG36 CAC34:CAC36 CJY34:CJY36 CTU34:CTU36 DDQ34:DDQ36 DNM34:DNM36 DXI34:DXI36 EHE34:EHE36 ERA34:ERA36 FAW34:FAW36 FKS34:FKS36 FUO34:FUO36 GEK34:GEK36 GOG34:GOG36 GYC34:GYC36 HHY34:HHY36 HRU34:HRU36 IBQ34:IBQ36 ILM34:ILM36 IVI34:IVI36 JFE34:JFE36 JPA34:JPA36 JYW34:JYW36 KIS34:KIS36 KSO34:KSO36 LCK34:LCK36 LMG34:LMG36 LWC34:LWC36 MFY34:MFY36 MPU34:MPU36 MZQ34:MZQ36 NJM34:NJM36 NTI34:NTI36 ODE34:ODE36 ONA34:ONA36 OWW34:OWW36 PGS34:PGS36 PQO34:PQO36 QAK34:QAK36 QKG34:QKG36 QUC34:QUC36 RDY34:RDY36 RNU34:RNU36 RXQ34:RXQ36 SHM34:SHM36 SRI34:SRI36 TBE34:TBE36 TLA34:TLA36 TUW34:TUW36 UES34:UES36 UOO34:UOO36 UYK34:UYK36 VIG34:VIG36 VSC34:VSC36 WBY34:WBY36 WLU34:WLU36 WVQ34:WVQ36 I65570:I65572 JE65570:JE65572 TA65570:TA65572 ACW65570:ACW65572 AMS65570:AMS65572 AWO65570:AWO65572 BGK65570:BGK65572 BQG65570:BQG65572 CAC65570:CAC65572 CJY65570:CJY65572 CTU65570:CTU65572 DDQ65570:DDQ65572 DNM65570:DNM65572 DXI65570:DXI65572 EHE65570:EHE65572 ERA65570:ERA65572 FAW65570:FAW65572 FKS65570:FKS65572 FUO65570:FUO65572 GEK65570:GEK65572 GOG65570:GOG65572 GYC65570:GYC65572 HHY65570:HHY65572 HRU65570:HRU65572 IBQ65570:IBQ65572 ILM65570:ILM65572 IVI65570:IVI65572 JFE65570:JFE65572 JPA65570:JPA65572 JYW65570:JYW65572 KIS65570:KIS65572 KSO65570:KSO65572 LCK65570:LCK65572 LMG65570:LMG65572 LWC65570:LWC65572 MFY65570:MFY65572 MPU65570:MPU65572 MZQ65570:MZQ65572 NJM65570:NJM65572 NTI65570:NTI65572 ODE65570:ODE65572 ONA65570:ONA65572 OWW65570:OWW65572 PGS65570:PGS65572 PQO65570:PQO65572 QAK65570:QAK65572 QKG65570:QKG65572 QUC65570:QUC65572 RDY65570:RDY65572 RNU65570:RNU65572 RXQ65570:RXQ65572 SHM65570:SHM65572 SRI65570:SRI65572 TBE65570:TBE65572 TLA65570:TLA65572 TUW65570:TUW65572 UES65570:UES65572 UOO65570:UOO65572 UYK65570:UYK65572 VIG65570:VIG65572 VSC65570:VSC65572 WBY65570:WBY65572 WLU65570:WLU65572 WVQ65570:WVQ65572 I131106:I131108 JE131106:JE131108 TA131106:TA131108 ACW131106:ACW131108 AMS131106:AMS131108 AWO131106:AWO131108 BGK131106:BGK131108 BQG131106:BQG131108 CAC131106:CAC131108 CJY131106:CJY131108 CTU131106:CTU131108 DDQ131106:DDQ131108 DNM131106:DNM131108 DXI131106:DXI131108 EHE131106:EHE131108 ERA131106:ERA131108 FAW131106:FAW131108 FKS131106:FKS131108 FUO131106:FUO131108 GEK131106:GEK131108 GOG131106:GOG131108 GYC131106:GYC131108 HHY131106:HHY131108 HRU131106:HRU131108 IBQ131106:IBQ131108 ILM131106:ILM131108 IVI131106:IVI131108 JFE131106:JFE131108 JPA131106:JPA131108 JYW131106:JYW131108 KIS131106:KIS131108 KSO131106:KSO131108 LCK131106:LCK131108 LMG131106:LMG131108 LWC131106:LWC131108 MFY131106:MFY131108 MPU131106:MPU131108 MZQ131106:MZQ131108 NJM131106:NJM131108 NTI131106:NTI131108 ODE131106:ODE131108 ONA131106:ONA131108 OWW131106:OWW131108 PGS131106:PGS131108 PQO131106:PQO131108 QAK131106:QAK131108 QKG131106:QKG131108 QUC131106:QUC131108 RDY131106:RDY131108 RNU131106:RNU131108 RXQ131106:RXQ131108 SHM131106:SHM131108 SRI131106:SRI131108 TBE131106:TBE131108 TLA131106:TLA131108 TUW131106:TUW131108 UES131106:UES131108 UOO131106:UOO131108 UYK131106:UYK131108 VIG131106:VIG131108 VSC131106:VSC131108 WBY131106:WBY131108 WLU131106:WLU131108 WVQ131106:WVQ131108 I196642:I196644 JE196642:JE196644 TA196642:TA196644 ACW196642:ACW196644 AMS196642:AMS196644 AWO196642:AWO196644 BGK196642:BGK196644 BQG196642:BQG196644 CAC196642:CAC196644 CJY196642:CJY196644 CTU196642:CTU196644 DDQ196642:DDQ196644 DNM196642:DNM196644 DXI196642:DXI196644 EHE196642:EHE196644 ERA196642:ERA196644 FAW196642:FAW196644 FKS196642:FKS196644 FUO196642:FUO196644 GEK196642:GEK196644 GOG196642:GOG196644 GYC196642:GYC196644 HHY196642:HHY196644 HRU196642:HRU196644 IBQ196642:IBQ196644 ILM196642:ILM196644 IVI196642:IVI196644 JFE196642:JFE196644 JPA196642:JPA196644 JYW196642:JYW196644 KIS196642:KIS196644 KSO196642:KSO196644 LCK196642:LCK196644 LMG196642:LMG196644 LWC196642:LWC196644 MFY196642:MFY196644 MPU196642:MPU196644 MZQ196642:MZQ196644 NJM196642:NJM196644 NTI196642:NTI196644 ODE196642:ODE196644 ONA196642:ONA196644 OWW196642:OWW196644 PGS196642:PGS196644 PQO196642:PQO196644 QAK196642:QAK196644 QKG196642:QKG196644 QUC196642:QUC196644 RDY196642:RDY196644 RNU196642:RNU196644 RXQ196642:RXQ196644 SHM196642:SHM196644 SRI196642:SRI196644 TBE196642:TBE196644 TLA196642:TLA196644 TUW196642:TUW196644 UES196642:UES196644 UOO196642:UOO196644 UYK196642:UYK196644 VIG196642:VIG196644 VSC196642:VSC196644 WBY196642:WBY196644 WLU196642:WLU196644 WVQ196642:WVQ196644 I262178:I262180 JE262178:JE262180 TA262178:TA262180 ACW262178:ACW262180 AMS262178:AMS262180 AWO262178:AWO262180 BGK262178:BGK262180 BQG262178:BQG262180 CAC262178:CAC262180 CJY262178:CJY262180 CTU262178:CTU262180 DDQ262178:DDQ262180 DNM262178:DNM262180 DXI262178:DXI262180 EHE262178:EHE262180 ERA262178:ERA262180 FAW262178:FAW262180 FKS262178:FKS262180 FUO262178:FUO262180 GEK262178:GEK262180 GOG262178:GOG262180 GYC262178:GYC262180 HHY262178:HHY262180 HRU262178:HRU262180 IBQ262178:IBQ262180 ILM262178:ILM262180 IVI262178:IVI262180 JFE262178:JFE262180 JPA262178:JPA262180 JYW262178:JYW262180 KIS262178:KIS262180 KSO262178:KSO262180 LCK262178:LCK262180 LMG262178:LMG262180 LWC262178:LWC262180 MFY262178:MFY262180 MPU262178:MPU262180 MZQ262178:MZQ262180 NJM262178:NJM262180 NTI262178:NTI262180 ODE262178:ODE262180 ONA262178:ONA262180 OWW262178:OWW262180 PGS262178:PGS262180 PQO262178:PQO262180 QAK262178:QAK262180 QKG262178:QKG262180 QUC262178:QUC262180 RDY262178:RDY262180 RNU262178:RNU262180 RXQ262178:RXQ262180 SHM262178:SHM262180 SRI262178:SRI262180 TBE262178:TBE262180 TLA262178:TLA262180 TUW262178:TUW262180 UES262178:UES262180 UOO262178:UOO262180 UYK262178:UYK262180 VIG262178:VIG262180 VSC262178:VSC262180 WBY262178:WBY262180 WLU262178:WLU262180 WVQ262178:WVQ262180 I327714:I327716 JE327714:JE327716 TA327714:TA327716 ACW327714:ACW327716 AMS327714:AMS327716 AWO327714:AWO327716 BGK327714:BGK327716 BQG327714:BQG327716 CAC327714:CAC327716 CJY327714:CJY327716 CTU327714:CTU327716 DDQ327714:DDQ327716 DNM327714:DNM327716 DXI327714:DXI327716 EHE327714:EHE327716 ERA327714:ERA327716 FAW327714:FAW327716 FKS327714:FKS327716 FUO327714:FUO327716 GEK327714:GEK327716 GOG327714:GOG327716 GYC327714:GYC327716 HHY327714:HHY327716 HRU327714:HRU327716 IBQ327714:IBQ327716 ILM327714:ILM327716 IVI327714:IVI327716 JFE327714:JFE327716 JPA327714:JPA327716 JYW327714:JYW327716 KIS327714:KIS327716 KSO327714:KSO327716 LCK327714:LCK327716 LMG327714:LMG327716 LWC327714:LWC327716 MFY327714:MFY327716 MPU327714:MPU327716 MZQ327714:MZQ327716 NJM327714:NJM327716 NTI327714:NTI327716 ODE327714:ODE327716 ONA327714:ONA327716 OWW327714:OWW327716 PGS327714:PGS327716 PQO327714:PQO327716 QAK327714:QAK327716 QKG327714:QKG327716 QUC327714:QUC327716 RDY327714:RDY327716 RNU327714:RNU327716 RXQ327714:RXQ327716 SHM327714:SHM327716 SRI327714:SRI327716 TBE327714:TBE327716 TLA327714:TLA327716 TUW327714:TUW327716 UES327714:UES327716 UOO327714:UOO327716 UYK327714:UYK327716 VIG327714:VIG327716 VSC327714:VSC327716 WBY327714:WBY327716 WLU327714:WLU327716 WVQ327714:WVQ327716 I393250:I393252 JE393250:JE393252 TA393250:TA393252 ACW393250:ACW393252 AMS393250:AMS393252 AWO393250:AWO393252 BGK393250:BGK393252 BQG393250:BQG393252 CAC393250:CAC393252 CJY393250:CJY393252 CTU393250:CTU393252 DDQ393250:DDQ393252 DNM393250:DNM393252 DXI393250:DXI393252 EHE393250:EHE393252 ERA393250:ERA393252 FAW393250:FAW393252 FKS393250:FKS393252 FUO393250:FUO393252 GEK393250:GEK393252 GOG393250:GOG393252 GYC393250:GYC393252 HHY393250:HHY393252 HRU393250:HRU393252 IBQ393250:IBQ393252 ILM393250:ILM393252 IVI393250:IVI393252 JFE393250:JFE393252 JPA393250:JPA393252 JYW393250:JYW393252 KIS393250:KIS393252 KSO393250:KSO393252 LCK393250:LCK393252 LMG393250:LMG393252 LWC393250:LWC393252 MFY393250:MFY393252 MPU393250:MPU393252 MZQ393250:MZQ393252 NJM393250:NJM393252 NTI393250:NTI393252 ODE393250:ODE393252 ONA393250:ONA393252 OWW393250:OWW393252 PGS393250:PGS393252 PQO393250:PQO393252 QAK393250:QAK393252 QKG393250:QKG393252 QUC393250:QUC393252 RDY393250:RDY393252 RNU393250:RNU393252 RXQ393250:RXQ393252 SHM393250:SHM393252 SRI393250:SRI393252 TBE393250:TBE393252 TLA393250:TLA393252 TUW393250:TUW393252 UES393250:UES393252 UOO393250:UOO393252 UYK393250:UYK393252 VIG393250:VIG393252 VSC393250:VSC393252 WBY393250:WBY393252 WLU393250:WLU393252 WVQ393250:WVQ393252 I458786:I458788 JE458786:JE458788 TA458786:TA458788 ACW458786:ACW458788 AMS458786:AMS458788 AWO458786:AWO458788 BGK458786:BGK458788 BQG458786:BQG458788 CAC458786:CAC458788 CJY458786:CJY458788 CTU458786:CTU458788 DDQ458786:DDQ458788 DNM458786:DNM458788 DXI458786:DXI458788 EHE458786:EHE458788 ERA458786:ERA458788 FAW458786:FAW458788 FKS458786:FKS458788 FUO458786:FUO458788 GEK458786:GEK458788 GOG458786:GOG458788 GYC458786:GYC458788 HHY458786:HHY458788 HRU458786:HRU458788 IBQ458786:IBQ458788 ILM458786:ILM458788 IVI458786:IVI458788 JFE458786:JFE458788 JPA458786:JPA458788 JYW458786:JYW458788 KIS458786:KIS458788 KSO458786:KSO458788 LCK458786:LCK458788 LMG458786:LMG458788 LWC458786:LWC458788 MFY458786:MFY458788 MPU458786:MPU458788 MZQ458786:MZQ458788 NJM458786:NJM458788 NTI458786:NTI458788 ODE458786:ODE458788 ONA458786:ONA458788 OWW458786:OWW458788 PGS458786:PGS458788 PQO458786:PQO458788 QAK458786:QAK458788 QKG458786:QKG458788 QUC458786:QUC458788 RDY458786:RDY458788 RNU458786:RNU458788 RXQ458786:RXQ458788 SHM458786:SHM458788 SRI458786:SRI458788 TBE458786:TBE458788 TLA458786:TLA458788 TUW458786:TUW458788 UES458786:UES458788 UOO458786:UOO458788 UYK458786:UYK458788 VIG458786:VIG458788 VSC458786:VSC458788 WBY458786:WBY458788 WLU458786:WLU458788 WVQ458786:WVQ458788 I524322:I524324 JE524322:JE524324 TA524322:TA524324 ACW524322:ACW524324 AMS524322:AMS524324 AWO524322:AWO524324 BGK524322:BGK524324 BQG524322:BQG524324 CAC524322:CAC524324 CJY524322:CJY524324 CTU524322:CTU524324 DDQ524322:DDQ524324 DNM524322:DNM524324 DXI524322:DXI524324 EHE524322:EHE524324 ERA524322:ERA524324 FAW524322:FAW524324 FKS524322:FKS524324 FUO524322:FUO524324 GEK524322:GEK524324 GOG524322:GOG524324 GYC524322:GYC524324 HHY524322:HHY524324 HRU524322:HRU524324 IBQ524322:IBQ524324 ILM524322:ILM524324 IVI524322:IVI524324 JFE524322:JFE524324 JPA524322:JPA524324 JYW524322:JYW524324 KIS524322:KIS524324 KSO524322:KSO524324 LCK524322:LCK524324 LMG524322:LMG524324 LWC524322:LWC524324 MFY524322:MFY524324 MPU524322:MPU524324 MZQ524322:MZQ524324 NJM524322:NJM524324 NTI524322:NTI524324 ODE524322:ODE524324 ONA524322:ONA524324 OWW524322:OWW524324 PGS524322:PGS524324 PQO524322:PQO524324 QAK524322:QAK524324 QKG524322:QKG524324 QUC524322:QUC524324 RDY524322:RDY524324 RNU524322:RNU524324 RXQ524322:RXQ524324 SHM524322:SHM524324 SRI524322:SRI524324 TBE524322:TBE524324 TLA524322:TLA524324 TUW524322:TUW524324 UES524322:UES524324 UOO524322:UOO524324 UYK524322:UYK524324 VIG524322:VIG524324 VSC524322:VSC524324 WBY524322:WBY524324 WLU524322:WLU524324 WVQ524322:WVQ524324 I589858:I589860 JE589858:JE589860 TA589858:TA589860 ACW589858:ACW589860 AMS589858:AMS589860 AWO589858:AWO589860 BGK589858:BGK589860 BQG589858:BQG589860 CAC589858:CAC589860 CJY589858:CJY589860 CTU589858:CTU589860 DDQ589858:DDQ589860 DNM589858:DNM589860 DXI589858:DXI589860 EHE589858:EHE589860 ERA589858:ERA589860 FAW589858:FAW589860 FKS589858:FKS589860 FUO589858:FUO589860 GEK589858:GEK589860 GOG589858:GOG589860 GYC589858:GYC589860 HHY589858:HHY589860 HRU589858:HRU589860 IBQ589858:IBQ589860 ILM589858:ILM589860 IVI589858:IVI589860 JFE589858:JFE589860 JPA589858:JPA589860 JYW589858:JYW589860 KIS589858:KIS589860 KSO589858:KSO589860 LCK589858:LCK589860 LMG589858:LMG589860 LWC589858:LWC589860 MFY589858:MFY589860 MPU589858:MPU589860 MZQ589858:MZQ589860 NJM589858:NJM589860 NTI589858:NTI589860 ODE589858:ODE589860 ONA589858:ONA589860 OWW589858:OWW589860 PGS589858:PGS589860 PQO589858:PQO589860 QAK589858:QAK589860 QKG589858:QKG589860 QUC589858:QUC589860 RDY589858:RDY589860 RNU589858:RNU589860 RXQ589858:RXQ589860 SHM589858:SHM589860 SRI589858:SRI589860 TBE589858:TBE589860 TLA589858:TLA589860 TUW589858:TUW589860 UES589858:UES589860 UOO589858:UOO589860 UYK589858:UYK589860 VIG589858:VIG589860 VSC589858:VSC589860 WBY589858:WBY589860 WLU589858:WLU589860 WVQ589858:WVQ589860 I655394:I655396 JE655394:JE655396 TA655394:TA655396 ACW655394:ACW655396 AMS655394:AMS655396 AWO655394:AWO655396 BGK655394:BGK655396 BQG655394:BQG655396 CAC655394:CAC655396 CJY655394:CJY655396 CTU655394:CTU655396 DDQ655394:DDQ655396 DNM655394:DNM655396 DXI655394:DXI655396 EHE655394:EHE655396 ERA655394:ERA655396 FAW655394:FAW655396 FKS655394:FKS655396 FUO655394:FUO655396 GEK655394:GEK655396 GOG655394:GOG655396 GYC655394:GYC655396 HHY655394:HHY655396 HRU655394:HRU655396 IBQ655394:IBQ655396 ILM655394:ILM655396 IVI655394:IVI655396 JFE655394:JFE655396 JPA655394:JPA655396 JYW655394:JYW655396 KIS655394:KIS655396 KSO655394:KSO655396 LCK655394:LCK655396 LMG655394:LMG655396 LWC655394:LWC655396 MFY655394:MFY655396 MPU655394:MPU655396 MZQ655394:MZQ655396 NJM655394:NJM655396 NTI655394:NTI655396 ODE655394:ODE655396 ONA655394:ONA655396 OWW655394:OWW655396 PGS655394:PGS655396 PQO655394:PQO655396 QAK655394:QAK655396 QKG655394:QKG655396 QUC655394:QUC655396 RDY655394:RDY655396 RNU655394:RNU655396 RXQ655394:RXQ655396 SHM655394:SHM655396 SRI655394:SRI655396 TBE655394:TBE655396 TLA655394:TLA655396 TUW655394:TUW655396 UES655394:UES655396 UOO655394:UOO655396 UYK655394:UYK655396 VIG655394:VIG655396 VSC655394:VSC655396 WBY655394:WBY655396 WLU655394:WLU655396 WVQ655394:WVQ655396 I720930:I720932 JE720930:JE720932 TA720930:TA720932 ACW720930:ACW720932 AMS720930:AMS720932 AWO720930:AWO720932 BGK720930:BGK720932 BQG720930:BQG720932 CAC720930:CAC720932 CJY720930:CJY720932 CTU720930:CTU720932 DDQ720930:DDQ720932 DNM720930:DNM720932 DXI720930:DXI720932 EHE720930:EHE720932 ERA720930:ERA720932 FAW720930:FAW720932 FKS720930:FKS720932 FUO720930:FUO720932 GEK720930:GEK720932 GOG720930:GOG720932 GYC720930:GYC720932 HHY720930:HHY720932 HRU720930:HRU720932 IBQ720930:IBQ720932 ILM720930:ILM720932 IVI720930:IVI720932 JFE720930:JFE720932 JPA720930:JPA720932 JYW720930:JYW720932 KIS720930:KIS720932 KSO720930:KSO720932 LCK720930:LCK720932 LMG720930:LMG720932 LWC720930:LWC720932 MFY720930:MFY720932 MPU720930:MPU720932 MZQ720930:MZQ720932 NJM720930:NJM720932 NTI720930:NTI720932 ODE720930:ODE720932 ONA720930:ONA720932 OWW720930:OWW720932 PGS720930:PGS720932 PQO720930:PQO720932 QAK720930:QAK720932 QKG720930:QKG720932 QUC720930:QUC720932 RDY720930:RDY720932 RNU720930:RNU720932 RXQ720930:RXQ720932 SHM720930:SHM720932 SRI720930:SRI720932 TBE720930:TBE720932 TLA720930:TLA720932 TUW720930:TUW720932 UES720930:UES720932 UOO720930:UOO720932 UYK720930:UYK720932 VIG720930:VIG720932 VSC720930:VSC720932 WBY720930:WBY720932 WLU720930:WLU720932 WVQ720930:WVQ720932 I786466:I786468 JE786466:JE786468 TA786466:TA786468 ACW786466:ACW786468 AMS786466:AMS786468 AWO786466:AWO786468 BGK786466:BGK786468 BQG786466:BQG786468 CAC786466:CAC786468 CJY786466:CJY786468 CTU786466:CTU786468 DDQ786466:DDQ786468 DNM786466:DNM786468 DXI786466:DXI786468 EHE786466:EHE786468 ERA786466:ERA786468 FAW786466:FAW786468 FKS786466:FKS786468 FUO786466:FUO786468 GEK786466:GEK786468 GOG786466:GOG786468 GYC786466:GYC786468 HHY786466:HHY786468 HRU786466:HRU786468 IBQ786466:IBQ786468 ILM786466:ILM786468 IVI786466:IVI786468 JFE786466:JFE786468 JPA786466:JPA786468 JYW786466:JYW786468 KIS786466:KIS786468 KSO786466:KSO786468 LCK786466:LCK786468 LMG786466:LMG786468 LWC786466:LWC786468 MFY786466:MFY786468 MPU786466:MPU786468 MZQ786466:MZQ786468 NJM786466:NJM786468 NTI786466:NTI786468 ODE786466:ODE786468 ONA786466:ONA786468 OWW786466:OWW786468 PGS786466:PGS786468 PQO786466:PQO786468 QAK786466:QAK786468 QKG786466:QKG786468 QUC786466:QUC786468 RDY786466:RDY786468 RNU786466:RNU786468 RXQ786466:RXQ786468 SHM786466:SHM786468 SRI786466:SRI786468 TBE786466:TBE786468 TLA786466:TLA786468 TUW786466:TUW786468 UES786466:UES786468 UOO786466:UOO786468 UYK786466:UYK786468 VIG786466:VIG786468 VSC786466:VSC786468 WBY786466:WBY786468 WLU786466:WLU786468 WVQ786466:WVQ786468 I852002:I852004 JE852002:JE852004 TA852002:TA852004 ACW852002:ACW852004 AMS852002:AMS852004 AWO852002:AWO852004 BGK852002:BGK852004 BQG852002:BQG852004 CAC852002:CAC852004 CJY852002:CJY852004 CTU852002:CTU852004 DDQ852002:DDQ852004 DNM852002:DNM852004 DXI852002:DXI852004 EHE852002:EHE852004 ERA852002:ERA852004 FAW852002:FAW852004 FKS852002:FKS852004 FUO852002:FUO852004 GEK852002:GEK852004 GOG852002:GOG852004 GYC852002:GYC852004 HHY852002:HHY852004 HRU852002:HRU852004 IBQ852002:IBQ852004 ILM852002:ILM852004 IVI852002:IVI852004 JFE852002:JFE852004 JPA852002:JPA852004 JYW852002:JYW852004 KIS852002:KIS852004 KSO852002:KSO852004 LCK852002:LCK852004 LMG852002:LMG852004 LWC852002:LWC852004 MFY852002:MFY852004 MPU852002:MPU852004 MZQ852002:MZQ852004 NJM852002:NJM852004 NTI852002:NTI852004 ODE852002:ODE852004 ONA852002:ONA852004 OWW852002:OWW852004 PGS852002:PGS852004 PQO852002:PQO852004 QAK852002:QAK852004 QKG852002:QKG852004 QUC852002:QUC852004 RDY852002:RDY852004 RNU852002:RNU852004 RXQ852002:RXQ852004 SHM852002:SHM852004 SRI852002:SRI852004 TBE852002:TBE852004 TLA852002:TLA852004 TUW852002:TUW852004 UES852002:UES852004 UOO852002:UOO852004 UYK852002:UYK852004 VIG852002:VIG852004 VSC852002:VSC852004 WBY852002:WBY852004 WLU852002:WLU852004 WVQ852002:WVQ852004 I917538:I917540 JE917538:JE917540 TA917538:TA917540 ACW917538:ACW917540 AMS917538:AMS917540 AWO917538:AWO917540 BGK917538:BGK917540 BQG917538:BQG917540 CAC917538:CAC917540 CJY917538:CJY917540 CTU917538:CTU917540 DDQ917538:DDQ917540 DNM917538:DNM917540 DXI917538:DXI917540 EHE917538:EHE917540 ERA917538:ERA917540 FAW917538:FAW917540 FKS917538:FKS917540 FUO917538:FUO917540 GEK917538:GEK917540 GOG917538:GOG917540 GYC917538:GYC917540 HHY917538:HHY917540 HRU917538:HRU917540 IBQ917538:IBQ917540 ILM917538:ILM917540 IVI917538:IVI917540 JFE917538:JFE917540 JPA917538:JPA917540 JYW917538:JYW917540 KIS917538:KIS917540 KSO917538:KSO917540 LCK917538:LCK917540 LMG917538:LMG917540 LWC917538:LWC917540 MFY917538:MFY917540 MPU917538:MPU917540 MZQ917538:MZQ917540 NJM917538:NJM917540 NTI917538:NTI917540 ODE917538:ODE917540 ONA917538:ONA917540 OWW917538:OWW917540 PGS917538:PGS917540 PQO917538:PQO917540 QAK917538:QAK917540 QKG917538:QKG917540 QUC917538:QUC917540 RDY917538:RDY917540 RNU917538:RNU917540 RXQ917538:RXQ917540 SHM917538:SHM917540 SRI917538:SRI917540 TBE917538:TBE917540 TLA917538:TLA917540 TUW917538:TUW917540 UES917538:UES917540 UOO917538:UOO917540 UYK917538:UYK917540 VIG917538:VIG917540 VSC917538:VSC917540 WBY917538:WBY917540 WLU917538:WLU917540 WVQ917538:WVQ917540 I983074:I983076 JE983074:JE983076 TA983074:TA983076 ACW983074:ACW983076 AMS983074:AMS983076 AWO983074:AWO983076 BGK983074:BGK983076 BQG983074:BQG983076 CAC983074:CAC983076 CJY983074:CJY983076 CTU983074:CTU983076 DDQ983074:DDQ983076 DNM983074:DNM983076 DXI983074:DXI983076 EHE983074:EHE983076 ERA983074:ERA983076 FAW983074:FAW983076 FKS983074:FKS983076 FUO983074:FUO983076 GEK983074:GEK983076 GOG983074:GOG983076 GYC983074:GYC983076 HHY983074:HHY983076 HRU983074:HRU983076 IBQ983074:IBQ983076 ILM983074:ILM983076 IVI983074:IVI983076 JFE983074:JFE983076 JPA983074:JPA983076 JYW983074:JYW983076 KIS983074:KIS983076 KSO983074:KSO983076 LCK983074:LCK983076 LMG983074:LMG983076 LWC983074:LWC983076 MFY983074:MFY983076 MPU983074:MPU983076 MZQ983074:MZQ983076 NJM983074:NJM983076 NTI983074:NTI983076 ODE983074:ODE983076 ONA983074:ONA983076 OWW983074:OWW983076 PGS983074:PGS983076 PQO983074:PQO983076 QAK983074:QAK983076 QKG983074:QKG983076 QUC983074:QUC983076 RDY983074:RDY983076 RNU983074:RNU983076 RXQ983074:RXQ983076 SHM983074:SHM983076 SRI983074:SRI983076 TBE983074:TBE983076 TLA983074:TLA983076 TUW983074:TUW983076 UES983074:UES983076 UOO983074:UOO983076 UYK983074:UYK983076 VIG983074:VIG983076 VSC983074:VSC983076 WBY983074:WBY983076 WLU983074:WLU983076 WVQ983074:WVQ983076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Y34:Y35 JU34:JU35 TQ34:TQ35 ADM34:ADM35 ANI34:ANI35 AXE34:AXE35 BHA34:BHA35 BQW34:BQW35 CAS34:CAS35 CKO34:CKO35 CUK34:CUK35 DEG34:DEG35 DOC34:DOC35 DXY34:DXY35 EHU34:EHU35 ERQ34:ERQ35 FBM34:FBM35 FLI34:FLI35 FVE34:FVE35 GFA34:GFA35 GOW34:GOW35 GYS34:GYS35 HIO34:HIO35 HSK34:HSK35 ICG34:ICG35 IMC34:IMC35 IVY34:IVY35 JFU34:JFU35 JPQ34:JPQ35 JZM34:JZM35 KJI34:KJI35 KTE34:KTE35 LDA34:LDA35 LMW34:LMW35 LWS34:LWS35 MGO34:MGO35 MQK34:MQK35 NAG34:NAG35 NKC34:NKC35 NTY34:NTY35 ODU34:ODU35 ONQ34:ONQ35 OXM34:OXM35 PHI34:PHI35 PRE34:PRE35 QBA34:QBA35 QKW34:QKW35 QUS34:QUS35 REO34:REO35 ROK34:ROK35 RYG34:RYG35 SIC34:SIC35 SRY34:SRY35 TBU34:TBU35 TLQ34:TLQ35 TVM34:TVM35 UFI34:UFI35 UPE34:UPE35 UZA34:UZA35 VIW34:VIW35 VSS34:VSS35 WCO34:WCO35 WMK34:WMK35 WWG34:WWG35 Y65570:Y65571 JU65570:JU65571 TQ65570:TQ65571 ADM65570:ADM65571 ANI65570:ANI65571 AXE65570:AXE65571 BHA65570:BHA65571 BQW65570:BQW65571 CAS65570:CAS65571 CKO65570:CKO65571 CUK65570:CUK65571 DEG65570:DEG65571 DOC65570:DOC65571 DXY65570:DXY65571 EHU65570:EHU65571 ERQ65570:ERQ65571 FBM65570:FBM65571 FLI65570:FLI65571 FVE65570:FVE65571 GFA65570:GFA65571 GOW65570:GOW65571 GYS65570:GYS65571 HIO65570:HIO65571 HSK65570:HSK65571 ICG65570:ICG65571 IMC65570:IMC65571 IVY65570:IVY65571 JFU65570:JFU65571 JPQ65570:JPQ65571 JZM65570:JZM65571 KJI65570:KJI65571 KTE65570:KTE65571 LDA65570:LDA65571 LMW65570:LMW65571 LWS65570:LWS65571 MGO65570:MGO65571 MQK65570:MQK65571 NAG65570:NAG65571 NKC65570:NKC65571 NTY65570:NTY65571 ODU65570:ODU65571 ONQ65570:ONQ65571 OXM65570:OXM65571 PHI65570:PHI65571 PRE65570:PRE65571 QBA65570:QBA65571 QKW65570:QKW65571 QUS65570:QUS65571 REO65570:REO65571 ROK65570:ROK65571 RYG65570:RYG65571 SIC65570:SIC65571 SRY65570:SRY65571 TBU65570:TBU65571 TLQ65570:TLQ65571 TVM65570:TVM65571 UFI65570:UFI65571 UPE65570:UPE65571 UZA65570:UZA65571 VIW65570:VIW65571 VSS65570:VSS65571 WCO65570:WCO65571 WMK65570:WMK65571 WWG65570:WWG65571 Y131106:Y131107 JU131106:JU131107 TQ131106:TQ131107 ADM131106:ADM131107 ANI131106:ANI131107 AXE131106:AXE131107 BHA131106:BHA131107 BQW131106:BQW131107 CAS131106:CAS131107 CKO131106:CKO131107 CUK131106:CUK131107 DEG131106:DEG131107 DOC131106:DOC131107 DXY131106:DXY131107 EHU131106:EHU131107 ERQ131106:ERQ131107 FBM131106:FBM131107 FLI131106:FLI131107 FVE131106:FVE131107 GFA131106:GFA131107 GOW131106:GOW131107 GYS131106:GYS131107 HIO131106:HIO131107 HSK131106:HSK131107 ICG131106:ICG131107 IMC131106:IMC131107 IVY131106:IVY131107 JFU131106:JFU131107 JPQ131106:JPQ131107 JZM131106:JZM131107 KJI131106:KJI131107 KTE131106:KTE131107 LDA131106:LDA131107 LMW131106:LMW131107 LWS131106:LWS131107 MGO131106:MGO131107 MQK131106:MQK131107 NAG131106:NAG131107 NKC131106:NKC131107 NTY131106:NTY131107 ODU131106:ODU131107 ONQ131106:ONQ131107 OXM131106:OXM131107 PHI131106:PHI131107 PRE131106:PRE131107 QBA131106:QBA131107 QKW131106:QKW131107 QUS131106:QUS131107 REO131106:REO131107 ROK131106:ROK131107 RYG131106:RYG131107 SIC131106:SIC131107 SRY131106:SRY131107 TBU131106:TBU131107 TLQ131106:TLQ131107 TVM131106:TVM131107 UFI131106:UFI131107 UPE131106:UPE131107 UZA131106:UZA131107 VIW131106:VIW131107 VSS131106:VSS131107 WCO131106:WCO131107 WMK131106:WMK131107 WWG131106:WWG131107 Y196642:Y196643 JU196642:JU196643 TQ196642:TQ196643 ADM196642:ADM196643 ANI196642:ANI196643 AXE196642:AXE196643 BHA196642:BHA196643 BQW196642:BQW196643 CAS196642:CAS196643 CKO196642:CKO196643 CUK196642:CUK196643 DEG196642:DEG196643 DOC196642:DOC196643 DXY196642:DXY196643 EHU196642:EHU196643 ERQ196642:ERQ196643 FBM196642:FBM196643 FLI196642:FLI196643 FVE196642:FVE196643 GFA196642:GFA196643 GOW196642:GOW196643 GYS196642:GYS196643 HIO196642:HIO196643 HSK196642:HSK196643 ICG196642:ICG196643 IMC196642:IMC196643 IVY196642:IVY196643 JFU196642:JFU196643 JPQ196642:JPQ196643 JZM196642:JZM196643 KJI196642:KJI196643 KTE196642:KTE196643 LDA196642:LDA196643 LMW196642:LMW196643 LWS196642:LWS196643 MGO196642:MGO196643 MQK196642:MQK196643 NAG196642:NAG196643 NKC196642:NKC196643 NTY196642:NTY196643 ODU196642:ODU196643 ONQ196642:ONQ196643 OXM196642:OXM196643 PHI196642:PHI196643 PRE196642:PRE196643 QBA196642:QBA196643 QKW196642:QKW196643 QUS196642:QUS196643 REO196642:REO196643 ROK196642:ROK196643 RYG196642:RYG196643 SIC196642:SIC196643 SRY196642:SRY196643 TBU196642:TBU196643 TLQ196642:TLQ196643 TVM196642:TVM196643 UFI196642:UFI196643 UPE196642:UPE196643 UZA196642:UZA196643 VIW196642:VIW196643 VSS196642:VSS196643 WCO196642:WCO196643 WMK196642:WMK196643 WWG196642:WWG196643 Y262178:Y262179 JU262178:JU262179 TQ262178:TQ262179 ADM262178:ADM262179 ANI262178:ANI262179 AXE262178:AXE262179 BHA262178:BHA262179 BQW262178:BQW262179 CAS262178:CAS262179 CKO262178:CKO262179 CUK262178:CUK262179 DEG262178:DEG262179 DOC262178:DOC262179 DXY262178:DXY262179 EHU262178:EHU262179 ERQ262178:ERQ262179 FBM262178:FBM262179 FLI262178:FLI262179 FVE262178:FVE262179 GFA262178:GFA262179 GOW262178:GOW262179 GYS262178:GYS262179 HIO262178:HIO262179 HSK262178:HSK262179 ICG262178:ICG262179 IMC262178:IMC262179 IVY262178:IVY262179 JFU262178:JFU262179 JPQ262178:JPQ262179 JZM262178:JZM262179 KJI262178:KJI262179 KTE262178:KTE262179 LDA262178:LDA262179 LMW262178:LMW262179 LWS262178:LWS262179 MGO262178:MGO262179 MQK262178:MQK262179 NAG262178:NAG262179 NKC262178:NKC262179 NTY262178:NTY262179 ODU262178:ODU262179 ONQ262178:ONQ262179 OXM262178:OXM262179 PHI262178:PHI262179 PRE262178:PRE262179 QBA262178:QBA262179 QKW262178:QKW262179 QUS262178:QUS262179 REO262178:REO262179 ROK262178:ROK262179 RYG262178:RYG262179 SIC262178:SIC262179 SRY262178:SRY262179 TBU262178:TBU262179 TLQ262178:TLQ262179 TVM262178:TVM262179 UFI262178:UFI262179 UPE262178:UPE262179 UZA262178:UZA262179 VIW262178:VIW262179 VSS262178:VSS262179 WCO262178:WCO262179 WMK262178:WMK262179 WWG262178:WWG262179 Y327714:Y327715 JU327714:JU327715 TQ327714:TQ327715 ADM327714:ADM327715 ANI327714:ANI327715 AXE327714:AXE327715 BHA327714:BHA327715 BQW327714:BQW327715 CAS327714:CAS327715 CKO327714:CKO327715 CUK327714:CUK327715 DEG327714:DEG327715 DOC327714:DOC327715 DXY327714:DXY327715 EHU327714:EHU327715 ERQ327714:ERQ327715 FBM327714:FBM327715 FLI327714:FLI327715 FVE327714:FVE327715 GFA327714:GFA327715 GOW327714:GOW327715 GYS327714:GYS327715 HIO327714:HIO327715 HSK327714:HSK327715 ICG327714:ICG327715 IMC327714:IMC327715 IVY327714:IVY327715 JFU327714:JFU327715 JPQ327714:JPQ327715 JZM327714:JZM327715 KJI327714:KJI327715 KTE327714:KTE327715 LDA327714:LDA327715 LMW327714:LMW327715 LWS327714:LWS327715 MGO327714:MGO327715 MQK327714:MQK327715 NAG327714:NAG327715 NKC327714:NKC327715 NTY327714:NTY327715 ODU327714:ODU327715 ONQ327714:ONQ327715 OXM327714:OXM327715 PHI327714:PHI327715 PRE327714:PRE327715 QBA327714:QBA327715 QKW327714:QKW327715 QUS327714:QUS327715 REO327714:REO327715 ROK327714:ROK327715 RYG327714:RYG327715 SIC327714:SIC327715 SRY327714:SRY327715 TBU327714:TBU327715 TLQ327714:TLQ327715 TVM327714:TVM327715 UFI327714:UFI327715 UPE327714:UPE327715 UZA327714:UZA327715 VIW327714:VIW327715 VSS327714:VSS327715 WCO327714:WCO327715 WMK327714:WMK327715 WWG327714:WWG327715 Y393250:Y393251 JU393250:JU393251 TQ393250:TQ393251 ADM393250:ADM393251 ANI393250:ANI393251 AXE393250:AXE393251 BHA393250:BHA393251 BQW393250:BQW393251 CAS393250:CAS393251 CKO393250:CKO393251 CUK393250:CUK393251 DEG393250:DEG393251 DOC393250:DOC393251 DXY393250:DXY393251 EHU393250:EHU393251 ERQ393250:ERQ393251 FBM393250:FBM393251 FLI393250:FLI393251 FVE393250:FVE393251 GFA393250:GFA393251 GOW393250:GOW393251 GYS393250:GYS393251 HIO393250:HIO393251 HSK393250:HSK393251 ICG393250:ICG393251 IMC393250:IMC393251 IVY393250:IVY393251 JFU393250:JFU393251 JPQ393250:JPQ393251 JZM393250:JZM393251 KJI393250:KJI393251 KTE393250:KTE393251 LDA393250:LDA393251 LMW393250:LMW393251 LWS393250:LWS393251 MGO393250:MGO393251 MQK393250:MQK393251 NAG393250:NAG393251 NKC393250:NKC393251 NTY393250:NTY393251 ODU393250:ODU393251 ONQ393250:ONQ393251 OXM393250:OXM393251 PHI393250:PHI393251 PRE393250:PRE393251 QBA393250:QBA393251 QKW393250:QKW393251 QUS393250:QUS393251 REO393250:REO393251 ROK393250:ROK393251 RYG393250:RYG393251 SIC393250:SIC393251 SRY393250:SRY393251 TBU393250:TBU393251 TLQ393250:TLQ393251 TVM393250:TVM393251 UFI393250:UFI393251 UPE393250:UPE393251 UZA393250:UZA393251 VIW393250:VIW393251 VSS393250:VSS393251 WCO393250:WCO393251 WMK393250:WMK393251 WWG393250:WWG393251 Y458786:Y458787 JU458786:JU458787 TQ458786:TQ458787 ADM458786:ADM458787 ANI458786:ANI458787 AXE458786:AXE458787 BHA458786:BHA458787 BQW458786:BQW458787 CAS458786:CAS458787 CKO458786:CKO458787 CUK458786:CUK458787 DEG458786:DEG458787 DOC458786:DOC458787 DXY458786:DXY458787 EHU458786:EHU458787 ERQ458786:ERQ458787 FBM458786:FBM458787 FLI458786:FLI458787 FVE458786:FVE458787 GFA458786:GFA458787 GOW458786:GOW458787 GYS458786:GYS458787 HIO458786:HIO458787 HSK458786:HSK458787 ICG458786:ICG458787 IMC458786:IMC458787 IVY458786:IVY458787 JFU458786:JFU458787 JPQ458786:JPQ458787 JZM458786:JZM458787 KJI458786:KJI458787 KTE458786:KTE458787 LDA458786:LDA458787 LMW458786:LMW458787 LWS458786:LWS458787 MGO458786:MGO458787 MQK458786:MQK458787 NAG458786:NAG458787 NKC458786:NKC458787 NTY458786:NTY458787 ODU458786:ODU458787 ONQ458786:ONQ458787 OXM458786:OXM458787 PHI458786:PHI458787 PRE458786:PRE458787 QBA458786:QBA458787 QKW458786:QKW458787 QUS458786:QUS458787 REO458786:REO458787 ROK458786:ROK458787 RYG458786:RYG458787 SIC458786:SIC458787 SRY458786:SRY458787 TBU458786:TBU458787 TLQ458786:TLQ458787 TVM458786:TVM458787 UFI458786:UFI458787 UPE458786:UPE458787 UZA458786:UZA458787 VIW458786:VIW458787 VSS458786:VSS458787 WCO458786:WCO458787 WMK458786:WMK458787 WWG458786:WWG458787 Y524322:Y524323 JU524322:JU524323 TQ524322:TQ524323 ADM524322:ADM524323 ANI524322:ANI524323 AXE524322:AXE524323 BHA524322:BHA524323 BQW524322:BQW524323 CAS524322:CAS524323 CKO524322:CKO524323 CUK524322:CUK524323 DEG524322:DEG524323 DOC524322:DOC524323 DXY524322:DXY524323 EHU524322:EHU524323 ERQ524322:ERQ524323 FBM524322:FBM524323 FLI524322:FLI524323 FVE524322:FVE524323 GFA524322:GFA524323 GOW524322:GOW524323 GYS524322:GYS524323 HIO524322:HIO524323 HSK524322:HSK524323 ICG524322:ICG524323 IMC524322:IMC524323 IVY524322:IVY524323 JFU524322:JFU524323 JPQ524322:JPQ524323 JZM524322:JZM524323 KJI524322:KJI524323 KTE524322:KTE524323 LDA524322:LDA524323 LMW524322:LMW524323 LWS524322:LWS524323 MGO524322:MGO524323 MQK524322:MQK524323 NAG524322:NAG524323 NKC524322:NKC524323 NTY524322:NTY524323 ODU524322:ODU524323 ONQ524322:ONQ524323 OXM524322:OXM524323 PHI524322:PHI524323 PRE524322:PRE524323 QBA524322:QBA524323 QKW524322:QKW524323 QUS524322:QUS524323 REO524322:REO524323 ROK524322:ROK524323 RYG524322:RYG524323 SIC524322:SIC524323 SRY524322:SRY524323 TBU524322:TBU524323 TLQ524322:TLQ524323 TVM524322:TVM524323 UFI524322:UFI524323 UPE524322:UPE524323 UZA524322:UZA524323 VIW524322:VIW524323 VSS524322:VSS524323 WCO524322:WCO524323 WMK524322:WMK524323 WWG524322:WWG524323 Y589858:Y589859 JU589858:JU589859 TQ589858:TQ589859 ADM589858:ADM589859 ANI589858:ANI589859 AXE589858:AXE589859 BHA589858:BHA589859 BQW589858:BQW589859 CAS589858:CAS589859 CKO589858:CKO589859 CUK589858:CUK589859 DEG589858:DEG589859 DOC589858:DOC589859 DXY589858:DXY589859 EHU589858:EHU589859 ERQ589858:ERQ589859 FBM589858:FBM589859 FLI589858:FLI589859 FVE589858:FVE589859 GFA589858:GFA589859 GOW589858:GOW589859 GYS589858:GYS589859 HIO589858:HIO589859 HSK589858:HSK589859 ICG589858:ICG589859 IMC589858:IMC589859 IVY589858:IVY589859 JFU589858:JFU589859 JPQ589858:JPQ589859 JZM589858:JZM589859 KJI589858:KJI589859 KTE589858:KTE589859 LDA589858:LDA589859 LMW589858:LMW589859 LWS589858:LWS589859 MGO589858:MGO589859 MQK589858:MQK589859 NAG589858:NAG589859 NKC589858:NKC589859 NTY589858:NTY589859 ODU589858:ODU589859 ONQ589858:ONQ589859 OXM589858:OXM589859 PHI589858:PHI589859 PRE589858:PRE589859 QBA589858:QBA589859 QKW589858:QKW589859 QUS589858:QUS589859 REO589858:REO589859 ROK589858:ROK589859 RYG589858:RYG589859 SIC589858:SIC589859 SRY589858:SRY589859 TBU589858:TBU589859 TLQ589858:TLQ589859 TVM589858:TVM589859 UFI589858:UFI589859 UPE589858:UPE589859 UZA589858:UZA589859 VIW589858:VIW589859 VSS589858:VSS589859 WCO589858:WCO589859 WMK589858:WMK589859 WWG589858:WWG589859 Y655394:Y655395 JU655394:JU655395 TQ655394:TQ655395 ADM655394:ADM655395 ANI655394:ANI655395 AXE655394:AXE655395 BHA655394:BHA655395 BQW655394:BQW655395 CAS655394:CAS655395 CKO655394:CKO655395 CUK655394:CUK655395 DEG655394:DEG655395 DOC655394:DOC655395 DXY655394:DXY655395 EHU655394:EHU655395 ERQ655394:ERQ655395 FBM655394:FBM655395 FLI655394:FLI655395 FVE655394:FVE655395 GFA655394:GFA655395 GOW655394:GOW655395 GYS655394:GYS655395 HIO655394:HIO655395 HSK655394:HSK655395 ICG655394:ICG655395 IMC655394:IMC655395 IVY655394:IVY655395 JFU655394:JFU655395 JPQ655394:JPQ655395 JZM655394:JZM655395 KJI655394:KJI655395 KTE655394:KTE655395 LDA655394:LDA655395 LMW655394:LMW655395 LWS655394:LWS655395 MGO655394:MGO655395 MQK655394:MQK655395 NAG655394:NAG655395 NKC655394:NKC655395 NTY655394:NTY655395 ODU655394:ODU655395 ONQ655394:ONQ655395 OXM655394:OXM655395 PHI655394:PHI655395 PRE655394:PRE655395 QBA655394:QBA655395 QKW655394:QKW655395 QUS655394:QUS655395 REO655394:REO655395 ROK655394:ROK655395 RYG655394:RYG655395 SIC655394:SIC655395 SRY655394:SRY655395 TBU655394:TBU655395 TLQ655394:TLQ655395 TVM655394:TVM655395 UFI655394:UFI655395 UPE655394:UPE655395 UZA655394:UZA655395 VIW655394:VIW655395 VSS655394:VSS655395 WCO655394:WCO655395 WMK655394:WMK655395 WWG655394:WWG655395 Y720930:Y720931 JU720930:JU720931 TQ720930:TQ720931 ADM720930:ADM720931 ANI720930:ANI720931 AXE720930:AXE720931 BHA720930:BHA720931 BQW720930:BQW720931 CAS720930:CAS720931 CKO720930:CKO720931 CUK720930:CUK720931 DEG720930:DEG720931 DOC720930:DOC720931 DXY720930:DXY720931 EHU720930:EHU720931 ERQ720930:ERQ720931 FBM720930:FBM720931 FLI720930:FLI720931 FVE720930:FVE720931 GFA720930:GFA720931 GOW720930:GOW720931 GYS720930:GYS720931 HIO720930:HIO720931 HSK720930:HSK720931 ICG720930:ICG720931 IMC720930:IMC720931 IVY720930:IVY720931 JFU720930:JFU720931 JPQ720930:JPQ720931 JZM720930:JZM720931 KJI720930:KJI720931 KTE720930:KTE720931 LDA720930:LDA720931 LMW720930:LMW720931 LWS720930:LWS720931 MGO720930:MGO720931 MQK720930:MQK720931 NAG720930:NAG720931 NKC720930:NKC720931 NTY720930:NTY720931 ODU720930:ODU720931 ONQ720930:ONQ720931 OXM720930:OXM720931 PHI720930:PHI720931 PRE720930:PRE720931 QBA720930:QBA720931 QKW720930:QKW720931 QUS720930:QUS720931 REO720930:REO720931 ROK720930:ROK720931 RYG720930:RYG720931 SIC720930:SIC720931 SRY720930:SRY720931 TBU720930:TBU720931 TLQ720930:TLQ720931 TVM720930:TVM720931 UFI720930:UFI720931 UPE720930:UPE720931 UZA720930:UZA720931 VIW720930:VIW720931 VSS720930:VSS720931 WCO720930:WCO720931 WMK720930:WMK720931 WWG720930:WWG720931 Y786466:Y786467 JU786466:JU786467 TQ786466:TQ786467 ADM786466:ADM786467 ANI786466:ANI786467 AXE786466:AXE786467 BHA786466:BHA786467 BQW786466:BQW786467 CAS786466:CAS786467 CKO786466:CKO786467 CUK786466:CUK786467 DEG786466:DEG786467 DOC786466:DOC786467 DXY786466:DXY786467 EHU786466:EHU786467 ERQ786466:ERQ786467 FBM786466:FBM786467 FLI786466:FLI786467 FVE786466:FVE786467 GFA786466:GFA786467 GOW786466:GOW786467 GYS786466:GYS786467 HIO786466:HIO786467 HSK786466:HSK786467 ICG786466:ICG786467 IMC786466:IMC786467 IVY786466:IVY786467 JFU786466:JFU786467 JPQ786466:JPQ786467 JZM786466:JZM786467 KJI786466:KJI786467 KTE786466:KTE786467 LDA786466:LDA786467 LMW786466:LMW786467 LWS786466:LWS786467 MGO786466:MGO786467 MQK786466:MQK786467 NAG786466:NAG786467 NKC786466:NKC786467 NTY786466:NTY786467 ODU786466:ODU786467 ONQ786466:ONQ786467 OXM786466:OXM786467 PHI786466:PHI786467 PRE786466:PRE786467 QBA786466:QBA786467 QKW786466:QKW786467 QUS786466:QUS786467 REO786466:REO786467 ROK786466:ROK786467 RYG786466:RYG786467 SIC786466:SIC786467 SRY786466:SRY786467 TBU786466:TBU786467 TLQ786466:TLQ786467 TVM786466:TVM786467 UFI786466:UFI786467 UPE786466:UPE786467 UZA786466:UZA786467 VIW786466:VIW786467 VSS786466:VSS786467 WCO786466:WCO786467 WMK786466:WMK786467 WWG786466:WWG786467 Y852002:Y852003 JU852002:JU852003 TQ852002:TQ852003 ADM852002:ADM852003 ANI852002:ANI852003 AXE852002:AXE852003 BHA852002:BHA852003 BQW852002:BQW852003 CAS852002:CAS852003 CKO852002:CKO852003 CUK852002:CUK852003 DEG852002:DEG852003 DOC852002:DOC852003 DXY852002:DXY852003 EHU852002:EHU852003 ERQ852002:ERQ852003 FBM852002:FBM852003 FLI852002:FLI852003 FVE852002:FVE852003 GFA852002:GFA852003 GOW852002:GOW852003 GYS852002:GYS852003 HIO852002:HIO852003 HSK852002:HSK852003 ICG852002:ICG852003 IMC852002:IMC852003 IVY852002:IVY852003 JFU852002:JFU852003 JPQ852002:JPQ852003 JZM852002:JZM852003 KJI852002:KJI852003 KTE852002:KTE852003 LDA852002:LDA852003 LMW852002:LMW852003 LWS852002:LWS852003 MGO852002:MGO852003 MQK852002:MQK852003 NAG852002:NAG852003 NKC852002:NKC852003 NTY852002:NTY852003 ODU852002:ODU852003 ONQ852002:ONQ852003 OXM852002:OXM852003 PHI852002:PHI852003 PRE852002:PRE852003 QBA852002:QBA852003 QKW852002:QKW852003 QUS852002:QUS852003 REO852002:REO852003 ROK852002:ROK852003 RYG852002:RYG852003 SIC852002:SIC852003 SRY852002:SRY852003 TBU852002:TBU852003 TLQ852002:TLQ852003 TVM852002:TVM852003 UFI852002:UFI852003 UPE852002:UPE852003 UZA852002:UZA852003 VIW852002:VIW852003 VSS852002:VSS852003 WCO852002:WCO852003 WMK852002:WMK852003 WWG852002:WWG852003 Y917538:Y917539 JU917538:JU917539 TQ917538:TQ917539 ADM917538:ADM917539 ANI917538:ANI917539 AXE917538:AXE917539 BHA917538:BHA917539 BQW917538:BQW917539 CAS917538:CAS917539 CKO917538:CKO917539 CUK917538:CUK917539 DEG917538:DEG917539 DOC917538:DOC917539 DXY917538:DXY917539 EHU917538:EHU917539 ERQ917538:ERQ917539 FBM917538:FBM917539 FLI917538:FLI917539 FVE917538:FVE917539 GFA917538:GFA917539 GOW917538:GOW917539 GYS917538:GYS917539 HIO917538:HIO917539 HSK917538:HSK917539 ICG917538:ICG917539 IMC917538:IMC917539 IVY917538:IVY917539 JFU917538:JFU917539 JPQ917538:JPQ917539 JZM917538:JZM917539 KJI917538:KJI917539 KTE917538:KTE917539 LDA917538:LDA917539 LMW917538:LMW917539 LWS917538:LWS917539 MGO917538:MGO917539 MQK917538:MQK917539 NAG917538:NAG917539 NKC917538:NKC917539 NTY917538:NTY917539 ODU917538:ODU917539 ONQ917538:ONQ917539 OXM917538:OXM917539 PHI917538:PHI917539 PRE917538:PRE917539 QBA917538:QBA917539 QKW917538:QKW917539 QUS917538:QUS917539 REO917538:REO917539 ROK917538:ROK917539 RYG917538:RYG917539 SIC917538:SIC917539 SRY917538:SRY917539 TBU917538:TBU917539 TLQ917538:TLQ917539 TVM917538:TVM917539 UFI917538:UFI917539 UPE917538:UPE917539 UZA917538:UZA917539 VIW917538:VIW917539 VSS917538:VSS917539 WCO917538:WCO917539 WMK917538:WMK917539 WWG917538:WWG917539 Y983074:Y983075 JU983074:JU983075 TQ983074:TQ983075 ADM983074:ADM983075 ANI983074:ANI983075 AXE983074:AXE983075 BHA983074:BHA983075 BQW983074:BQW983075 CAS983074:CAS983075 CKO983074:CKO983075 CUK983074:CUK983075 DEG983074:DEG983075 DOC983074:DOC983075 DXY983074:DXY983075 EHU983074:EHU983075 ERQ983074:ERQ983075 FBM983074:FBM983075 FLI983074:FLI983075 FVE983074:FVE983075 GFA983074:GFA983075 GOW983074:GOW983075 GYS983074:GYS983075 HIO983074:HIO983075 HSK983074:HSK983075 ICG983074:ICG983075 IMC983074:IMC983075 IVY983074:IVY983075 JFU983074:JFU983075 JPQ983074:JPQ983075 JZM983074:JZM983075 KJI983074:KJI983075 KTE983074:KTE983075 LDA983074:LDA983075 LMW983074:LMW983075 LWS983074:LWS983075 MGO983074:MGO983075 MQK983074:MQK983075 NAG983074:NAG983075 NKC983074:NKC983075 NTY983074:NTY983075 ODU983074:ODU983075 ONQ983074:ONQ983075 OXM983074:OXM983075 PHI983074:PHI983075 PRE983074:PRE983075 QBA983074:QBA983075 QKW983074:QKW983075 QUS983074:QUS983075 REO983074:REO983075 ROK983074:ROK983075 RYG983074:RYG983075 SIC983074:SIC983075 SRY983074:SRY983075 TBU983074:TBU983075 TLQ983074:TLQ983075 TVM983074:TVM983075 UFI983074:UFI983075 UPE983074:UPE983075 UZA983074:UZA983075 VIW983074:VIW983075 VSS983074:VSS983075 WCO983074:WCO983075 WMK983074:WMK983075 WWG983074:WWG983075 U34:U35 JQ34:JQ35 TM34:TM35 ADI34:ADI35 ANE34:ANE35 AXA34:AXA35 BGW34:BGW35 BQS34:BQS35 CAO34:CAO35 CKK34:CKK35 CUG34:CUG35 DEC34:DEC35 DNY34:DNY35 DXU34:DXU35 EHQ34:EHQ35 ERM34:ERM35 FBI34:FBI35 FLE34:FLE35 FVA34:FVA35 GEW34:GEW35 GOS34:GOS35 GYO34:GYO35 HIK34:HIK35 HSG34:HSG35 ICC34:ICC35 ILY34:ILY35 IVU34:IVU35 JFQ34:JFQ35 JPM34:JPM35 JZI34:JZI35 KJE34:KJE35 KTA34:KTA35 LCW34:LCW35 LMS34:LMS35 LWO34:LWO35 MGK34:MGK35 MQG34:MQG35 NAC34:NAC35 NJY34:NJY35 NTU34:NTU35 ODQ34:ODQ35 ONM34:ONM35 OXI34:OXI35 PHE34:PHE35 PRA34:PRA35 QAW34:QAW35 QKS34:QKS35 QUO34:QUO35 REK34:REK35 ROG34:ROG35 RYC34:RYC35 SHY34:SHY35 SRU34:SRU35 TBQ34:TBQ35 TLM34:TLM35 TVI34:TVI35 UFE34:UFE35 UPA34:UPA35 UYW34:UYW35 VIS34:VIS35 VSO34:VSO35 WCK34:WCK35 WMG34:WMG35 WWC34:WWC35 U65570:U65571 JQ65570:JQ65571 TM65570:TM65571 ADI65570:ADI65571 ANE65570:ANE65571 AXA65570:AXA65571 BGW65570:BGW65571 BQS65570:BQS65571 CAO65570:CAO65571 CKK65570:CKK65571 CUG65570:CUG65571 DEC65570:DEC65571 DNY65570:DNY65571 DXU65570:DXU65571 EHQ65570:EHQ65571 ERM65570:ERM65571 FBI65570:FBI65571 FLE65570:FLE65571 FVA65570:FVA65571 GEW65570:GEW65571 GOS65570:GOS65571 GYO65570:GYO65571 HIK65570:HIK65571 HSG65570:HSG65571 ICC65570:ICC65571 ILY65570:ILY65571 IVU65570:IVU65571 JFQ65570:JFQ65571 JPM65570:JPM65571 JZI65570:JZI65571 KJE65570:KJE65571 KTA65570:KTA65571 LCW65570:LCW65571 LMS65570:LMS65571 LWO65570:LWO65571 MGK65570:MGK65571 MQG65570:MQG65571 NAC65570:NAC65571 NJY65570:NJY65571 NTU65570:NTU65571 ODQ65570:ODQ65571 ONM65570:ONM65571 OXI65570:OXI65571 PHE65570:PHE65571 PRA65570:PRA65571 QAW65570:QAW65571 QKS65570:QKS65571 QUO65570:QUO65571 REK65570:REK65571 ROG65570:ROG65571 RYC65570:RYC65571 SHY65570:SHY65571 SRU65570:SRU65571 TBQ65570:TBQ65571 TLM65570:TLM65571 TVI65570:TVI65571 UFE65570:UFE65571 UPA65570:UPA65571 UYW65570:UYW65571 VIS65570:VIS65571 VSO65570:VSO65571 WCK65570:WCK65571 WMG65570:WMG65571 WWC65570:WWC65571 U131106:U131107 JQ131106:JQ131107 TM131106:TM131107 ADI131106:ADI131107 ANE131106:ANE131107 AXA131106:AXA131107 BGW131106:BGW131107 BQS131106:BQS131107 CAO131106:CAO131107 CKK131106:CKK131107 CUG131106:CUG131107 DEC131106:DEC131107 DNY131106:DNY131107 DXU131106:DXU131107 EHQ131106:EHQ131107 ERM131106:ERM131107 FBI131106:FBI131107 FLE131106:FLE131107 FVA131106:FVA131107 GEW131106:GEW131107 GOS131106:GOS131107 GYO131106:GYO131107 HIK131106:HIK131107 HSG131106:HSG131107 ICC131106:ICC131107 ILY131106:ILY131107 IVU131106:IVU131107 JFQ131106:JFQ131107 JPM131106:JPM131107 JZI131106:JZI131107 KJE131106:KJE131107 KTA131106:KTA131107 LCW131106:LCW131107 LMS131106:LMS131107 LWO131106:LWO131107 MGK131106:MGK131107 MQG131106:MQG131107 NAC131106:NAC131107 NJY131106:NJY131107 NTU131106:NTU131107 ODQ131106:ODQ131107 ONM131106:ONM131107 OXI131106:OXI131107 PHE131106:PHE131107 PRA131106:PRA131107 QAW131106:QAW131107 QKS131106:QKS131107 QUO131106:QUO131107 REK131106:REK131107 ROG131106:ROG131107 RYC131106:RYC131107 SHY131106:SHY131107 SRU131106:SRU131107 TBQ131106:TBQ131107 TLM131106:TLM131107 TVI131106:TVI131107 UFE131106:UFE131107 UPA131106:UPA131107 UYW131106:UYW131107 VIS131106:VIS131107 VSO131106:VSO131107 WCK131106:WCK131107 WMG131106:WMG131107 WWC131106:WWC131107 U196642:U196643 JQ196642:JQ196643 TM196642:TM196643 ADI196642:ADI196643 ANE196642:ANE196643 AXA196642:AXA196643 BGW196642:BGW196643 BQS196642:BQS196643 CAO196642:CAO196643 CKK196642:CKK196643 CUG196642:CUG196643 DEC196642:DEC196643 DNY196642:DNY196643 DXU196642:DXU196643 EHQ196642:EHQ196643 ERM196642:ERM196643 FBI196642:FBI196643 FLE196642:FLE196643 FVA196642:FVA196643 GEW196642:GEW196643 GOS196642:GOS196643 GYO196642:GYO196643 HIK196642:HIK196643 HSG196642:HSG196643 ICC196642:ICC196643 ILY196642:ILY196643 IVU196642:IVU196643 JFQ196642:JFQ196643 JPM196642:JPM196643 JZI196642:JZI196643 KJE196642:KJE196643 KTA196642:KTA196643 LCW196642:LCW196643 LMS196642:LMS196643 LWO196642:LWO196643 MGK196642:MGK196643 MQG196642:MQG196643 NAC196642:NAC196643 NJY196642:NJY196643 NTU196642:NTU196643 ODQ196642:ODQ196643 ONM196642:ONM196643 OXI196642:OXI196643 PHE196642:PHE196643 PRA196642:PRA196643 QAW196642:QAW196643 QKS196642:QKS196643 QUO196642:QUO196643 REK196642:REK196643 ROG196642:ROG196643 RYC196642:RYC196643 SHY196642:SHY196643 SRU196642:SRU196643 TBQ196642:TBQ196643 TLM196642:TLM196643 TVI196642:TVI196643 UFE196642:UFE196643 UPA196642:UPA196643 UYW196642:UYW196643 VIS196642:VIS196643 VSO196642:VSO196643 WCK196642:WCK196643 WMG196642:WMG196643 WWC196642:WWC196643 U262178:U262179 JQ262178:JQ262179 TM262178:TM262179 ADI262178:ADI262179 ANE262178:ANE262179 AXA262178:AXA262179 BGW262178:BGW262179 BQS262178:BQS262179 CAO262178:CAO262179 CKK262178:CKK262179 CUG262178:CUG262179 DEC262178:DEC262179 DNY262178:DNY262179 DXU262178:DXU262179 EHQ262178:EHQ262179 ERM262178:ERM262179 FBI262178:FBI262179 FLE262178:FLE262179 FVA262178:FVA262179 GEW262178:GEW262179 GOS262178:GOS262179 GYO262178:GYO262179 HIK262178:HIK262179 HSG262178:HSG262179 ICC262178:ICC262179 ILY262178:ILY262179 IVU262178:IVU262179 JFQ262178:JFQ262179 JPM262178:JPM262179 JZI262178:JZI262179 KJE262178:KJE262179 KTA262178:KTA262179 LCW262178:LCW262179 LMS262178:LMS262179 LWO262178:LWO262179 MGK262178:MGK262179 MQG262178:MQG262179 NAC262178:NAC262179 NJY262178:NJY262179 NTU262178:NTU262179 ODQ262178:ODQ262179 ONM262178:ONM262179 OXI262178:OXI262179 PHE262178:PHE262179 PRA262178:PRA262179 QAW262178:QAW262179 QKS262178:QKS262179 QUO262178:QUO262179 REK262178:REK262179 ROG262178:ROG262179 RYC262178:RYC262179 SHY262178:SHY262179 SRU262178:SRU262179 TBQ262178:TBQ262179 TLM262178:TLM262179 TVI262178:TVI262179 UFE262178:UFE262179 UPA262178:UPA262179 UYW262178:UYW262179 VIS262178:VIS262179 VSO262178:VSO262179 WCK262178:WCK262179 WMG262178:WMG262179 WWC262178:WWC262179 U327714:U327715 JQ327714:JQ327715 TM327714:TM327715 ADI327714:ADI327715 ANE327714:ANE327715 AXA327714:AXA327715 BGW327714:BGW327715 BQS327714:BQS327715 CAO327714:CAO327715 CKK327714:CKK327715 CUG327714:CUG327715 DEC327714:DEC327715 DNY327714:DNY327715 DXU327714:DXU327715 EHQ327714:EHQ327715 ERM327714:ERM327715 FBI327714:FBI327715 FLE327714:FLE327715 FVA327714:FVA327715 GEW327714:GEW327715 GOS327714:GOS327715 GYO327714:GYO327715 HIK327714:HIK327715 HSG327714:HSG327715 ICC327714:ICC327715 ILY327714:ILY327715 IVU327714:IVU327715 JFQ327714:JFQ327715 JPM327714:JPM327715 JZI327714:JZI327715 KJE327714:KJE327715 KTA327714:KTA327715 LCW327714:LCW327715 LMS327714:LMS327715 LWO327714:LWO327715 MGK327714:MGK327715 MQG327714:MQG327715 NAC327714:NAC327715 NJY327714:NJY327715 NTU327714:NTU327715 ODQ327714:ODQ327715 ONM327714:ONM327715 OXI327714:OXI327715 PHE327714:PHE327715 PRA327714:PRA327715 QAW327714:QAW327715 QKS327714:QKS327715 QUO327714:QUO327715 REK327714:REK327715 ROG327714:ROG327715 RYC327714:RYC327715 SHY327714:SHY327715 SRU327714:SRU327715 TBQ327714:TBQ327715 TLM327714:TLM327715 TVI327714:TVI327715 UFE327714:UFE327715 UPA327714:UPA327715 UYW327714:UYW327715 VIS327714:VIS327715 VSO327714:VSO327715 WCK327714:WCK327715 WMG327714:WMG327715 WWC327714:WWC327715 U393250:U393251 JQ393250:JQ393251 TM393250:TM393251 ADI393250:ADI393251 ANE393250:ANE393251 AXA393250:AXA393251 BGW393250:BGW393251 BQS393250:BQS393251 CAO393250:CAO393251 CKK393250:CKK393251 CUG393250:CUG393251 DEC393250:DEC393251 DNY393250:DNY393251 DXU393250:DXU393251 EHQ393250:EHQ393251 ERM393250:ERM393251 FBI393250:FBI393251 FLE393250:FLE393251 FVA393250:FVA393251 GEW393250:GEW393251 GOS393250:GOS393251 GYO393250:GYO393251 HIK393250:HIK393251 HSG393250:HSG393251 ICC393250:ICC393251 ILY393250:ILY393251 IVU393250:IVU393251 JFQ393250:JFQ393251 JPM393250:JPM393251 JZI393250:JZI393251 KJE393250:KJE393251 KTA393250:KTA393251 LCW393250:LCW393251 LMS393250:LMS393251 LWO393250:LWO393251 MGK393250:MGK393251 MQG393250:MQG393251 NAC393250:NAC393251 NJY393250:NJY393251 NTU393250:NTU393251 ODQ393250:ODQ393251 ONM393250:ONM393251 OXI393250:OXI393251 PHE393250:PHE393251 PRA393250:PRA393251 QAW393250:QAW393251 QKS393250:QKS393251 QUO393250:QUO393251 REK393250:REK393251 ROG393250:ROG393251 RYC393250:RYC393251 SHY393250:SHY393251 SRU393250:SRU393251 TBQ393250:TBQ393251 TLM393250:TLM393251 TVI393250:TVI393251 UFE393250:UFE393251 UPA393250:UPA393251 UYW393250:UYW393251 VIS393250:VIS393251 VSO393250:VSO393251 WCK393250:WCK393251 WMG393250:WMG393251 WWC393250:WWC393251 U458786:U458787 JQ458786:JQ458787 TM458786:TM458787 ADI458786:ADI458787 ANE458786:ANE458787 AXA458786:AXA458787 BGW458786:BGW458787 BQS458786:BQS458787 CAO458786:CAO458787 CKK458786:CKK458787 CUG458786:CUG458787 DEC458786:DEC458787 DNY458786:DNY458787 DXU458786:DXU458787 EHQ458786:EHQ458787 ERM458786:ERM458787 FBI458786:FBI458787 FLE458786:FLE458787 FVA458786:FVA458787 GEW458786:GEW458787 GOS458786:GOS458787 GYO458786:GYO458787 HIK458786:HIK458787 HSG458786:HSG458787 ICC458786:ICC458787 ILY458786:ILY458787 IVU458786:IVU458787 JFQ458786:JFQ458787 JPM458786:JPM458787 JZI458786:JZI458787 KJE458786:KJE458787 KTA458786:KTA458787 LCW458786:LCW458787 LMS458786:LMS458787 LWO458786:LWO458787 MGK458786:MGK458787 MQG458786:MQG458787 NAC458786:NAC458787 NJY458786:NJY458787 NTU458786:NTU458787 ODQ458786:ODQ458787 ONM458786:ONM458787 OXI458786:OXI458787 PHE458786:PHE458787 PRA458786:PRA458787 QAW458786:QAW458787 QKS458786:QKS458787 QUO458786:QUO458787 REK458786:REK458787 ROG458786:ROG458787 RYC458786:RYC458787 SHY458786:SHY458787 SRU458786:SRU458787 TBQ458786:TBQ458787 TLM458786:TLM458787 TVI458786:TVI458787 UFE458786:UFE458787 UPA458786:UPA458787 UYW458786:UYW458787 VIS458786:VIS458787 VSO458786:VSO458787 WCK458786:WCK458787 WMG458786:WMG458787 WWC458786:WWC458787 U524322:U524323 JQ524322:JQ524323 TM524322:TM524323 ADI524322:ADI524323 ANE524322:ANE524323 AXA524322:AXA524323 BGW524322:BGW524323 BQS524322:BQS524323 CAO524322:CAO524323 CKK524322:CKK524323 CUG524322:CUG524323 DEC524322:DEC524323 DNY524322:DNY524323 DXU524322:DXU524323 EHQ524322:EHQ524323 ERM524322:ERM524323 FBI524322:FBI524323 FLE524322:FLE524323 FVA524322:FVA524323 GEW524322:GEW524323 GOS524322:GOS524323 GYO524322:GYO524323 HIK524322:HIK524323 HSG524322:HSG524323 ICC524322:ICC524323 ILY524322:ILY524323 IVU524322:IVU524323 JFQ524322:JFQ524323 JPM524322:JPM524323 JZI524322:JZI524323 KJE524322:KJE524323 KTA524322:KTA524323 LCW524322:LCW524323 LMS524322:LMS524323 LWO524322:LWO524323 MGK524322:MGK524323 MQG524322:MQG524323 NAC524322:NAC524323 NJY524322:NJY524323 NTU524322:NTU524323 ODQ524322:ODQ524323 ONM524322:ONM524323 OXI524322:OXI524323 PHE524322:PHE524323 PRA524322:PRA524323 QAW524322:QAW524323 QKS524322:QKS524323 QUO524322:QUO524323 REK524322:REK524323 ROG524322:ROG524323 RYC524322:RYC524323 SHY524322:SHY524323 SRU524322:SRU524323 TBQ524322:TBQ524323 TLM524322:TLM524323 TVI524322:TVI524323 UFE524322:UFE524323 UPA524322:UPA524323 UYW524322:UYW524323 VIS524322:VIS524323 VSO524322:VSO524323 WCK524322:WCK524323 WMG524322:WMG524323 WWC524322:WWC524323 U589858:U589859 JQ589858:JQ589859 TM589858:TM589859 ADI589858:ADI589859 ANE589858:ANE589859 AXA589858:AXA589859 BGW589858:BGW589859 BQS589858:BQS589859 CAO589858:CAO589859 CKK589858:CKK589859 CUG589858:CUG589859 DEC589858:DEC589859 DNY589858:DNY589859 DXU589858:DXU589859 EHQ589858:EHQ589859 ERM589858:ERM589859 FBI589858:FBI589859 FLE589858:FLE589859 FVA589858:FVA589859 GEW589858:GEW589859 GOS589858:GOS589859 GYO589858:GYO589859 HIK589858:HIK589859 HSG589858:HSG589859 ICC589858:ICC589859 ILY589858:ILY589859 IVU589858:IVU589859 JFQ589858:JFQ589859 JPM589858:JPM589859 JZI589858:JZI589859 KJE589858:KJE589859 KTA589858:KTA589859 LCW589858:LCW589859 LMS589858:LMS589859 LWO589858:LWO589859 MGK589858:MGK589859 MQG589858:MQG589859 NAC589858:NAC589859 NJY589858:NJY589859 NTU589858:NTU589859 ODQ589858:ODQ589859 ONM589858:ONM589859 OXI589858:OXI589859 PHE589858:PHE589859 PRA589858:PRA589859 QAW589858:QAW589859 QKS589858:QKS589859 QUO589858:QUO589859 REK589858:REK589859 ROG589858:ROG589859 RYC589858:RYC589859 SHY589858:SHY589859 SRU589858:SRU589859 TBQ589858:TBQ589859 TLM589858:TLM589859 TVI589858:TVI589859 UFE589858:UFE589859 UPA589858:UPA589859 UYW589858:UYW589859 VIS589858:VIS589859 VSO589858:VSO589859 WCK589858:WCK589859 WMG589858:WMG589859 WWC589858:WWC589859 U655394:U655395 JQ655394:JQ655395 TM655394:TM655395 ADI655394:ADI655395 ANE655394:ANE655395 AXA655394:AXA655395 BGW655394:BGW655395 BQS655394:BQS655395 CAO655394:CAO655395 CKK655394:CKK655395 CUG655394:CUG655395 DEC655394:DEC655395 DNY655394:DNY655395 DXU655394:DXU655395 EHQ655394:EHQ655395 ERM655394:ERM655395 FBI655394:FBI655395 FLE655394:FLE655395 FVA655394:FVA655395 GEW655394:GEW655395 GOS655394:GOS655395 GYO655394:GYO655395 HIK655394:HIK655395 HSG655394:HSG655395 ICC655394:ICC655395 ILY655394:ILY655395 IVU655394:IVU655395 JFQ655394:JFQ655395 JPM655394:JPM655395 JZI655394:JZI655395 KJE655394:KJE655395 KTA655394:KTA655395 LCW655394:LCW655395 LMS655394:LMS655395 LWO655394:LWO655395 MGK655394:MGK655395 MQG655394:MQG655395 NAC655394:NAC655395 NJY655394:NJY655395 NTU655394:NTU655395 ODQ655394:ODQ655395 ONM655394:ONM655395 OXI655394:OXI655395 PHE655394:PHE655395 PRA655394:PRA655395 QAW655394:QAW655395 QKS655394:QKS655395 QUO655394:QUO655395 REK655394:REK655395 ROG655394:ROG655395 RYC655394:RYC655395 SHY655394:SHY655395 SRU655394:SRU655395 TBQ655394:TBQ655395 TLM655394:TLM655395 TVI655394:TVI655395 UFE655394:UFE655395 UPA655394:UPA655395 UYW655394:UYW655395 VIS655394:VIS655395 VSO655394:VSO655395 WCK655394:WCK655395 WMG655394:WMG655395 WWC655394:WWC655395 U720930:U720931 JQ720930:JQ720931 TM720930:TM720931 ADI720930:ADI720931 ANE720930:ANE720931 AXA720930:AXA720931 BGW720930:BGW720931 BQS720930:BQS720931 CAO720930:CAO720931 CKK720930:CKK720931 CUG720930:CUG720931 DEC720930:DEC720931 DNY720930:DNY720931 DXU720930:DXU720931 EHQ720930:EHQ720931 ERM720930:ERM720931 FBI720930:FBI720931 FLE720930:FLE720931 FVA720930:FVA720931 GEW720930:GEW720931 GOS720930:GOS720931 GYO720930:GYO720931 HIK720930:HIK720931 HSG720930:HSG720931 ICC720930:ICC720931 ILY720930:ILY720931 IVU720930:IVU720931 JFQ720930:JFQ720931 JPM720930:JPM720931 JZI720930:JZI720931 KJE720930:KJE720931 KTA720930:KTA720931 LCW720930:LCW720931 LMS720930:LMS720931 LWO720930:LWO720931 MGK720930:MGK720931 MQG720930:MQG720931 NAC720930:NAC720931 NJY720930:NJY720931 NTU720930:NTU720931 ODQ720930:ODQ720931 ONM720930:ONM720931 OXI720930:OXI720931 PHE720930:PHE720931 PRA720930:PRA720931 QAW720930:QAW720931 QKS720930:QKS720931 QUO720930:QUO720931 REK720930:REK720931 ROG720930:ROG720931 RYC720930:RYC720931 SHY720930:SHY720931 SRU720930:SRU720931 TBQ720930:TBQ720931 TLM720930:TLM720931 TVI720930:TVI720931 UFE720930:UFE720931 UPA720930:UPA720931 UYW720930:UYW720931 VIS720930:VIS720931 VSO720930:VSO720931 WCK720930:WCK720931 WMG720930:WMG720931 WWC720930:WWC720931 U786466:U786467 JQ786466:JQ786467 TM786466:TM786467 ADI786466:ADI786467 ANE786466:ANE786467 AXA786466:AXA786467 BGW786466:BGW786467 BQS786466:BQS786467 CAO786466:CAO786467 CKK786466:CKK786467 CUG786466:CUG786467 DEC786466:DEC786467 DNY786466:DNY786467 DXU786466:DXU786467 EHQ786466:EHQ786467 ERM786466:ERM786467 FBI786466:FBI786467 FLE786466:FLE786467 FVA786466:FVA786467 GEW786466:GEW786467 GOS786466:GOS786467 GYO786466:GYO786467 HIK786466:HIK786467 HSG786466:HSG786467 ICC786466:ICC786467 ILY786466:ILY786467 IVU786466:IVU786467 JFQ786466:JFQ786467 JPM786466:JPM786467 JZI786466:JZI786467 KJE786466:KJE786467 KTA786466:KTA786467 LCW786466:LCW786467 LMS786466:LMS786467 LWO786466:LWO786467 MGK786466:MGK786467 MQG786466:MQG786467 NAC786466:NAC786467 NJY786466:NJY786467 NTU786466:NTU786467 ODQ786466:ODQ786467 ONM786466:ONM786467 OXI786466:OXI786467 PHE786466:PHE786467 PRA786466:PRA786467 QAW786466:QAW786467 QKS786466:QKS786467 QUO786466:QUO786467 REK786466:REK786467 ROG786466:ROG786467 RYC786466:RYC786467 SHY786466:SHY786467 SRU786466:SRU786467 TBQ786466:TBQ786467 TLM786466:TLM786467 TVI786466:TVI786467 UFE786466:UFE786467 UPA786466:UPA786467 UYW786466:UYW786467 VIS786466:VIS786467 VSO786466:VSO786467 WCK786466:WCK786467 WMG786466:WMG786467 WWC786466:WWC786467 U852002:U852003 JQ852002:JQ852003 TM852002:TM852003 ADI852002:ADI852003 ANE852002:ANE852003 AXA852002:AXA852003 BGW852002:BGW852003 BQS852002:BQS852003 CAO852002:CAO852003 CKK852002:CKK852003 CUG852002:CUG852003 DEC852002:DEC852003 DNY852002:DNY852003 DXU852002:DXU852003 EHQ852002:EHQ852003 ERM852002:ERM852003 FBI852002:FBI852003 FLE852002:FLE852003 FVA852002:FVA852003 GEW852002:GEW852003 GOS852002:GOS852003 GYO852002:GYO852003 HIK852002:HIK852003 HSG852002:HSG852003 ICC852002:ICC852003 ILY852002:ILY852003 IVU852002:IVU852003 JFQ852002:JFQ852003 JPM852002:JPM852003 JZI852002:JZI852003 KJE852002:KJE852003 KTA852002:KTA852003 LCW852002:LCW852003 LMS852002:LMS852003 LWO852002:LWO852003 MGK852002:MGK852003 MQG852002:MQG852003 NAC852002:NAC852003 NJY852002:NJY852003 NTU852002:NTU852003 ODQ852002:ODQ852003 ONM852002:ONM852003 OXI852002:OXI852003 PHE852002:PHE852003 PRA852002:PRA852003 QAW852002:QAW852003 QKS852002:QKS852003 QUO852002:QUO852003 REK852002:REK852003 ROG852002:ROG852003 RYC852002:RYC852003 SHY852002:SHY852003 SRU852002:SRU852003 TBQ852002:TBQ852003 TLM852002:TLM852003 TVI852002:TVI852003 UFE852002:UFE852003 UPA852002:UPA852003 UYW852002:UYW852003 VIS852002:VIS852003 VSO852002:VSO852003 WCK852002:WCK852003 WMG852002:WMG852003 WWC852002:WWC852003 U917538:U917539 JQ917538:JQ917539 TM917538:TM917539 ADI917538:ADI917539 ANE917538:ANE917539 AXA917538:AXA917539 BGW917538:BGW917539 BQS917538:BQS917539 CAO917538:CAO917539 CKK917538:CKK917539 CUG917538:CUG917539 DEC917538:DEC917539 DNY917538:DNY917539 DXU917538:DXU917539 EHQ917538:EHQ917539 ERM917538:ERM917539 FBI917538:FBI917539 FLE917538:FLE917539 FVA917538:FVA917539 GEW917538:GEW917539 GOS917538:GOS917539 GYO917538:GYO917539 HIK917538:HIK917539 HSG917538:HSG917539 ICC917538:ICC917539 ILY917538:ILY917539 IVU917538:IVU917539 JFQ917538:JFQ917539 JPM917538:JPM917539 JZI917538:JZI917539 KJE917538:KJE917539 KTA917538:KTA917539 LCW917538:LCW917539 LMS917538:LMS917539 LWO917538:LWO917539 MGK917538:MGK917539 MQG917538:MQG917539 NAC917538:NAC917539 NJY917538:NJY917539 NTU917538:NTU917539 ODQ917538:ODQ917539 ONM917538:ONM917539 OXI917538:OXI917539 PHE917538:PHE917539 PRA917538:PRA917539 QAW917538:QAW917539 QKS917538:QKS917539 QUO917538:QUO917539 REK917538:REK917539 ROG917538:ROG917539 RYC917538:RYC917539 SHY917538:SHY917539 SRU917538:SRU917539 TBQ917538:TBQ917539 TLM917538:TLM917539 TVI917538:TVI917539 UFE917538:UFE917539 UPA917538:UPA917539 UYW917538:UYW917539 VIS917538:VIS917539 VSO917538:VSO917539 WCK917538:WCK917539 WMG917538:WMG917539 WWC917538:WWC917539 U983074:U983075 JQ983074:JQ983075 TM983074:TM983075 ADI983074:ADI983075 ANE983074:ANE983075 AXA983074:AXA983075 BGW983074:BGW983075 BQS983074:BQS983075 CAO983074:CAO983075 CKK983074:CKK983075 CUG983074:CUG983075 DEC983074:DEC983075 DNY983074:DNY983075 DXU983074:DXU983075 EHQ983074:EHQ983075 ERM983074:ERM983075 FBI983074:FBI983075 FLE983074:FLE983075 FVA983074:FVA983075 GEW983074:GEW983075 GOS983074:GOS983075 GYO983074:GYO983075 HIK983074:HIK983075 HSG983074:HSG983075 ICC983074:ICC983075 ILY983074:ILY983075 IVU983074:IVU983075 JFQ983074:JFQ983075 JPM983074:JPM983075 JZI983074:JZI983075 KJE983074:KJE983075 KTA983074:KTA983075 LCW983074:LCW983075 LMS983074:LMS983075 LWO983074:LWO983075 MGK983074:MGK983075 MQG983074:MQG983075 NAC983074:NAC983075 NJY983074:NJY983075 NTU983074:NTU983075 ODQ983074:ODQ983075 ONM983074:ONM983075 OXI983074:OXI983075 PHE983074:PHE983075 PRA983074:PRA983075 QAW983074:QAW983075 QKS983074:QKS983075 QUO983074:QUO983075 REK983074:REK983075 ROG983074:ROG983075 RYC983074:RYC983075 SHY983074:SHY983075 SRU983074:SRU983075 TBQ983074:TBQ983075 TLM983074:TLM983075 TVI983074:TVI983075 UFE983074:UFE983075 UPA983074:UPA983075 UYW983074:UYW983075 VIS983074:VIS983075 VSO983074:VSO983075 WCK983074:WCK983075 WMG983074:WMG983075 WWC983074:WWC983075 E31:E55 JA31:JA55 SW31:SW55 ACS31:ACS55 AMO31:AMO55 AWK31:AWK55 BGG31:BGG55 BQC31:BQC55 BZY31:BZY55 CJU31:CJU55 CTQ31:CTQ55 DDM31:DDM55 DNI31:DNI55 DXE31:DXE55 EHA31:EHA55 EQW31:EQW55 FAS31:FAS55 FKO31:FKO55 FUK31:FUK55 GEG31:GEG55 GOC31:GOC55 GXY31:GXY55 HHU31:HHU55 HRQ31:HRQ55 IBM31:IBM55 ILI31:ILI55 IVE31:IVE55 JFA31:JFA55 JOW31:JOW55 JYS31:JYS55 KIO31:KIO55 KSK31:KSK55 LCG31:LCG55 LMC31:LMC55 LVY31:LVY55 MFU31:MFU55 MPQ31:MPQ55 MZM31:MZM55 NJI31:NJI55 NTE31:NTE55 ODA31:ODA55 OMW31:OMW55 OWS31:OWS55 PGO31:PGO55 PQK31:PQK55 QAG31:QAG55 QKC31:QKC55 QTY31:QTY55 RDU31:RDU55 RNQ31:RNQ55 RXM31:RXM55 SHI31:SHI55 SRE31:SRE55 TBA31:TBA55 TKW31:TKW55 TUS31:TUS55 UEO31:UEO55 UOK31:UOK55 UYG31:UYG55 VIC31:VIC55 VRY31:VRY55 WBU31:WBU55 WLQ31:WLQ55 WVM31:WVM55 E65567:E65591 JA65567:JA65591 SW65567:SW65591 ACS65567:ACS65591 AMO65567:AMO65591 AWK65567:AWK65591 BGG65567:BGG65591 BQC65567:BQC65591 BZY65567:BZY65591 CJU65567:CJU65591 CTQ65567:CTQ65591 DDM65567:DDM65591 DNI65567:DNI65591 DXE65567:DXE65591 EHA65567:EHA65591 EQW65567:EQW65591 FAS65567:FAS65591 FKO65567:FKO65591 FUK65567:FUK65591 GEG65567:GEG65591 GOC65567:GOC65591 GXY65567:GXY65591 HHU65567:HHU65591 HRQ65567:HRQ65591 IBM65567:IBM65591 ILI65567:ILI65591 IVE65567:IVE65591 JFA65567:JFA65591 JOW65567:JOW65591 JYS65567:JYS65591 KIO65567:KIO65591 KSK65567:KSK65591 LCG65567:LCG65591 LMC65567:LMC65591 LVY65567:LVY65591 MFU65567:MFU65591 MPQ65567:MPQ65591 MZM65567:MZM65591 NJI65567:NJI65591 NTE65567:NTE65591 ODA65567:ODA65591 OMW65567:OMW65591 OWS65567:OWS65591 PGO65567:PGO65591 PQK65567:PQK65591 QAG65567:QAG65591 QKC65567:QKC65591 QTY65567:QTY65591 RDU65567:RDU65591 RNQ65567:RNQ65591 RXM65567:RXM65591 SHI65567:SHI65591 SRE65567:SRE65591 TBA65567:TBA65591 TKW65567:TKW65591 TUS65567:TUS65591 UEO65567:UEO65591 UOK65567:UOK65591 UYG65567:UYG65591 VIC65567:VIC65591 VRY65567:VRY65591 WBU65567:WBU65591 WLQ65567:WLQ65591 WVM65567:WVM65591 E131103:E131127 JA131103:JA131127 SW131103:SW131127 ACS131103:ACS131127 AMO131103:AMO131127 AWK131103:AWK131127 BGG131103:BGG131127 BQC131103:BQC131127 BZY131103:BZY131127 CJU131103:CJU131127 CTQ131103:CTQ131127 DDM131103:DDM131127 DNI131103:DNI131127 DXE131103:DXE131127 EHA131103:EHA131127 EQW131103:EQW131127 FAS131103:FAS131127 FKO131103:FKO131127 FUK131103:FUK131127 GEG131103:GEG131127 GOC131103:GOC131127 GXY131103:GXY131127 HHU131103:HHU131127 HRQ131103:HRQ131127 IBM131103:IBM131127 ILI131103:ILI131127 IVE131103:IVE131127 JFA131103:JFA131127 JOW131103:JOW131127 JYS131103:JYS131127 KIO131103:KIO131127 KSK131103:KSK131127 LCG131103:LCG131127 LMC131103:LMC131127 LVY131103:LVY131127 MFU131103:MFU131127 MPQ131103:MPQ131127 MZM131103:MZM131127 NJI131103:NJI131127 NTE131103:NTE131127 ODA131103:ODA131127 OMW131103:OMW131127 OWS131103:OWS131127 PGO131103:PGO131127 PQK131103:PQK131127 QAG131103:QAG131127 QKC131103:QKC131127 QTY131103:QTY131127 RDU131103:RDU131127 RNQ131103:RNQ131127 RXM131103:RXM131127 SHI131103:SHI131127 SRE131103:SRE131127 TBA131103:TBA131127 TKW131103:TKW131127 TUS131103:TUS131127 UEO131103:UEO131127 UOK131103:UOK131127 UYG131103:UYG131127 VIC131103:VIC131127 VRY131103:VRY131127 WBU131103:WBU131127 WLQ131103:WLQ131127 WVM131103:WVM131127 E196639:E196663 JA196639:JA196663 SW196639:SW196663 ACS196639:ACS196663 AMO196639:AMO196663 AWK196639:AWK196663 BGG196639:BGG196663 BQC196639:BQC196663 BZY196639:BZY196663 CJU196639:CJU196663 CTQ196639:CTQ196663 DDM196639:DDM196663 DNI196639:DNI196663 DXE196639:DXE196663 EHA196639:EHA196663 EQW196639:EQW196663 FAS196639:FAS196663 FKO196639:FKO196663 FUK196639:FUK196663 GEG196639:GEG196663 GOC196639:GOC196663 GXY196639:GXY196663 HHU196639:HHU196663 HRQ196639:HRQ196663 IBM196639:IBM196663 ILI196639:ILI196663 IVE196639:IVE196663 JFA196639:JFA196663 JOW196639:JOW196663 JYS196639:JYS196663 KIO196639:KIO196663 KSK196639:KSK196663 LCG196639:LCG196663 LMC196639:LMC196663 LVY196639:LVY196663 MFU196639:MFU196663 MPQ196639:MPQ196663 MZM196639:MZM196663 NJI196639:NJI196663 NTE196639:NTE196663 ODA196639:ODA196663 OMW196639:OMW196663 OWS196639:OWS196663 PGO196639:PGO196663 PQK196639:PQK196663 QAG196639:QAG196663 QKC196639:QKC196663 QTY196639:QTY196663 RDU196639:RDU196663 RNQ196639:RNQ196663 RXM196639:RXM196663 SHI196639:SHI196663 SRE196639:SRE196663 TBA196639:TBA196663 TKW196639:TKW196663 TUS196639:TUS196663 UEO196639:UEO196663 UOK196639:UOK196663 UYG196639:UYG196663 VIC196639:VIC196663 VRY196639:VRY196663 WBU196639:WBU196663 WLQ196639:WLQ196663 WVM196639:WVM196663 E262175:E262199 JA262175:JA262199 SW262175:SW262199 ACS262175:ACS262199 AMO262175:AMO262199 AWK262175:AWK262199 BGG262175:BGG262199 BQC262175:BQC262199 BZY262175:BZY262199 CJU262175:CJU262199 CTQ262175:CTQ262199 DDM262175:DDM262199 DNI262175:DNI262199 DXE262175:DXE262199 EHA262175:EHA262199 EQW262175:EQW262199 FAS262175:FAS262199 FKO262175:FKO262199 FUK262175:FUK262199 GEG262175:GEG262199 GOC262175:GOC262199 GXY262175:GXY262199 HHU262175:HHU262199 HRQ262175:HRQ262199 IBM262175:IBM262199 ILI262175:ILI262199 IVE262175:IVE262199 JFA262175:JFA262199 JOW262175:JOW262199 JYS262175:JYS262199 KIO262175:KIO262199 KSK262175:KSK262199 LCG262175:LCG262199 LMC262175:LMC262199 LVY262175:LVY262199 MFU262175:MFU262199 MPQ262175:MPQ262199 MZM262175:MZM262199 NJI262175:NJI262199 NTE262175:NTE262199 ODA262175:ODA262199 OMW262175:OMW262199 OWS262175:OWS262199 PGO262175:PGO262199 PQK262175:PQK262199 QAG262175:QAG262199 QKC262175:QKC262199 QTY262175:QTY262199 RDU262175:RDU262199 RNQ262175:RNQ262199 RXM262175:RXM262199 SHI262175:SHI262199 SRE262175:SRE262199 TBA262175:TBA262199 TKW262175:TKW262199 TUS262175:TUS262199 UEO262175:UEO262199 UOK262175:UOK262199 UYG262175:UYG262199 VIC262175:VIC262199 VRY262175:VRY262199 WBU262175:WBU262199 WLQ262175:WLQ262199 WVM262175:WVM262199 E327711:E327735 JA327711:JA327735 SW327711:SW327735 ACS327711:ACS327735 AMO327711:AMO327735 AWK327711:AWK327735 BGG327711:BGG327735 BQC327711:BQC327735 BZY327711:BZY327735 CJU327711:CJU327735 CTQ327711:CTQ327735 DDM327711:DDM327735 DNI327711:DNI327735 DXE327711:DXE327735 EHA327711:EHA327735 EQW327711:EQW327735 FAS327711:FAS327735 FKO327711:FKO327735 FUK327711:FUK327735 GEG327711:GEG327735 GOC327711:GOC327735 GXY327711:GXY327735 HHU327711:HHU327735 HRQ327711:HRQ327735 IBM327711:IBM327735 ILI327711:ILI327735 IVE327711:IVE327735 JFA327711:JFA327735 JOW327711:JOW327735 JYS327711:JYS327735 KIO327711:KIO327735 KSK327711:KSK327735 LCG327711:LCG327735 LMC327711:LMC327735 LVY327711:LVY327735 MFU327711:MFU327735 MPQ327711:MPQ327735 MZM327711:MZM327735 NJI327711:NJI327735 NTE327711:NTE327735 ODA327711:ODA327735 OMW327711:OMW327735 OWS327711:OWS327735 PGO327711:PGO327735 PQK327711:PQK327735 QAG327711:QAG327735 QKC327711:QKC327735 QTY327711:QTY327735 RDU327711:RDU327735 RNQ327711:RNQ327735 RXM327711:RXM327735 SHI327711:SHI327735 SRE327711:SRE327735 TBA327711:TBA327735 TKW327711:TKW327735 TUS327711:TUS327735 UEO327711:UEO327735 UOK327711:UOK327735 UYG327711:UYG327735 VIC327711:VIC327735 VRY327711:VRY327735 WBU327711:WBU327735 WLQ327711:WLQ327735 WVM327711:WVM327735 E393247:E393271 JA393247:JA393271 SW393247:SW393271 ACS393247:ACS393271 AMO393247:AMO393271 AWK393247:AWK393271 BGG393247:BGG393271 BQC393247:BQC393271 BZY393247:BZY393271 CJU393247:CJU393271 CTQ393247:CTQ393271 DDM393247:DDM393271 DNI393247:DNI393271 DXE393247:DXE393271 EHA393247:EHA393271 EQW393247:EQW393271 FAS393247:FAS393271 FKO393247:FKO393271 FUK393247:FUK393271 GEG393247:GEG393271 GOC393247:GOC393271 GXY393247:GXY393271 HHU393247:HHU393271 HRQ393247:HRQ393271 IBM393247:IBM393271 ILI393247:ILI393271 IVE393247:IVE393271 JFA393247:JFA393271 JOW393247:JOW393271 JYS393247:JYS393271 KIO393247:KIO393271 KSK393247:KSK393271 LCG393247:LCG393271 LMC393247:LMC393271 LVY393247:LVY393271 MFU393247:MFU393271 MPQ393247:MPQ393271 MZM393247:MZM393271 NJI393247:NJI393271 NTE393247:NTE393271 ODA393247:ODA393271 OMW393247:OMW393271 OWS393247:OWS393271 PGO393247:PGO393271 PQK393247:PQK393271 QAG393247:QAG393271 QKC393247:QKC393271 QTY393247:QTY393271 RDU393247:RDU393271 RNQ393247:RNQ393271 RXM393247:RXM393271 SHI393247:SHI393271 SRE393247:SRE393271 TBA393247:TBA393271 TKW393247:TKW393271 TUS393247:TUS393271 UEO393247:UEO393271 UOK393247:UOK393271 UYG393247:UYG393271 VIC393247:VIC393271 VRY393247:VRY393271 WBU393247:WBU393271 WLQ393247:WLQ393271 WVM393247:WVM393271 E458783:E458807 JA458783:JA458807 SW458783:SW458807 ACS458783:ACS458807 AMO458783:AMO458807 AWK458783:AWK458807 BGG458783:BGG458807 BQC458783:BQC458807 BZY458783:BZY458807 CJU458783:CJU458807 CTQ458783:CTQ458807 DDM458783:DDM458807 DNI458783:DNI458807 DXE458783:DXE458807 EHA458783:EHA458807 EQW458783:EQW458807 FAS458783:FAS458807 FKO458783:FKO458807 FUK458783:FUK458807 GEG458783:GEG458807 GOC458783:GOC458807 GXY458783:GXY458807 HHU458783:HHU458807 HRQ458783:HRQ458807 IBM458783:IBM458807 ILI458783:ILI458807 IVE458783:IVE458807 JFA458783:JFA458807 JOW458783:JOW458807 JYS458783:JYS458807 KIO458783:KIO458807 KSK458783:KSK458807 LCG458783:LCG458807 LMC458783:LMC458807 LVY458783:LVY458807 MFU458783:MFU458807 MPQ458783:MPQ458807 MZM458783:MZM458807 NJI458783:NJI458807 NTE458783:NTE458807 ODA458783:ODA458807 OMW458783:OMW458807 OWS458783:OWS458807 PGO458783:PGO458807 PQK458783:PQK458807 QAG458783:QAG458807 QKC458783:QKC458807 QTY458783:QTY458807 RDU458783:RDU458807 RNQ458783:RNQ458807 RXM458783:RXM458807 SHI458783:SHI458807 SRE458783:SRE458807 TBA458783:TBA458807 TKW458783:TKW458807 TUS458783:TUS458807 UEO458783:UEO458807 UOK458783:UOK458807 UYG458783:UYG458807 VIC458783:VIC458807 VRY458783:VRY458807 WBU458783:WBU458807 WLQ458783:WLQ458807 WVM458783:WVM458807 E524319:E524343 JA524319:JA524343 SW524319:SW524343 ACS524319:ACS524343 AMO524319:AMO524343 AWK524319:AWK524343 BGG524319:BGG524343 BQC524319:BQC524343 BZY524319:BZY524343 CJU524319:CJU524343 CTQ524319:CTQ524343 DDM524319:DDM524343 DNI524319:DNI524343 DXE524319:DXE524343 EHA524319:EHA524343 EQW524319:EQW524343 FAS524319:FAS524343 FKO524319:FKO524343 FUK524319:FUK524343 GEG524319:GEG524343 GOC524319:GOC524343 GXY524319:GXY524343 HHU524319:HHU524343 HRQ524319:HRQ524343 IBM524319:IBM524343 ILI524319:ILI524343 IVE524319:IVE524343 JFA524319:JFA524343 JOW524319:JOW524343 JYS524319:JYS524343 KIO524319:KIO524343 KSK524319:KSK524343 LCG524319:LCG524343 LMC524319:LMC524343 LVY524319:LVY524343 MFU524319:MFU524343 MPQ524319:MPQ524343 MZM524319:MZM524343 NJI524319:NJI524343 NTE524319:NTE524343 ODA524319:ODA524343 OMW524319:OMW524343 OWS524319:OWS524343 PGO524319:PGO524343 PQK524319:PQK524343 QAG524319:QAG524343 QKC524319:QKC524343 QTY524319:QTY524343 RDU524319:RDU524343 RNQ524319:RNQ524343 RXM524319:RXM524343 SHI524319:SHI524343 SRE524319:SRE524343 TBA524319:TBA524343 TKW524319:TKW524343 TUS524319:TUS524343 UEO524319:UEO524343 UOK524319:UOK524343 UYG524319:UYG524343 VIC524319:VIC524343 VRY524319:VRY524343 WBU524319:WBU524343 WLQ524319:WLQ524343 WVM524319:WVM524343 E589855:E589879 JA589855:JA589879 SW589855:SW589879 ACS589855:ACS589879 AMO589855:AMO589879 AWK589855:AWK589879 BGG589855:BGG589879 BQC589855:BQC589879 BZY589855:BZY589879 CJU589855:CJU589879 CTQ589855:CTQ589879 DDM589855:DDM589879 DNI589855:DNI589879 DXE589855:DXE589879 EHA589855:EHA589879 EQW589855:EQW589879 FAS589855:FAS589879 FKO589855:FKO589879 FUK589855:FUK589879 GEG589855:GEG589879 GOC589855:GOC589879 GXY589855:GXY589879 HHU589855:HHU589879 HRQ589855:HRQ589879 IBM589855:IBM589879 ILI589855:ILI589879 IVE589855:IVE589879 JFA589855:JFA589879 JOW589855:JOW589879 JYS589855:JYS589879 KIO589855:KIO589879 KSK589855:KSK589879 LCG589855:LCG589879 LMC589855:LMC589879 LVY589855:LVY589879 MFU589855:MFU589879 MPQ589855:MPQ589879 MZM589855:MZM589879 NJI589855:NJI589879 NTE589855:NTE589879 ODA589855:ODA589879 OMW589855:OMW589879 OWS589855:OWS589879 PGO589855:PGO589879 PQK589855:PQK589879 QAG589855:QAG589879 QKC589855:QKC589879 QTY589855:QTY589879 RDU589855:RDU589879 RNQ589855:RNQ589879 RXM589855:RXM589879 SHI589855:SHI589879 SRE589855:SRE589879 TBA589855:TBA589879 TKW589855:TKW589879 TUS589855:TUS589879 UEO589855:UEO589879 UOK589855:UOK589879 UYG589855:UYG589879 VIC589855:VIC589879 VRY589855:VRY589879 WBU589855:WBU589879 WLQ589855:WLQ589879 WVM589855:WVM589879 E655391:E655415 JA655391:JA655415 SW655391:SW655415 ACS655391:ACS655415 AMO655391:AMO655415 AWK655391:AWK655415 BGG655391:BGG655415 BQC655391:BQC655415 BZY655391:BZY655415 CJU655391:CJU655415 CTQ655391:CTQ655415 DDM655391:DDM655415 DNI655391:DNI655415 DXE655391:DXE655415 EHA655391:EHA655415 EQW655391:EQW655415 FAS655391:FAS655415 FKO655391:FKO655415 FUK655391:FUK655415 GEG655391:GEG655415 GOC655391:GOC655415 GXY655391:GXY655415 HHU655391:HHU655415 HRQ655391:HRQ655415 IBM655391:IBM655415 ILI655391:ILI655415 IVE655391:IVE655415 JFA655391:JFA655415 JOW655391:JOW655415 JYS655391:JYS655415 KIO655391:KIO655415 KSK655391:KSK655415 LCG655391:LCG655415 LMC655391:LMC655415 LVY655391:LVY655415 MFU655391:MFU655415 MPQ655391:MPQ655415 MZM655391:MZM655415 NJI655391:NJI655415 NTE655391:NTE655415 ODA655391:ODA655415 OMW655391:OMW655415 OWS655391:OWS655415 PGO655391:PGO655415 PQK655391:PQK655415 QAG655391:QAG655415 QKC655391:QKC655415 QTY655391:QTY655415 RDU655391:RDU655415 RNQ655391:RNQ655415 RXM655391:RXM655415 SHI655391:SHI655415 SRE655391:SRE655415 TBA655391:TBA655415 TKW655391:TKW655415 TUS655391:TUS655415 UEO655391:UEO655415 UOK655391:UOK655415 UYG655391:UYG655415 VIC655391:VIC655415 VRY655391:VRY655415 WBU655391:WBU655415 WLQ655391:WLQ655415 WVM655391:WVM655415 E720927:E720951 JA720927:JA720951 SW720927:SW720951 ACS720927:ACS720951 AMO720927:AMO720951 AWK720927:AWK720951 BGG720927:BGG720951 BQC720927:BQC720951 BZY720927:BZY720951 CJU720927:CJU720951 CTQ720927:CTQ720951 DDM720927:DDM720951 DNI720927:DNI720951 DXE720927:DXE720951 EHA720927:EHA720951 EQW720927:EQW720951 FAS720927:FAS720951 FKO720927:FKO720951 FUK720927:FUK720951 GEG720927:GEG720951 GOC720927:GOC720951 GXY720927:GXY720951 HHU720927:HHU720951 HRQ720927:HRQ720951 IBM720927:IBM720951 ILI720927:ILI720951 IVE720927:IVE720951 JFA720927:JFA720951 JOW720927:JOW720951 JYS720927:JYS720951 KIO720927:KIO720951 KSK720927:KSK720951 LCG720927:LCG720951 LMC720927:LMC720951 LVY720927:LVY720951 MFU720927:MFU720951 MPQ720927:MPQ720951 MZM720927:MZM720951 NJI720927:NJI720951 NTE720927:NTE720951 ODA720927:ODA720951 OMW720927:OMW720951 OWS720927:OWS720951 PGO720927:PGO720951 PQK720927:PQK720951 QAG720927:QAG720951 QKC720927:QKC720951 QTY720927:QTY720951 RDU720927:RDU720951 RNQ720927:RNQ720951 RXM720927:RXM720951 SHI720927:SHI720951 SRE720927:SRE720951 TBA720927:TBA720951 TKW720927:TKW720951 TUS720927:TUS720951 UEO720927:UEO720951 UOK720927:UOK720951 UYG720927:UYG720951 VIC720927:VIC720951 VRY720927:VRY720951 WBU720927:WBU720951 WLQ720927:WLQ720951 WVM720927:WVM720951 E786463:E786487 JA786463:JA786487 SW786463:SW786487 ACS786463:ACS786487 AMO786463:AMO786487 AWK786463:AWK786487 BGG786463:BGG786487 BQC786463:BQC786487 BZY786463:BZY786487 CJU786463:CJU786487 CTQ786463:CTQ786487 DDM786463:DDM786487 DNI786463:DNI786487 DXE786463:DXE786487 EHA786463:EHA786487 EQW786463:EQW786487 FAS786463:FAS786487 FKO786463:FKO786487 FUK786463:FUK786487 GEG786463:GEG786487 GOC786463:GOC786487 GXY786463:GXY786487 HHU786463:HHU786487 HRQ786463:HRQ786487 IBM786463:IBM786487 ILI786463:ILI786487 IVE786463:IVE786487 JFA786463:JFA786487 JOW786463:JOW786487 JYS786463:JYS786487 KIO786463:KIO786487 KSK786463:KSK786487 LCG786463:LCG786487 LMC786463:LMC786487 LVY786463:LVY786487 MFU786463:MFU786487 MPQ786463:MPQ786487 MZM786463:MZM786487 NJI786463:NJI786487 NTE786463:NTE786487 ODA786463:ODA786487 OMW786463:OMW786487 OWS786463:OWS786487 PGO786463:PGO786487 PQK786463:PQK786487 QAG786463:QAG786487 QKC786463:QKC786487 QTY786463:QTY786487 RDU786463:RDU786487 RNQ786463:RNQ786487 RXM786463:RXM786487 SHI786463:SHI786487 SRE786463:SRE786487 TBA786463:TBA786487 TKW786463:TKW786487 TUS786463:TUS786487 UEO786463:UEO786487 UOK786463:UOK786487 UYG786463:UYG786487 VIC786463:VIC786487 VRY786463:VRY786487 WBU786463:WBU786487 WLQ786463:WLQ786487 WVM786463:WVM786487 E851999:E852023 JA851999:JA852023 SW851999:SW852023 ACS851999:ACS852023 AMO851999:AMO852023 AWK851999:AWK852023 BGG851999:BGG852023 BQC851999:BQC852023 BZY851999:BZY852023 CJU851999:CJU852023 CTQ851999:CTQ852023 DDM851999:DDM852023 DNI851999:DNI852023 DXE851999:DXE852023 EHA851999:EHA852023 EQW851999:EQW852023 FAS851999:FAS852023 FKO851999:FKO852023 FUK851999:FUK852023 GEG851999:GEG852023 GOC851999:GOC852023 GXY851999:GXY852023 HHU851999:HHU852023 HRQ851999:HRQ852023 IBM851999:IBM852023 ILI851999:ILI852023 IVE851999:IVE852023 JFA851999:JFA852023 JOW851999:JOW852023 JYS851999:JYS852023 KIO851999:KIO852023 KSK851999:KSK852023 LCG851999:LCG852023 LMC851999:LMC852023 LVY851999:LVY852023 MFU851999:MFU852023 MPQ851999:MPQ852023 MZM851999:MZM852023 NJI851999:NJI852023 NTE851999:NTE852023 ODA851999:ODA852023 OMW851999:OMW852023 OWS851999:OWS852023 PGO851999:PGO852023 PQK851999:PQK852023 QAG851999:QAG852023 QKC851999:QKC852023 QTY851999:QTY852023 RDU851999:RDU852023 RNQ851999:RNQ852023 RXM851999:RXM852023 SHI851999:SHI852023 SRE851999:SRE852023 TBA851999:TBA852023 TKW851999:TKW852023 TUS851999:TUS852023 UEO851999:UEO852023 UOK851999:UOK852023 UYG851999:UYG852023 VIC851999:VIC852023 VRY851999:VRY852023 WBU851999:WBU852023 WLQ851999:WLQ852023 WVM851999:WVM852023 E917535:E917559 JA917535:JA917559 SW917535:SW917559 ACS917535:ACS917559 AMO917535:AMO917559 AWK917535:AWK917559 BGG917535:BGG917559 BQC917535:BQC917559 BZY917535:BZY917559 CJU917535:CJU917559 CTQ917535:CTQ917559 DDM917535:DDM917559 DNI917535:DNI917559 DXE917535:DXE917559 EHA917535:EHA917559 EQW917535:EQW917559 FAS917535:FAS917559 FKO917535:FKO917559 FUK917535:FUK917559 GEG917535:GEG917559 GOC917535:GOC917559 GXY917535:GXY917559 HHU917535:HHU917559 HRQ917535:HRQ917559 IBM917535:IBM917559 ILI917535:ILI917559 IVE917535:IVE917559 JFA917535:JFA917559 JOW917535:JOW917559 JYS917535:JYS917559 KIO917535:KIO917559 KSK917535:KSK917559 LCG917535:LCG917559 LMC917535:LMC917559 LVY917535:LVY917559 MFU917535:MFU917559 MPQ917535:MPQ917559 MZM917535:MZM917559 NJI917535:NJI917559 NTE917535:NTE917559 ODA917535:ODA917559 OMW917535:OMW917559 OWS917535:OWS917559 PGO917535:PGO917559 PQK917535:PQK917559 QAG917535:QAG917559 QKC917535:QKC917559 QTY917535:QTY917559 RDU917535:RDU917559 RNQ917535:RNQ917559 RXM917535:RXM917559 SHI917535:SHI917559 SRE917535:SRE917559 TBA917535:TBA917559 TKW917535:TKW917559 TUS917535:TUS917559 UEO917535:UEO917559 UOK917535:UOK917559 UYG917535:UYG917559 VIC917535:VIC917559 VRY917535:VRY917559 WBU917535:WBU917559 WLQ917535:WLQ917559 WVM917535:WVM917559 E983071:E983095 JA983071:JA983095 SW983071:SW983095 ACS983071:ACS983095 AMO983071:AMO983095 AWK983071:AWK983095 BGG983071:BGG983095 BQC983071:BQC983095 BZY983071:BZY983095 CJU983071:CJU983095 CTQ983071:CTQ983095 DDM983071:DDM983095 DNI983071:DNI983095 DXE983071:DXE983095 EHA983071:EHA983095 EQW983071:EQW983095 FAS983071:FAS983095 FKO983071:FKO983095 FUK983071:FUK983095 GEG983071:GEG983095 GOC983071:GOC983095 GXY983071:GXY983095 HHU983071:HHU983095 HRQ983071:HRQ983095 IBM983071:IBM983095 ILI983071:ILI983095 IVE983071:IVE983095 JFA983071:JFA983095 JOW983071:JOW983095 JYS983071:JYS983095 KIO983071:KIO983095 KSK983071:KSK983095 LCG983071:LCG983095 LMC983071:LMC983095 LVY983071:LVY983095 MFU983071:MFU983095 MPQ983071:MPQ983095 MZM983071:MZM983095 NJI983071:NJI983095 NTE983071:NTE983095 ODA983071:ODA983095 OMW983071:OMW983095 OWS983071:OWS983095 PGO983071:PGO983095 PQK983071:PQK983095 QAG983071:QAG983095 QKC983071:QKC983095 QTY983071:QTY983095 RDU983071:RDU983095 RNQ983071:RNQ983095 RXM983071:RXM983095 SHI983071:SHI983095 SRE983071:SRE983095 TBA983071:TBA983095 TKW983071:TKW983095 TUS983071:TUS983095 UEO983071:UEO983095 UOK983071:UOK983095 UYG983071:UYG983095 VIC983071:VIC983095 VRY983071:VRY983095 WBU983071:WBU983095 WLQ983071:WLQ983095 WVM983071:WVM983095 N31:N32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N65567:N65568 JJ65567:JJ65568 TF65567:TF65568 ADB65567:ADB65568 AMX65567:AMX65568 AWT65567:AWT65568 BGP65567:BGP65568 BQL65567:BQL65568 CAH65567:CAH65568 CKD65567:CKD65568 CTZ65567:CTZ65568 DDV65567:DDV65568 DNR65567:DNR65568 DXN65567:DXN65568 EHJ65567:EHJ65568 ERF65567:ERF65568 FBB65567:FBB65568 FKX65567:FKX65568 FUT65567:FUT65568 GEP65567:GEP65568 GOL65567:GOL65568 GYH65567:GYH65568 HID65567:HID65568 HRZ65567:HRZ65568 IBV65567:IBV65568 ILR65567:ILR65568 IVN65567:IVN65568 JFJ65567:JFJ65568 JPF65567:JPF65568 JZB65567:JZB65568 KIX65567:KIX65568 KST65567:KST65568 LCP65567:LCP65568 LML65567:LML65568 LWH65567:LWH65568 MGD65567:MGD65568 MPZ65567:MPZ65568 MZV65567:MZV65568 NJR65567:NJR65568 NTN65567:NTN65568 ODJ65567:ODJ65568 ONF65567:ONF65568 OXB65567:OXB65568 PGX65567:PGX65568 PQT65567:PQT65568 QAP65567:QAP65568 QKL65567:QKL65568 QUH65567:QUH65568 RED65567:RED65568 RNZ65567:RNZ65568 RXV65567:RXV65568 SHR65567:SHR65568 SRN65567:SRN65568 TBJ65567:TBJ65568 TLF65567:TLF65568 TVB65567:TVB65568 UEX65567:UEX65568 UOT65567:UOT65568 UYP65567:UYP65568 VIL65567:VIL65568 VSH65567:VSH65568 WCD65567:WCD65568 WLZ65567:WLZ65568 WVV65567:WVV65568 N131103:N131104 JJ131103:JJ131104 TF131103:TF131104 ADB131103:ADB131104 AMX131103:AMX131104 AWT131103:AWT131104 BGP131103:BGP131104 BQL131103:BQL131104 CAH131103:CAH131104 CKD131103:CKD131104 CTZ131103:CTZ131104 DDV131103:DDV131104 DNR131103:DNR131104 DXN131103:DXN131104 EHJ131103:EHJ131104 ERF131103:ERF131104 FBB131103:FBB131104 FKX131103:FKX131104 FUT131103:FUT131104 GEP131103:GEP131104 GOL131103:GOL131104 GYH131103:GYH131104 HID131103:HID131104 HRZ131103:HRZ131104 IBV131103:IBV131104 ILR131103:ILR131104 IVN131103:IVN131104 JFJ131103:JFJ131104 JPF131103:JPF131104 JZB131103:JZB131104 KIX131103:KIX131104 KST131103:KST131104 LCP131103:LCP131104 LML131103:LML131104 LWH131103:LWH131104 MGD131103:MGD131104 MPZ131103:MPZ131104 MZV131103:MZV131104 NJR131103:NJR131104 NTN131103:NTN131104 ODJ131103:ODJ131104 ONF131103:ONF131104 OXB131103:OXB131104 PGX131103:PGX131104 PQT131103:PQT131104 QAP131103:QAP131104 QKL131103:QKL131104 QUH131103:QUH131104 RED131103:RED131104 RNZ131103:RNZ131104 RXV131103:RXV131104 SHR131103:SHR131104 SRN131103:SRN131104 TBJ131103:TBJ131104 TLF131103:TLF131104 TVB131103:TVB131104 UEX131103:UEX131104 UOT131103:UOT131104 UYP131103:UYP131104 VIL131103:VIL131104 VSH131103:VSH131104 WCD131103:WCD131104 WLZ131103:WLZ131104 WVV131103:WVV131104 N196639:N196640 JJ196639:JJ196640 TF196639:TF196640 ADB196639:ADB196640 AMX196639:AMX196640 AWT196639:AWT196640 BGP196639:BGP196640 BQL196639:BQL196640 CAH196639:CAH196640 CKD196639:CKD196640 CTZ196639:CTZ196640 DDV196639:DDV196640 DNR196639:DNR196640 DXN196639:DXN196640 EHJ196639:EHJ196640 ERF196639:ERF196640 FBB196639:FBB196640 FKX196639:FKX196640 FUT196639:FUT196640 GEP196639:GEP196640 GOL196639:GOL196640 GYH196639:GYH196640 HID196639:HID196640 HRZ196639:HRZ196640 IBV196639:IBV196640 ILR196639:ILR196640 IVN196639:IVN196640 JFJ196639:JFJ196640 JPF196639:JPF196640 JZB196639:JZB196640 KIX196639:KIX196640 KST196639:KST196640 LCP196639:LCP196640 LML196639:LML196640 LWH196639:LWH196640 MGD196639:MGD196640 MPZ196639:MPZ196640 MZV196639:MZV196640 NJR196639:NJR196640 NTN196639:NTN196640 ODJ196639:ODJ196640 ONF196639:ONF196640 OXB196639:OXB196640 PGX196639:PGX196640 PQT196639:PQT196640 QAP196639:QAP196640 QKL196639:QKL196640 QUH196639:QUH196640 RED196639:RED196640 RNZ196639:RNZ196640 RXV196639:RXV196640 SHR196639:SHR196640 SRN196639:SRN196640 TBJ196639:TBJ196640 TLF196639:TLF196640 TVB196639:TVB196640 UEX196639:UEX196640 UOT196639:UOT196640 UYP196639:UYP196640 VIL196639:VIL196640 VSH196639:VSH196640 WCD196639:WCD196640 WLZ196639:WLZ196640 WVV196639:WVV196640 N262175:N262176 JJ262175:JJ262176 TF262175:TF262176 ADB262175:ADB262176 AMX262175:AMX262176 AWT262175:AWT262176 BGP262175:BGP262176 BQL262175:BQL262176 CAH262175:CAH262176 CKD262175:CKD262176 CTZ262175:CTZ262176 DDV262175:DDV262176 DNR262175:DNR262176 DXN262175:DXN262176 EHJ262175:EHJ262176 ERF262175:ERF262176 FBB262175:FBB262176 FKX262175:FKX262176 FUT262175:FUT262176 GEP262175:GEP262176 GOL262175:GOL262176 GYH262175:GYH262176 HID262175:HID262176 HRZ262175:HRZ262176 IBV262175:IBV262176 ILR262175:ILR262176 IVN262175:IVN262176 JFJ262175:JFJ262176 JPF262175:JPF262176 JZB262175:JZB262176 KIX262175:KIX262176 KST262175:KST262176 LCP262175:LCP262176 LML262175:LML262176 LWH262175:LWH262176 MGD262175:MGD262176 MPZ262175:MPZ262176 MZV262175:MZV262176 NJR262175:NJR262176 NTN262175:NTN262176 ODJ262175:ODJ262176 ONF262175:ONF262176 OXB262175:OXB262176 PGX262175:PGX262176 PQT262175:PQT262176 QAP262175:QAP262176 QKL262175:QKL262176 QUH262175:QUH262176 RED262175:RED262176 RNZ262175:RNZ262176 RXV262175:RXV262176 SHR262175:SHR262176 SRN262175:SRN262176 TBJ262175:TBJ262176 TLF262175:TLF262176 TVB262175:TVB262176 UEX262175:UEX262176 UOT262175:UOT262176 UYP262175:UYP262176 VIL262175:VIL262176 VSH262175:VSH262176 WCD262175:WCD262176 WLZ262175:WLZ262176 WVV262175:WVV262176 N327711:N327712 JJ327711:JJ327712 TF327711:TF327712 ADB327711:ADB327712 AMX327711:AMX327712 AWT327711:AWT327712 BGP327711:BGP327712 BQL327711:BQL327712 CAH327711:CAH327712 CKD327711:CKD327712 CTZ327711:CTZ327712 DDV327711:DDV327712 DNR327711:DNR327712 DXN327711:DXN327712 EHJ327711:EHJ327712 ERF327711:ERF327712 FBB327711:FBB327712 FKX327711:FKX327712 FUT327711:FUT327712 GEP327711:GEP327712 GOL327711:GOL327712 GYH327711:GYH327712 HID327711:HID327712 HRZ327711:HRZ327712 IBV327711:IBV327712 ILR327711:ILR327712 IVN327711:IVN327712 JFJ327711:JFJ327712 JPF327711:JPF327712 JZB327711:JZB327712 KIX327711:KIX327712 KST327711:KST327712 LCP327711:LCP327712 LML327711:LML327712 LWH327711:LWH327712 MGD327711:MGD327712 MPZ327711:MPZ327712 MZV327711:MZV327712 NJR327711:NJR327712 NTN327711:NTN327712 ODJ327711:ODJ327712 ONF327711:ONF327712 OXB327711:OXB327712 PGX327711:PGX327712 PQT327711:PQT327712 QAP327711:QAP327712 QKL327711:QKL327712 QUH327711:QUH327712 RED327711:RED327712 RNZ327711:RNZ327712 RXV327711:RXV327712 SHR327711:SHR327712 SRN327711:SRN327712 TBJ327711:TBJ327712 TLF327711:TLF327712 TVB327711:TVB327712 UEX327711:UEX327712 UOT327711:UOT327712 UYP327711:UYP327712 VIL327711:VIL327712 VSH327711:VSH327712 WCD327711:WCD327712 WLZ327711:WLZ327712 WVV327711:WVV327712 N393247:N393248 JJ393247:JJ393248 TF393247:TF393248 ADB393247:ADB393248 AMX393247:AMX393248 AWT393247:AWT393248 BGP393247:BGP393248 BQL393247:BQL393248 CAH393247:CAH393248 CKD393247:CKD393248 CTZ393247:CTZ393248 DDV393247:DDV393248 DNR393247:DNR393248 DXN393247:DXN393248 EHJ393247:EHJ393248 ERF393247:ERF393248 FBB393247:FBB393248 FKX393247:FKX393248 FUT393247:FUT393248 GEP393247:GEP393248 GOL393247:GOL393248 GYH393247:GYH393248 HID393247:HID393248 HRZ393247:HRZ393248 IBV393247:IBV393248 ILR393247:ILR393248 IVN393247:IVN393248 JFJ393247:JFJ393248 JPF393247:JPF393248 JZB393247:JZB393248 KIX393247:KIX393248 KST393247:KST393248 LCP393247:LCP393248 LML393247:LML393248 LWH393247:LWH393248 MGD393247:MGD393248 MPZ393247:MPZ393248 MZV393247:MZV393248 NJR393247:NJR393248 NTN393247:NTN393248 ODJ393247:ODJ393248 ONF393247:ONF393248 OXB393247:OXB393248 PGX393247:PGX393248 PQT393247:PQT393248 QAP393247:QAP393248 QKL393247:QKL393248 QUH393247:QUH393248 RED393247:RED393248 RNZ393247:RNZ393248 RXV393247:RXV393248 SHR393247:SHR393248 SRN393247:SRN393248 TBJ393247:TBJ393248 TLF393247:TLF393248 TVB393247:TVB393248 UEX393247:UEX393248 UOT393247:UOT393248 UYP393247:UYP393248 VIL393247:VIL393248 VSH393247:VSH393248 WCD393247:WCD393248 WLZ393247:WLZ393248 WVV393247:WVV393248 N458783:N458784 JJ458783:JJ458784 TF458783:TF458784 ADB458783:ADB458784 AMX458783:AMX458784 AWT458783:AWT458784 BGP458783:BGP458784 BQL458783:BQL458784 CAH458783:CAH458784 CKD458783:CKD458784 CTZ458783:CTZ458784 DDV458783:DDV458784 DNR458783:DNR458784 DXN458783:DXN458784 EHJ458783:EHJ458784 ERF458783:ERF458784 FBB458783:FBB458784 FKX458783:FKX458784 FUT458783:FUT458784 GEP458783:GEP458784 GOL458783:GOL458784 GYH458783:GYH458784 HID458783:HID458784 HRZ458783:HRZ458784 IBV458783:IBV458784 ILR458783:ILR458784 IVN458783:IVN458784 JFJ458783:JFJ458784 JPF458783:JPF458784 JZB458783:JZB458784 KIX458783:KIX458784 KST458783:KST458784 LCP458783:LCP458784 LML458783:LML458784 LWH458783:LWH458784 MGD458783:MGD458784 MPZ458783:MPZ458784 MZV458783:MZV458784 NJR458783:NJR458784 NTN458783:NTN458784 ODJ458783:ODJ458784 ONF458783:ONF458784 OXB458783:OXB458784 PGX458783:PGX458784 PQT458783:PQT458784 QAP458783:QAP458784 QKL458783:QKL458784 QUH458783:QUH458784 RED458783:RED458784 RNZ458783:RNZ458784 RXV458783:RXV458784 SHR458783:SHR458784 SRN458783:SRN458784 TBJ458783:TBJ458784 TLF458783:TLF458784 TVB458783:TVB458784 UEX458783:UEX458784 UOT458783:UOT458784 UYP458783:UYP458784 VIL458783:VIL458784 VSH458783:VSH458784 WCD458783:WCD458784 WLZ458783:WLZ458784 WVV458783:WVV458784 N524319:N524320 JJ524319:JJ524320 TF524319:TF524320 ADB524319:ADB524320 AMX524319:AMX524320 AWT524319:AWT524320 BGP524319:BGP524320 BQL524319:BQL524320 CAH524319:CAH524320 CKD524319:CKD524320 CTZ524319:CTZ524320 DDV524319:DDV524320 DNR524319:DNR524320 DXN524319:DXN524320 EHJ524319:EHJ524320 ERF524319:ERF524320 FBB524319:FBB524320 FKX524319:FKX524320 FUT524319:FUT524320 GEP524319:GEP524320 GOL524319:GOL524320 GYH524319:GYH524320 HID524319:HID524320 HRZ524319:HRZ524320 IBV524319:IBV524320 ILR524319:ILR524320 IVN524319:IVN524320 JFJ524319:JFJ524320 JPF524319:JPF524320 JZB524319:JZB524320 KIX524319:KIX524320 KST524319:KST524320 LCP524319:LCP524320 LML524319:LML524320 LWH524319:LWH524320 MGD524319:MGD524320 MPZ524319:MPZ524320 MZV524319:MZV524320 NJR524319:NJR524320 NTN524319:NTN524320 ODJ524319:ODJ524320 ONF524319:ONF524320 OXB524319:OXB524320 PGX524319:PGX524320 PQT524319:PQT524320 QAP524319:QAP524320 QKL524319:QKL524320 QUH524319:QUH524320 RED524319:RED524320 RNZ524319:RNZ524320 RXV524319:RXV524320 SHR524319:SHR524320 SRN524319:SRN524320 TBJ524319:TBJ524320 TLF524319:TLF524320 TVB524319:TVB524320 UEX524319:UEX524320 UOT524319:UOT524320 UYP524319:UYP524320 VIL524319:VIL524320 VSH524319:VSH524320 WCD524319:WCD524320 WLZ524319:WLZ524320 WVV524319:WVV524320 N589855:N589856 JJ589855:JJ589856 TF589855:TF589856 ADB589855:ADB589856 AMX589855:AMX589856 AWT589855:AWT589856 BGP589855:BGP589856 BQL589855:BQL589856 CAH589855:CAH589856 CKD589855:CKD589856 CTZ589855:CTZ589856 DDV589855:DDV589856 DNR589855:DNR589856 DXN589855:DXN589856 EHJ589855:EHJ589856 ERF589855:ERF589856 FBB589855:FBB589856 FKX589855:FKX589856 FUT589855:FUT589856 GEP589855:GEP589856 GOL589855:GOL589856 GYH589855:GYH589856 HID589855:HID589856 HRZ589855:HRZ589856 IBV589855:IBV589856 ILR589855:ILR589856 IVN589855:IVN589856 JFJ589855:JFJ589856 JPF589855:JPF589856 JZB589855:JZB589856 KIX589855:KIX589856 KST589855:KST589856 LCP589855:LCP589856 LML589855:LML589856 LWH589855:LWH589856 MGD589855:MGD589856 MPZ589855:MPZ589856 MZV589855:MZV589856 NJR589855:NJR589856 NTN589855:NTN589856 ODJ589855:ODJ589856 ONF589855:ONF589856 OXB589855:OXB589856 PGX589855:PGX589856 PQT589855:PQT589856 QAP589855:QAP589856 QKL589855:QKL589856 QUH589855:QUH589856 RED589855:RED589856 RNZ589855:RNZ589856 RXV589855:RXV589856 SHR589855:SHR589856 SRN589855:SRN589856 TBJ589855:TBJ589856 TLF589855:TLF589856 TVB589855:TVB589856 UEX589855:UEX589856 UOT589855:UOT589856 UYP589855:UYP589856 VIL589855:VIL589856 VSH589855:VSH589856 WCD589855:WCD589856 WLZ589855:WLZ589856 WVV589855:WVV589856 N655391:N655392 JJ655391:JJ655392 TF655391:TF655392 ADB655391:ADB655392 AMX655391:AMX655392 AWT655391:AWT655392 BGP655391:BGP655392 BQL655391:BQL655392 CAH655391:CAH655392 CKD655391:CKD655392 CTZ655391:CTZ655392 DDV655391:DDV655392 DNR655391:DNR655392 DXN655391:DXN655392 EHJ655391:EHJ655392 ERF655391:ERF655392 FBB655391:FBB655392 FKX655391:FKX655392 FUT655391:FUT655392 GEP655391:GEP655392 GOL655391:GOL655392 GYH655391:GYH655392 HID655391:HID655392 HRZ655391:HRZ655392 IBV655391:IBV655392 ILR655391:ILR655392 IVN655391:IVN655392 JFJ655391:JFJ655392 JPF655391:JPF655392 JZB655391:JZB655392 KIX655391:KIX655392 KST655391:KST655392 LCP655391:LCP655392 LML655391:LML655392 LWH655391:LWH655392 MGD655391:MGD655392 MPZ655391:MPZ655392 MZV655391:MZV655392 NJR655391:NJR655392 NTN655391:NTN655392 ODJ655391:ODJ655392 ONF655391:ONF655392 OXB655391:OXB655392 PGX655391:PGX655392 PQT655391:PQT655392 QAP655391:QAP655392 QKL655391:QKL655392 QUH655391:QUH655392 RED655391:RED655392 RNZ655391:RNZ655392 RXV655391:RXV655392 SHR655391:SHR655392 SRN655391:SRN655392 TBJ655391:TBJ655392 TLF655391:TLF655392 TVB655391:TVB655392 UEX655391:UEX655392 UOT655391:UOT655392 UYP655391:UYP655392 VIL655391:VIL655392 VSH655391:VSH655392 WCD655391:WCD655392 WLZ655391:WLZ655392 WVV655391:WVV655392 N720927:N720928 JJ720927:JJ720928 TF720927:TF720928 ADB720927:ADB720928 AMX720927:AMX720928 AWT720927:AWT720928 BGP720927:BGP720928 BQL720927:BQL720928 CAH720927:CAH720928 CKD720927:CKD720928 CTZ720927:CTZ720928 DDV720927:DDV720928 DNR720927:DNR720928 DXN720927:DXN720928 EHJ720927:EHJ720928 ERF720927:ERF720928 FBB720927:FBB720928 FKX720927:FKX720928 FUT720927:FUT720928 GEP720927:GEP720928 GOL720927:GOL720928 GYH720927:GYH720928 HID720927:HID720928 HRZ720927:HRZ720928 IBV720927:IBV720928 ILR720927:ILR720928 IVN720927:IVN720928 JFJ720927:JFJ720928 JPF720927:JPF720928 JZB720927:JZB720928 KIX720927:KIX720928 KST720927:KST720928 LCP720927:LCP720928 LML720927:LML720928 LWH720927:LWH720928 MGD720927:MGD720928 MPZ720927:MPZ720928 MZV720927:MZV720928 NJR720927:NJR720928 NTN720927:NTN720928 ODJ720927:ODJ720928 ONF720927:ONF720928 OXB720927:OXB720928 PGX720927:PGX720928 PQT720927:PQT720928 QAP720927:QAP720928 QKL720927:QKL720928 QUH720927:QUH720928 RED720927:RED720928 RNZ720927:RNZ720928 RXV720927:RXV720928 SHR720927:SHR720928 SRN720927:SRN720928 TBJ720927:TBJ720928 TLF720927:TLF720928 TVB720927:TVB720928 UEX720927:UEX720928 UOT720927:UOT720928 UYP720927:UYP720928 VIL720927:VIL720928 VSH720927:VSH720928 WCD720927:WCD720928 WLZ720927:WLZ720928 WVV720927:WVV720928 N786463:N786464 JJ786463:JJ786464 TF786463:TF786464 ADB786463:ADB786464 AMX786463:AMX786464 AWT786463:AWT786464 BGP786463:BGP786464 BQL786463:BQL786464 CAH786463:CAH786464 CKD786463:CKD786464 CTZ786463:CTZ786464 DDV786463:DDV786464 DNR786463:DNR786464 DXN786463:DXN786464 EHJ786463:EHJ786464 ERF786463:ERF786464 FBB786463:FBB786464 FKX786463:FKX786464 FUT786463:FUT786464 GEP786463:GEP786464 GOL786463:GOL786464 GYH786463:GYH786464 HID786463:HID786464 HRZ786463:HRZ786464 IBV786463:IBV786464 ILR786463:ILR786464 IVN786463:IVN786464 JFJ786463:JFJ786464 JPF786463:JPF786464 JZB786463:JZB786464 KIX786463:KIX786464 KST786463:KST786464 LCP786463:LCP786464 LML786463:LML786464 LWH786463:LWH786464 MGD786463:MGD786464 MPZ786463:MPZ786464 MZV786463:MZV786464 NJR786463:NJR786464 NTN786463:NTN786464 ODJ786463:ODJ786464 ONF786463:ONF786464 OXB786463:OXB786464 PGX786463:PGX786464 PQT786463:PQT786464 QAP786463:QAP786464 QKL786463:QKL786464 QUH786463:QUH786464 RED786463:RED786464 RNZ786463:RNZ786464 RXV786463:RXV786464 SHR786463:SHR786464 SRN786463:SRN786464 TBJ786463:TBJ786464 TLF786463:TLF786464 TVB786463:TVB786464 UEX786463:UEX786464 UOT786463:UOT786464 UYP786463:UYP786464 VIL786463:VIL786464 VSH786463:VSH786464 WCD786463:WCD786464 WLZ786463:WLZ786464 WVV786463:WVV786464 N851999:N852000 JJ851999:JJ852000 TF851999:TF852000 ADB851999:ADB852000 AMX851999:AMX852000 AWT851999:AWT852000 BGP851999:BGP852000 BQL851999:BQL852000 CAH851999:CAH852000 CKD851999:CKD852000 CTZ851999:CTZ852000 DDV851999:DDV852000 DNR851999:DNR852000 DXN851999:DXN852000 EHJ851999:EHJ852000 ERF851999:ERF852000 FBB851999:FBB852000 FKX851999:FKX852000 FUT851999:FUT852000 GEP851999:GEP852000 GOL851999:GOL852000 GYH851999:GYH852000 HID851999:HID852000 HRZ851999:HRZ852000 IBV851999:IBV852000 ILR851999:ILR852000 IVN851999:IVN852000 JFJ851999:JFJ852000 JPF851999:JPF852000 JZB851999:JZB852000 KIX851999:KIX852000 KST851999:KST852000 LCP851999:LCP852000 LML851999:LML852000 LWH851999:LWH852000 MGD851999:MGD852000 MPZ851999:MPZ852000 MZV851999:MZV852000 NJR851999:NJR852000 NTN851999:NTN852000 ODJ851999:ODJ852000 ONF851999:ONF852000 OXB851999:OXB852000 PGX851999:PGX852000 PQT851999:PQT852000 QAP851999:QAP852000 QKL851999:QKL852000 QUH851999:QUH852000 RED851999:RED852000 RNZ851999:RNZ852000 RXV851999:RXV852000 SHR851999:SHR852000 SRN851999:SRN852000 TBJ851999:TBJ852000 TLF851999:TLF852000 TVB851999:TVB852000 UEX851999:UEX852000 UOT851999:UOT852000 UYP851999:UYP852000 VIL851999:VIL852000 VSH851999:VSH852000 WCD851999:WCD852000 WLZ851999:WLZ852000 WVV851999:WVV852000 N917535:N917536 JJ917535:JJ917536 TF917535:TF917536 ADB917535:ADB917536 AMX917535:AMX917536 AWT917535:AWT917536 BGP917535:BGP917536 BQL917535:BQL917536 CAH917535:CAH917536 CKD917535:CKD917536 CTZ917535:CTZ917536 DDV917535:DDV917536 DNR917535:DNR917536 DXN917535:DXN917536 EHJ917535:EHJ917536 ERF917535:ERF917536 FBB917535:FBB917536 FKX917535:FKX917536 FUT917535:FUT917536 GEP917535:GEP917536 GOL917535:GOL917536 GYH917535:GYH917536 HID917535:HID917536 HRZ917535:HRZ917536 IBV917535:IBV917536 ILR917535:ILR917536 IVN917535:IVN917536 JFJ917535:JFJ917536 JPF917535:JPF917536 JZB917535:JZB917536 KIX917535:KIX917536 KST917535:KST917536 LCP917535:LCP917536 LML917535:LML917536 LWH917535:LWH917536 MGD917535:MGD917536 MPZ917535:MPZ917536 MZV917535:MZV917536 NJR917535:NJR917536 NTN917535:NTN917536 ODJ917535:ODJ917536 ONF917535:ONF917536 OXB917535:OXB917536 PGX917535:PGX917536 PQT917535:PQT917536 QAP917535:QAP917536 QKL917535:QKL917536 QUH917535:QUH917536 RED917535:RED917536 RNZ917535:RNZ917536 RXV917535:RXV917536 SHR917535:SHR917536 SRN917535:SRN917536 TBJ917535:TBJ917536 TLF917535:TLF917536 TVB917535:TVB917536 UEX917535:UEX917536 UOT917535:UOT917536 UYP917535:UYP917536 VIL917535:VIL917536 VSH917535:VSH917536 WCD917535:WCD917536 WLZ917535:WLZ917536 WVV917535:WVV917536 N983071:N983072 JJ983071:JJ983072 TF983071:TF983072 ADB983071:ADB983072 AMX983071:AMX983072 AWT983071:AWT983072 BGP983071:BGP983072 BQL983071:BQL983072 CAH983071:CAH983072 CKD983071:CKD983072 CTZ983071:CTZ983072 DDV983071:DDV983072 DNR983071:DNR983072 DXN983071:DXN983072 EHJ983071:EHJ983072 ERF983071:ERF983072 FBB983071:FBB983072 FKX983071:FKX983072 FUT983071:FUT983072 GEP983071:GEP983072 GOL983071:GOL983072 GYH983071:GYH983072 HID983071:HID983072 HRZ983071:HRZ983072 IBV983071:IBV983072 ILR983071:ILR983072 IVN983071:IVN983072 JFJ983071:JFJ983072 JPF983071:JPF983072 JZB983071:JZB983072 KIX983071:KIX983072 KST983071:KST983072 LCP983071:LCP983072 LML983071:LML983072 LWH983071:LWH983072 MGD983071:MGD983072 MPZ983071:MPZ983072 MZV983071:MZV983072 NJR983071:NJR983072 NTN983071:NTN983072 ODJ983071:ODJ983072 ONF983071:ONF983072 OXB983071:OXB983072 PGX983071:PGX983072 PQT983071:PQT983072 QAP983071:QAP983072 QKL983071:QKL983072 QUH983071:QUH983072 RED983071:RED983072 RNZ983071:RNZ983072 RXV983071:RXV983072 SHR983071:SHR983072 SRN983071:SRN983072 TBJ983071:TBJ983072 TLF983071:TLF983072 TVB983071:TVB983072 UEX983071:UEX983072 UOT983071:UOT983072 UYP983071:UYP983072 VIL983071:VIL983072 VSH983071:VSH983072 WCD983071:WCD983072 WLZ983071:WLZ983072 WVV983071:WVV983072 K31:K32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K65567:K65568 JG65567:JG65568 TC65567:TC65568 ACY65567:ACY65568 AMU65567:AMU65568 AWQ65567:AWQ65568 BGM65567:BGM65568 BQI65567:BQI65568 CAE65567:CAE65568 CKA65567:CKA65568 CTW65567:CTW65568 DDS65567:DDS65568 DNO65567:DNO65568 DXK65567:DXK65568 EHG65567:EHG65568 ERC65567:ERC65568 FAY65567:FAY65568 FKU65567:FKU65568 FUQ65567:FUQ65568 GEM65567:GEM65568 GOI65567:GOI65568 GYE65567:GYE65568 HIA65567:HIA65568 HRW65567:HRW65568 IBS65567:IBS65568 ILO65567:ILO65568 IVK65567:IVK65568 JFG65567:JFG65568 JPC65567:JPC65568 JYY65567:JYY65568 KIU65567:KIU65568 KSQ65567:KSQ65568 LCM65567:LCM65568 LMI65567:LMI65568 LWE65567:LWE65568 MGA65567:MGA65568 MPW65567:MPW65568 MZS65567:MZS65568 NJO65567:NJO65568 NTK65567:NTK65568 ODG65567:ODG65568 ONC65567:ONC65568 OWY65567:OWY65568 PGU65567:PGU65568 PQQ65567:PQQ65568 QAM65567:QAM65568 QKI65567:QKI65568 QUE65567:QUE65568 REA65567:REA65568 RNW65567:RNW65568 RXS65567:RXS65568 SHO65567:SHO65568 SRK65567:SRK65568 TBG65567:TBG65568 TLC65567:TLC65568 TUY65567:TUY65568 UEU65567:UEU65568 UOQ65567:UOQ65568 UYM65567:UYM65568 VII65567:VII65568 VSE65567:VSE65568 WCA65567:WCA65568 WLW65567:WLW65568 WVS65567:WVS65568 K131103:K131104 JG131103:JG131104 TC131103:TC131104 ACY131103:ACY131104 AMU131103:AMU131104 AWQ131103:AWQ131104 BGM131103:BGM131104 BQI131103:BQI131104 CAE131103:CAE131104 CKA131103:CKA131104 CTW131103:CTW131104 DDS131103:DDS131104 DNO131103:DNO131104 DXK131103:DXK131104 EHG131103:EHG131104 ERC131103:ERC131104 FAY131103:FAY131104 FKU131103:FKU131104 FUQ131103:FUQ131104 GEM131103:GEM131104 GOI131103:GOI131104 GYE131103:GYE131104 HIA131103:HIA131104 HRW131103:HRW131104 IBS131103:IBS131104 ILO131103:ILO131104 IVK131103:IVK131104 JFG131103:JFG131104 JPC131103:JPC131104 JYY131103:JYY131104 KIU131103:KIU131104 KSQ131103:KSQ131104 LCM131103:LCM131104 LMI131103:LMI131104 LWE131103:LWE131104 MGA131103:MGA131104 MPW131103:MPW131104 MZS131103:MZS131104 NJO131103:NJO131104 NTK131103:NTK131104 ODG131103:ODG131104 ONC131103:ONC131104 OWY131103:OWY131104 PGU131103:PGU131104 PQQ131103:PQQ131104 QAM131103:QAM131104 QKI131103:QKI131104 QUE131103:QUE131104 REA131103:REA131104 RNW131103:RNW131104 RXS131103:RXS131104 SHO131103:SHO131104 SRK131103:SRK131104 TBG131103:TBG131104 TLC131103:TLC131104 TUY131103:TUY131104 UEU131103:UEU131104 UOQ131103:UOQ131104 UYM131103:UYM131104 VII131103:VII131104 VSE131103:VSE131104 WCA131103:WCA131104 WLW131103:WLW131104 WVS131103:WVS131104 K196639:K196640 JG196639:JG196640 TC196639:TC196640 ACY196639:ACY196640 AMU196639:AMU196640 AWQ196639:AWQ196640 BGM196639:BGM196640 BQI196639:BQI196640 CAE196639:CAE196640 CKA196639:CKA196640 CTW196639:CTW196640 DDS196639:DDS196640 DNO196639:DNO196640 DXK196639:DXK196640 EHG196639:EHG196640 ERC196639:ERC196640 FAY196639:FAY196640 FKU196639:FKU196640 FUQ196639:FUQ196640 GEM196639:GEM196640 GOI196639:GOI196640 GYE196639:GYE196640 HIA196639:HIA196640 HRW196639:HRW196640 IBS196639:IBS196640 ILO196639:ILO196640 IVK196639:IVK196640 JFG196639:JFG196640 JPC196639:JPC196640 JYY196639:JYY196640 KIU196639:KIU196640 KSQ196639:KSQ196640 LCM196639:LCM196640 LMI196639:LMI196640 LWE196639:LWE196640 MGA196639:MGA196640 MPW196639:MPW196640 MZS196639:MZS196640 NJO196639:NJO196640 NTK196639:NTK196640 ODG196639:ODG196640 ONC196639:ONC196640 OWY196639:OWY196640 PGU196639:PGU196640 PQQ196639:PQQ196640 QAM196639:QAM196640 QKI196639:QKI196640 QUE196639:QUE196640 REA196639:REA196640 RNW196639:RNW196640 RXS196639:RXS196640 SHO196639:SHO196640 SRK196639:SRK196640 TBG196639:TBG196640 TLC196639:TLC196640 TUY196639:TUY196640 UEU196639:UEU196640 UOQ196639:UOQ196640 UYM196639:UYM196640 VII196639:VII196640 VSE196639:VSE196640 WCA196639:WCA196640 WLW196639:WLW196640 WVS196639:WVS196640 K262175:K262176 JG262175:JG262176 TC262175:TC262176 ACY262175:ACY262176 AMU262175:AMU262176 AWQ262175:AWQ262176 BGM262175:BGM262176 BQI262175:BQI262176 CAE262175:CAE262176 CKA262175:CKA262176 CTW262175:CTW262176 DDS262175:DDS262176 DNO262175:DNO262176 DXK262175:DXK262176 EHG262175:EHG262176 ERC262175:ERC262176 FAY262175:FAY262176 FKU262175:FKU262176 FUQ262175:FUQ262176 GEM262175:GEM262176 GOI262175:GOI262176 GYE262175:GYE262176 HIA262175:HIA262176 HRW262175:HRW262176 IBS262175:IBS262176 ILO262175:ILO262176 IVK262175:IVK262176 JFG262175:JFG262176 JPC262175:JPC262176 JYY262175:JYY262176 KIU262175:KIU262176 KSQ262175:KSQ262176 LCM262175:LCM262176 LMI262175:LMI262176 LWE262175:LWE262176 MGA262175:MGA262176 MPW262175:MPW262176 MZS262175:MZS262176 NJO262175:NJO262176 NTK262175:NTK262176 ODG262175:ODG262176 ONC262175:ONC262176 OWY262175:OWY262176 PGU262175:PGU262176 PQQ262175:PQQ262176 QAM262175:QAM262176 QKI262175:QKI262176 QUE262175:QUE262176 REA262175:REA262176 RNW262175:RNW262176 RXS262175:RXS262176 SHO262175:SHO262176 SRK262175:SRK262176 TBG262175:TBG262176 TLC262175:TLC262176 TUY262175:TUY262176 UEU262175:UEU262176 UOQ262175:UOQ262176 UYM262175:UYM262176 VII262175:VII262176 VSE262175:VSE262176 WCA262175:WCA262176 WLW262175:WLW262176 WVS262175:WVS262176 K327711:K327712 JG327711:JG327712 TC327711:TC327712 ACY327711:ACY327712 AMU327711:AMU327712 AWQ327711:AWQ327712 BGM327711:BGM327712 BQI327711:BQI327712 CAE327711:CAE327712 CKA327711:CKA327712 CTW327711:CTW327712 DDS327711:DDS327712 DNO327711:DNO327712 DXK327711:DXK327712 EHG327711:EHG327712 ERC327711:ERC327712 FAY327711:FAY327712 FKU327711:FKU327712 FUQ327711:FUQ327712 GEM327711:GEM327712 GOI327711:GOI327712 GYE327711:GYE327712 HIA327711:HIA327712 HRW327711:HRW327712 IBS327711:IBS327712 ILO327711:ILO327712 IVK327711:IVK327712 JFG327711:JFG327712 JPC327711:JPC327712 JYY327711:JYY327712 KIU327711:KIU327712 KSQ327711:KSQ327712 LCM327711:LCM327712 LMI327711:LMI327712 LWE327711:LWE327712 MGA327711:MGA327712 MPW327711:MPW327712 MZS327711:MZS327712 NJO327711:NJO327712 NTK327711:NTK327712 ODG327711:ODG327712 ONC327711:ONC327712 OWY327711:OWY327712 PGU327711:PGU327712 PQQ327711:PQQ327712 QAM327711:QAM327712 QKI327711:QKI327712 QUE327711:QUE327712 REA327711:REA327712 RNW327711:RNW327712 RXS327711:RXS327712 SHO327711:SHO327712 SRK327711:SRK327712 TBG327711:TBG327712 TLC327711:TLC327712 TUY327711:TUY327712 UEU327711:UEU327712 UOQ327711:UOQ327712 UYM327711:UYM327712 VII327711:VII327712 VSE327711:VSE327712 WCA327711:WCA327712 WLW327711:WLW327712 WVS327711:WVS327712 K393247:K393248 JG393247:JG393248 TC393247:TC393248 ACY393247:ACY393248 AMU393247:AMU393248 AWQ393247:AWQ393248 BGM393247:BGM393248 BQI393247:BQI393248 CAE393247:CAE393248 CKA393247:CKA393248 CTW393247:CTW393248 DDS393247:DDS393248 DNO393247:DNO393248 DXK393247:DXK393248 EHG393247:EHG393248 ERC393247:ERC393248 FAY393247:FAY393248 FKU393247:FKU393248 FUQ393247:FUQ393248 GEM393247:GEM393248 GOI393247:GOI393248 GYE393247:GYE393248 HIA393247:HIA393248 HRW393247:HRW393248 IBS393247:IBS393248 ILO393247:ILO393248 IVK393247:IVK393248 JFG393247:JFG393248 JPC393247:JPC393248 JYY393247:JYY393248 KIU393247:KIU393248 KSQ393247:KSQ393248 LCM393247:LCM393248 LMI393247:LMI393248 LWE393247:LWE393248 MGA393247:MGA393248 MPW393247:MPW393248 MZS393247:MZS393248 NJO393247:NJO393248 NTK393247:NTK393248 ODG393247:ODG393248 ONC393247:ONC393248 OWY393247:OWY393248 PGU393247:PGU393248 PQQ393247:PQQ393248 QAM393247:QAM393248 QKI393247:QKI393248 QUE393247:QUE393248 REA393247:REA393248 RNW393247:RNW393248 RXS393247:RXS393248 SHO393247:SHO393248 SRK393247:SRK393248 TBG393247:TBG393248 TLC393247:TLC393248 TUY393247:TUY393248 UEU393247:UEU393248 UOQ393247:UOQ393248 UYM393247:UYM393248 VII393247:VII393248 VSE393247:VSE393248 WCA393247:WCA393248 WLW393247:WLW393248 WVS393247:WVS393248 K458783:K458784 JG458783:JG458784 TC458783:TC458784 ACY458783:ACY458784 AMU458783:AMU458784 AWQ458783:AWQ458784 BGM458783:BGM458784 BQI458783:BQI458784 CAE458783:CAE458784 CKA458783:CKA458784 CTW458783:CTW458784 DDS458783:DDS458784 DNO458783:DNO458784 DXK458783:DXK458784 EHG458783:EHG458784 ERC458783:ERC458784 FAY458783:FAY458784 FKU458783:FKU458784 FUQ458783:FUQ458784 GEM458783:GEM458784 GOI458783:GOI458784 GYE458783:GYE458784 HIA458783:HIA458784 HRW458783:HRW458784 IBS458783:IBS458784 ILO458783:ILO458784 IVK458783:IVK458784 JFG458783:JFG458784 JPC458783:JPC458784 JYY458783:JYY458784 KIU458783:KIU458784 KSQ458783:KSQ458784 LCM458783:LCM458784 LMI458783:LMI458784 LWE458783:LWE458784 MGA458783:MGA458784 MPW458783:MPW458784 MZS458783:MZS458784 NJO458783:NJO458784 NTK458783:NTK458784 ODG458783:ODG458784 ONC458783:ONC458784 OWY458783:OWY458784 PGU458783:PGU458784 PQQ458783:PQQ458784 QAM458783:QAM458784 QKI458783:QKI458784 QUE458783:QUE458784 REA458783:REA458784 RNW458783:RNW458784 RXS458783:RXS458784 SHO458783:SHO458784 SRK458783:SRK458784 TBG458783:TBG458784 TLC458783:TLC458784 TUY458783:TUY458784 UEU458783:UEU458784 UOQ458783:UOQ458784 UYM458783:UYM458784 VII458783:VII458784 VSE458783:VSE458784 WCA458783:WCA458784 WLW458783:WLW458784 WVS458783:WVS458784 K524319:K524320 JG524319:JG524320 TC524319:TC524320 ACY524319:ACY524320 AMU524319:AMU524320 AWQ524319:AWQ524320 BGM524319:BGM524320 BQI524319:BQI524320 CAE524319:CAE524320 CKA524319:CKA524320 CTW524319:CTW524320 DDS524319:DDS524320 DNO524319:DNO524320 DXK524319:DXK524320 EHG524319:EHG524320 ERC524319:ERC524320 FAY524319:FAY524320 FKU524319:FKU524320 FUQ524319:FUQ524320 GEM524319:GEM524320 GOI524319:GOI524320 GYE524319:GYE524320 HIA524319:HIA524320 HRW524319:HRW524320 IBS524319:IBS524320 ILO524319:ILO524320 IVK524319:IVK524320 JFG524319:JFG524320 JPC524319:JPC524320 JYY524319:JYY524320 KIU524319:KIU524320 KSQ524319:KSQ524320 LCM524319:LCM524320 LMI524319:LMI524320 LWE524319:LWE524320 MGA524319:MGA524320 MPW524319:MPW524320 MZS524319:MZS524320 NJO524319:NJO524320 NTK524319:NTK524320 ODG524319:ODG524320 ONC524319:ONC524320 OWY524319:OWY524320 PGU524319:PGU524320 PQQ524319:PQQ524320 QAM524319:QAM524320 QKI524319:QKI524320 QUE524319:QUE524320 REA524319:REA524320 RNW524319:RNW524320 RXS524319:RXS524320 SHO524319:SHO524320 SRK524319:SRK524320 TBG524319:TBG524320 TLC524319:TLC524320 TUY524319:TUY524320 UEU524319:UEU524320 UOQ524319:UOQ524320 UYM524319:UYM524320 VII524319:VII524320 VSE524319:VSE524320 WCA524319:WCA524320 WLW524319:WLW524320 WVS524319:WVS524320 K589855:K589856 JG589855:JG589856 TC589855:TC589856 ACY589855:ACY589856 AMU589855:AMU589856 AWQ589855:AWQ589856 BGM589855:BGM589856 BQI589855:BQI589856 CAE589855:CAE589856 CKA589855:CKA589856 CTW589855:CTW589856 DDS589855:DDS589856 DNO589855:DNO589856 DXK589855:DXK589856 EHG589855:EHG589856 ERC589855:ERC589856 FAY589855:FAY589856 FKU589855:FKU589856 FUQ589855:FUQ589856 GEM589855:GEM589856 GOI589855:GOI589856 GYE589855:GYE589856 HIA589855:HIA589856 HRW589855:HRW589856 IBS589855:IBS589856 ILO589855:ILO589856 IVK589855:IVK589856 JFG589855:JFG589856 JPC589855:JPC589856 JYY589855:JYY589856 KIU589855:KIU589856 KSQ589855:KSQ589856 LCM589855:LCM589856 LMI589855:LMI589856 LWE589855:LWE589856 MGA589855:MGA589856 MPW589855:MPW589856 MZS589855:MZS589856 NJO589855:NJO589856 NTK589855:NTK589856 ODG589855:ODG589856 ONC589855:ONC589856 OWY589855:OWY589856 PGU589855:PGU589856 PQQ589855:PQQ589856 QAM589855:QAM589856 QKI589855:QKI589856 QUE589855:QUE589856 REA589855:REA589856 RNW589855:RNW589856 RXS589855:RXS589856 SHO589855:SHO589856 SRK589855:SRK589856 TBG589855:TBG589856 TLC589855:TLC589856 TUY589855:TUY589856 UEU589855:UEU589856 UOQ589855:UOQ589856 UYM589855:UYM589856 VII589855:VII589856 VSE589855:VSE589856 WCA589855:WCA589856 WLW589855:WLW589856 WVS589855:WVS589856 K655391:K655392 JG655391:JG655392 TC655391:TC655392 ACY655391:ACY655392 AMU655391:AMU655392 AWQ655391:AWQ655392 BGM655391:BGM655392 BQI655391:BQI655392 CAE655391:CAE655392 CKA655391:CKA655392 CTW655391:CTW655392 DDS655391:DDS655392 DNO655391:DNO655392 DXK655391:DXK655392 EHG655391:EHG655392 ERC655391:ERC655392 FAY655391:FAY655392 FKU655391:FKU655392 FUQ655391:FUQ655392 GEM655391:GEM655392 GOI655391:GOI655392 GYE655391:GYE655392 HIA655391:HIA655392 HRW655391:HRW655392 IBS655391:IBS655392 ILO655391:ILO655392 IVK655391:IVK655392 JFG655391:JFG655392 JPC655391:JPC655392 JYY655391:JYY655392 KIU655391:KIU655392 KSQ655391:KSQ655392 LCM655391:LCM655392 LMI655391:LMI655392 LWE655391:LWE655392 MGA655391:MGA655392 MPW655391:MPW655392 MZS655391:MZS655392 NJO655391:NJO655392 NTK655391:NTK655392 ODG655391:ODG655392 ONC655391:ONC655392 OWY655391:OWY655392 PGU655391:PGU655392 PQQ655391:PQQ655392 QAM655391:QAM655392 QKI655391:QKI655392 QUE655391:QUE655392 REA655391:REA655392 RNW655391:RNW655392 RXS655391:RXS655392 SHO655391:SHO655392 SRK655391:SRK655392 TBG655391:TBG655392 TLC655391:TLC655392 TUY655391:TUY655392 UEU655391:UEU655392 UOQ655391:UOQ655392 UYM655391:UYM655392 VII655391:VII655392 VSE655391:VSE655392 WCA655391:WCA655392 WLW655391:WLW655392 WVS655391:WVS655392 K720927:K720928 JG720927:JG720928 TC720927:TC720928 ACY720927:ACY720928 AMU720927:AMU720928 AWQ720927:AWQ720928 BGM720927:BGM720928 BQI720927:BQI720928 CAE720927:CAE720928 CKA720927:CKA720928 CTW720927:CTW720928 DDS720927:DDS720928 DNO720927:DNO720928 DXK720927:DXK720928 EHG720927:EHG720928 ERC720927:ERC720928 FAY720927:FAY720928 FKU720927:FKU720928 FUQ720927:FUQ720928 GEM720927:GEM720928 GOI720927:GOI720928 GYE720927:GYE720928 HIA720927:HIA720928 HRW720927:HRW720928 IBS720927:IBS720928 ILO720927:ILO720928 IVK720927:IVK720928 JFG720927:JFG720928 JPC720927:JPC720928 JYY720927:JYY720928 KIU720927:KIU720928 KSQ720927:KSQ720928 LCM720927:LCM720928 LMI720927:LMI720928 LWE720927:LWE720928 MGA720927:MGA720928 MPW720927:MPW720928 MZS720927:MZS720928 NJO720927:NJO720928 NTK720927:NTK720928 ODG720927:ODG720928 ONC720927:ONC720928 OWY720927:OWY720928 PGU720927:PGU720928 PQQ720927:PQQ720928 QAM720927:QAM720928 QKI720927:QKI720928 QUE720927:QUE720928 REA720927:REA720928 RNW720927:RNW720928 RXS720927:RXS720928 SHO720927:SHO720928 SRK720927:SRK720928 TBG720927:TBG720928 TLC720927:TLC720928 TUY720927:TUY720928 UEU720927:UEU720928 UOQ720927:UOQ720928 UYM720927:UYM720928 VII720927:VII720928 VSE720927:VSE720928 WCA720927:WCA720928 WLW720927:WLW720928 WVS720927:WVS720928 K786463:K786464 JG786463:JG786464 TC786463:TC786464 ACY786463:ACY786464 AMU786463:AMU786464 AWQ786463:AWQ786464 BGM786463:BGM786464 BQI786463:BQI786464 CAE786463:CAE786464 CKA786463:CKA786464 CTW786463:CTW786464 DDS786463:DDS786464 DNO786463:DNO786464 DXK786463:DXK786464 EHG786463:EHG786464 ERC786463:ERC786464 FAY786463:FAY786464 FKU786463:FKU786464 FUQ786463:FUQ786464 GEM786463:GEM786464 GOI786463:GOI786464 GYE786463:GYE786464 HIA786463:HIA786464 HRW786463:HRW786464 IBS786463:IBS786464 ILO786463:ILO786464 IVK786463:IVK786464 JFG786463:JFG786464 JPC786463:JPC786464 JYY786463:JYY786464 KIU786463:KIU786464 KSQ786463:KSQ786464 LCM786463:LCM786464 LMI786463:LMI786464 LWE786463:LWE786464 MGA786463:MGA786464 MPW786463:MPW786464 MZS786463:MZS786464 NJO786463:NJO786464 NTK786463:NTK786464 ODG786463:ODG786464 ONC786463:ONC786464 OWY786463:OWY786464 PGU786463:PGU786464 PQQ786463:PQQ786464 QAM786463:QAM786464 QKI786463:QKI786464 QUE786463:QUE786464 REA786463:REA786464 RNW786463:RNW786464 RXS786463:RXS786464 SHO786463:SHO786464 SRK786463:SRK786464 TBG786463:TBG786464 TLC786463:TLC786464 TUY786463:TUY786464 UEU786463:UEU786464 UOQ786463:UOQ786464 UYM786463:UYM786464 VII786463:VII786464 VSE786463:VSE786464 WCA786463:WCA786464 WLW786463:WLW786464 WVS786463:WVS786464 K851999:K852000 JG851999:JG852000 TC851999:TC852000 ACY851999:ACY852000 AMU851999:AMU852000 AWQ851999:AWQ852000 BGM851999:BGM852000 BQI851999:BQI852000 CAE851999:CAE852000 CKA851999:CKA852000 CTW851999:CTW852000 DDS851999:DDS852000 DNO851999:DNO852000 DXK851999:DXK852000 EHG851999:EHG852000 ERC851999:ERC852000 FAY851999:FAY852000 FKU851999:FKU852000 FUQ851999:FUQ852000 GEM851999:GEM852000 GOI851999:GOI852000 GYE851999:GYE852000 HIA851999:HIA852000 HRW851999:HRW852000 IBS851999:IBS852000 ILO851999:ILO852000 IVK851999:IVK852000 JFG851999:JFG852000 JPC851999:JPC852000 JYY851999:JYY852000 KIU851999:KIU852000 KSQ851999:KSQ852000 LCM851999:LCM852000 LMI851999:LMI852000 LWE851999:LWE852000 MGA851999:MGA852000 MPW851999:MPW852000 MZS851999:MZS852000 NJO851999:NJO852000 NTK851999:NTK852000 ODG851999:ODG852000 ONC851999:ONC852000 OWY851999:OWY852000 PGU851999:PGU852000 PQQ851999:PQQ852000 QAM851999:QAM852000 QKI851999:QKI852000 QUE851999:QUE852000 REA851999:REA852000 RNW851999:RNW852000 RXS851999:RXS852000 SHO851999:SHO852000 SRK851999:SRK852000 TBG851999:TBG852000 TLC851999:TLC852000 TUY851999:TUY852000 UEU851999:UEU852000 UOQ851999:UOQ852000 UYM851999:UYM852000 VII851999:VII852000 VSE851999:VSE852000 WCA851999:WCA852000 WLW851999:WLW852000 WVS851999:WVS852000 K917535:K917536 JG917535:JG917536 TC917535:TC917536 ACY917535:ACY917536 AMU917535:AMU917536 AWQ917535:AWQ917536 BGM917535:BGM917536 BQI917535:BQI917536 CAE917535:CAE917536 CKA917535:CKA917536 CTW917535:CTW917536 DDS917535:DDS917536 DNO917535:DNO917536 DXK917535:DXK917536 EHG917535:EHG917536 ERC917535:ERC917536 FAY917535:FAY917536 FKU917535:FKU917536 FUQ917535:FUQ917536 GEM917535:GEM917536 GOI917535:GOI917536 GYE917535:GYE917536 HIA917535:HIA917536 HRW917535:HRW917536 IBS917535:IBS917536 ILO917535:ILO917536 IVK917535:IVK917536 JFG917535:JFG917536 JPC917535:JPC917536 JYY917535:JYY917536 KIU917535:KIU917536 KSQ917535:KSQ917536 LCM917535:LCM917536 LMI917535:LMI917536 LWE917535:LWE917536 MGA917535:MGA917536 MPW917535:MPW917536 MZS917535:MZS917536 NJO917535:NJO917536 NTK917535:NTK917536 ODG917535:ODG917536 ONC917535:ONC917536 OWY917535:OWY917536 PGU917535:PGU917536 PQQ917535:PQQ917536 QAM917535:QAM917536 QKI917535:QKI917536 QUE917535:QUE917536 REA917535:REA917536 RNW917535:RNW917536 RXS917535:RXS917536 SHO917535:SHO917536 SRK917535:SRK917536 TBG917535:TBG917536 TLC917535:TLC917536 TUY917535:TUY917536 UEU917535:UEU917536 UOQ917535:UOQ917536 UYM917535:UYM917536 VII917535:VII917536 VSE917535:VSE917536 WCA917535:WCA917536 WLW917535:WLW917536 WVS917535:WVS917536 K983071:K983072 JG983071:JG983072 TC983071:TC983072 ACY983071:ACY983072 AMU983071:AMU983072 AWQ983071:AWQ983072 BGM983071:BGM983072 BQI983071:BQI983072 CAE983071:CAE983072 CKA983071:CKA983072 CTW983071:CTW983072 DDS983071:DDS983072 DNO983071:DNO983072 DXK983071:DXK983072 EHG983071:EHG983072 ERC983071:ERC983072 FAY983071:FAY983072 FKU983071:FKU983072 FUQ983071:FUQ983072 GEM983071:GEM983072 GOI983071:GOI983072 GYE983071:GYE983072 HIA983071:HIA983072 HRW983071:HRW983072 IBS983071:IBS983072 ILO983071:ILO983072 IVK983071:IVK983072 JFG983071:JFG983072 JPC983071:JPC983072 JYY983071:JYY983072 KIU983071:KIU983072 KSQ983071:KSQ983072 LCM983071:LCM983072 LMI983071:LMI983072 LWE983071:LWE983072 MGA983071:MGA983072 MPW983071:MPW983072 MZS983071:MZS983072 NJO983071:NJO983072 NTK983071:NTK983072 ODG983071:ODG983072 ONC983071:ONC983072 OWY983071:OWY983072 PGU983071:PGU983072 PQQ983071:PQQ983072 QAM983071:QAM983072 QKI983071:QKI983072 QUE983071:QUE983072 REA983071:REA983072 RNW983071:RNW983072 RXS983071:RXS983072 SHO983071:SHO983072 SRK983071:SRK983072 TBG983071:TBG983072 TLC983071:TLC983072 TUY983071:TUY983072 UEU983071:UEU983072 UOQ983071:UOQ983072 UYM983071:UYM983072 VII983071:VII983072 VSE983071:VSE983072 WCA983071:WCA983072 WLW983071:WLW983072 WVS983071:WVS983072 U31:U32 JQ31:JQ32 TM31:TM32 ADI31:ADI32 ANE31:ANE32 AXA31:AXA32 BGW31:BGW32 BQS31:BQS32 CAO31:CAO32 CKK31:CKK32 CUG31:CUG32 DEC31:DEC32 DNY31:DNY32 DXU31:DXU32 EHQ31:EHQ32 ERM31:ERM32 FBI31:FBI32 FLE31:FLE32 FVA31:FVA32 GEW31:GEW32 GOS31:GOS32 GYO31:GYO32 HIK31:HIK32 HSG31:HSG32 ICC31:ICC32 ILY31:ILY32 IVU31:IVU32 JFQ31:JFQ32 JPM31:JPM32 JZI31:JZI32 KJE31:KJE32 KTA31:KTA32 LCW31:LCW32 LMS31:LMS32 LWO31:LWO32 MGK31:MGK32 MQG31:MQG32 NAC31:NAC32 NJY31:NJY32 NTU31:NTU32 ODQ31:ODQ32 ONM31:ONM32 OXI31:OXI32 PHE31:PHE32 PRA31:PRA32 QAW31:QAW32 QKS31:QKS32 QUO31:QUO32 REK31:REK32 ROG31:ROG32 RYC31:RYC32 SHY31:SHY32 SRU31:SRU32 TBQ31:TBQ32 TLM31:TLM32 TVI31:TVI32 UFE31:UFE32 UPA31:UPA32 UYW31:UYW32 VIS31:VIS32 VSO31:VSO32 WCK31:WCK32 WMG31:WMG32 WWC31:WWC32 U65567:U65568 JQ65567:JQ65568 TM65567:TM65568 ADI65567:ADI65568 ANE65567:ANE65568 AXA65567:AXA65568 BGW65567:BGW65568 BQS65567:BQS65568 CAO65567:CAO65568 CKK65567:CKK65568 CUG65567:CUG65568 DEC65567:DEC65568 DNY65567:DNY65568 DXU65567:DXU65568 EHQ65567:EHQ65568 ERM65567:ERM65568 FBI65567:FBI65568 FLE65567:FLE65568 FVA65567:FVA65568 GEW65567:GEW65568 GOS65567:GOS65568 GYO65567:GYO65568 HIK65567:HIK65568 HSG65567:HSG65568 ICC65567:ICC65568 ILY65567:ILY65568 IVU65567:IVU65568 JFQ65567:JFQ65568 JPM65567:JPM65568 JZI65567:JZI65568 KJE65567:KJE65568 KTA65567:KTA65568 LCW65567:LCW65568 LMS65567:LMS65568 LWO65567:LWO65568 MGK65567:MGK65568 MQG65567:MQG65568 NAC65567:NAC65568 NJY65567:NJY65568 NTU65567:NTU65568 ODQ65567:ODQ65568 ONM65567:ONM65568 OXI65567:OXI65568 PHE65567:PHE65568 PRA65567:PRA65568 QAW65567:QAW65568 QKS65567:QKS65568 QUO65567:QUO65568 REK65567:REK65568 ROG65567:ROG65568 RYC65567:RYC65568 SHY65567:SHY65568 SRU65567:SRU65568 TBQ65567:TBQ65568 TLM65567:TLM65568 TVI65567:TVI65568 UFE65567:UFE65568 UPA65567:UPA65568 UYW65567:UYW65568 VIS65567:VIS65568 VSO65567:VSO65568 WCK65567:WCK65568 WMG65567:WMG65568 WWC65567:WWC65568 U131103:U131104 JQ131103:JQ131104 TM131103:TM131104 ADI131103:ADI131104 ANE131103:ANE131104 AXA131103:AXA131104 BGW131103:BGW131104 BQS131103:BQS131104 CAO131103:CAO131104 CKK131103:CKK131104 CUG131103:CUG131104 DEC131103:DEC131104 DNY131103:DNY131104 DXU131103:DXU131104 EHQ131103:EHQ131104 ERM131103:ERM131104 FBI131103:FBI131104 FLE131103:FLE131104 FVA131103:FVA131104 GEW131103:GEW131104 GOS131103:GOS131104 GYO131103:GYO131104 HIK131103:HIK131104 HSG131103:HSG131104 ICC131103:ICC131104 ILY131103:ILY131104 IVU131103:IVU131104 JFQ131103:JFQ131104 JPM131103:JPM131104 JZI131103:JZI131104 KJE131103:KJE131104 KTA131103:KTA131104 LCW131103:LCW131104 LMS131103:LMS131104 LWO131103:LWO131104 MGK131103:MGK131104 MQG131103:MQG131104 NAC131103:NAC131104 NJY131103:NJY131104 NTU131103:NTU131104 ODQ131103:ODQ131104 ONM131103:ONM131104 OXI131103:OXI131104 PHE131103:PHE131104 PRA131103:PRA131104 QAW131103:QAW131104 QKS131103:QKS131104 QUO131103:QUO131104 REK131103:REK131104 ROG131103:ROG131104 RYC131103:RYC131104 SHY131103:SHY131104 SRU131103:SRU131104 TBQ131103:TBQ131104 TLM131103:TLM131104 TVI131103:TVI131104 UFE131103:UFE131104 UPA131103:UPA131104 UYW131103:UYW131104 VIS131103:VIS131104 VSO131103:VSO131104 WCK131103:WCK131104 WMG131103:WMG131104 WWC131103:WWC131104 U196639:U196640 JQ196639:JQ196640 TM196639:TM196640 ADI196639:ADI196640 ANE196639:ANE196640 AXA196639:AXA196640 BGW196639:BGW196640 BQS196639:BQS196640 CAO196639:CAO196640 CKK196639:CKK196640 CUG196639:CUG196640 DEC196639:DEC196640 DNY196639:DNY196640 DXU196639:DXU196640 EHQ196639:EHQ196640 ERM196639:ERM196640 FBI196639:FBI196640 FLE196639:FLE196640 FVA196639:FVA196640 GEW196639:GEW196640 GOS196639:GOS196640 GYO196639:GYO196640 HIK196639:HIK196640 HSG196639:HSG196640 ICC196639:ICC196640 ILY196639:ILY196640 IVU196639:IVU196640 JFQ196639:JFQ196640 JPM196639:JPM196640 JZI196639:JZI196640 KJE196639:KJE196640 KTA196639:KTA196640 LCW196639:LCW196640 LMS196639:LMS196640 LWO196639:LWO196640 MGK196639:MGK196640 MQG196639:MQG196640 NAC196639:NAC196640 NJY196639:NJY196640 NTU196639:NTU196640 ODQ196639:ODQ196640 ONM196639:ONM196640 OXI196639:OXI196640 PHE196639:PHE196640 PRA196639:PRA196640 QAW196639:QAW196640 QKS196639:QKS196640 QUO196639:QUO196640 REK196639:REK196640 ROG196639:ROG196640 RYC196639:RYC196640 SHY196639:SHY196640 SRU196639:SRU196640 TBQ196639:TBQ196640 TLM196639:TLM196640 TVI196639:TVI196640 UFE196639:UFE196640 UPA196639:UPA196640 UYW196639:UYW196640 VIS196639:VIS196640 VSO196639:VSO196640 WCK196639:WCK196640 WMG196639:WMG196640 WWC196639:WWC196640 U262175:U262176 JQ262175:JQ262176 TM262175:TM262176 ADI262175:ADI262176 ANE262175:ANE262176 AXA262175:AXA262176 BGW262175:BGW262176 BQS262175:BQS262176 CAO262175:CAO262176 CKK262175:CKK262176 CUG262175:CUG262176 DEC262175:DEC262176 DNY262175:DNY262176 DXU262175:DXU262176 EHQ262175:EHQ262176 ERM262175:ERM262176 FBI262175:FBI262176 FLE262175:FLE262176 FVA262175:FVA262176 GEW262175:GEW262176 GOS262175:GOS262176 GYO262175:GYO262176 HIK262175:HIK262176 HSG262175:HSG262176 ICC262175:ICC262176 ILY262175:ILY262176 IVU262175:IVU262176 JFQ262175:JFQ262176 JPM262175:JPM262176 JZI262175:JZI262176 KJE262175:KJE262176 KTA262175:KTA262176 LCW262175:LCW262176 LMS262175:LMS262176 LWO262175:LWO262176 MGK262175:MGK262176 MQG262175:MQG262176 NAC262175:NAC262176 NJY262175:NJY262176 NTU262175:NTU262176 ODQ262175:ODQ262176 ONM262175:ONM262176 OXI262175:OXI262176 PHE262175:PHE262176 PRA262175:PRA262176 QAW262175:QAW262176 QKS262175:QKS262176 QUO262175:QUO262176 REK262175:REK262176 ROG262175:ROG262176 RYC262175:RYC262176 SHY262175:SHY262176 SRU262175:SRU262176 TBQ262175:TBQ262176 TLM262175:TLM262176 TVI262175:TVI262176 UFE262175:UFE262176 UPA262175:UPA262176 UYW262175:UYW262176 VIS262175:VIS262176 VSO262175:VSO262176 WCK262175:WCK262176 WMG262175:WMG262176 WWC262175:WWC262176 U327711:U327712 JQ327711:JQ327712 TM327711:TM327712 ADI327711:ADI327712 ANE327711:ANE327712 AXA327711:AXA327712 BGW327711:BGW327712 BQS327711:BQS327712 CAO327711:CAO327712 CKK327711:CKK327712 CUG327711:CUG327712 DEC327711:DEC327712 DNY327711:DNY327712 DXU327711:DXU327712 EHQ327711:EHQ327712 ERM327711:ERM327712 FBI327711:FBI327712 FLE327711:FLE327712 FVA327711:FVA327712 GEW327711:GEW327712 GOS327711:GOS327712 GYO327711:GYO327712 HIK327711:HIK327712 HSG327711:HSG327712 ICC327711:ICC327712 ILY327711:ILY327712 IVU327711:IVU327712 JFQ327711:JFQ327712 JPM327711:JPM327712 JZI327711:JZI327712 KJE327711:KJE327712 KTA327711:KTA327712 LCW327711:LCW327712 LMS327711:LMS327712 LWO327711:LWO327712 MGK327711:MGK327712 MQG327711:MQG327712 NAC327711:NAC327712 NJY327711:NJY327712 NTU327711:NTU327712 ODQ327711:ODQ327712 ONM327711:ONM327712 OXI327711:OXI327712 PHE327711:PHE327712 PRA327711:PRA327712 QAW327711:QAW327712 QKS327711:QKS327712 QUO327711:QUO327712 REK327711:REK327712 ROG327711:ROG327712 RYC327711:RYC327712 SHY327711:SHY327712 SRU327711:SRU327712 TBQ327711:TBQ327712 TLM327711:TLM327712 TVI327711:TVI327712 UFE327711:UFE327712 UPA327711:UPA327712 UYW327711:UYW327712 VIS327711:VIS327712 VSO327711:VSO327712 WCK327711:WCK327712 WMG327711:WMG327712 WWC327711:WWC327712 U393247:U393248 JQ393247:JQ393248 TM393247:TM393248 ADI393247:ADI393248 ANE393247:ANE393248 AXA393247:AXA393248 BGW393247:BGW393248 BQS393247:BQS393248 CAO393247:CAO393248 CKK393247:CKK393248 CUG393247:CUG393248 DEC393247:DEC393248 DNY393247:DNY393248 DXU393247:DXU393248 EHQ393247:EHQ393248 ERM393247:ERM393248 FBI393247:FBI393248 FLE393247:FLE393248 FVA393247:FVA393248 GEW393247:GEW393248 GOS393247:GOS393248 GYO393247:GYO393248 HIK393247:HIK393248 HSG393247:HSG393248 ICC393247:ICC393248 ILY393247:ILY393248 IVU393247:IVU393248 JFQ393247:JFQ393248 JPM393247:JPM393248 JZI393247:JZI393248 KJE393247:KJE393248 KTA393247:KTA393248 LCW393247:LCW393248 LMS393247:LMS393248 LWO393247:LWO393248 MGK393247:MGK393248 MQG393247:MQG393248 NAC393247:NAC393248 NJY393247:NJY393248 NTU393247:NTU393248 ODQ393247:ODQ393248 ONM393247:ONM393248 OXI393247:OXI393248 PHE393247:PHE393248 PRA393247:PRA393248 QAW393247:QAW393248 QKS393247:QKS393248 QUO393247:QUO393248 REK393247:REK393248 ROG393247:ROG393248 RYC393247:RYC393248 SHY393247:SHY393248 SRU393247:SRU393248 TBQ393247:TBQ393248 TLM393247:TLM393248 TVI393247:TVI393248 UFE393247:UFE393248 UPA393247:UPA393248 UYW393247:UYW393248 VIS393247:VIS393248 VSO393247:VSO393248 WCK393247:WCK393248 WMG393247:WMG393248 WWC393247:WWC393248 U458783:U458784 JQ458783:JQ458784 TM458783:TM458784 ADI458783:ADI458784 ANE458783:ANE458784 AXA458783:AXA458784 BGW458783:BGW458784 BQS458783:BQS458784 CAO458783:CAO458784 CKK458783:CKK458784 CUG458783:CUG458784 DEC458783:DEC458784 DNY458783:DNY458784 DXU458783:DXU458784 EHQ458783:EHQ458784 ERM458783:ERM458784 FBI458783:FBI458784 FLE458783:FLE458784 FVA458783:FVA458784 GEW458783:GEW458784 GOS458783:GOS458784 GYO458783:GYO458784 HIK458783:HIK458784 HSG458783:HSG458784 ICC458783:ICC458784 ILY458783:ILY458784 IVU458783:IVU458784 JFQ458783:JFQ458784 JPM458783:JPM458784 JZI458783:JZI458784 KJE458783:KJE458784 KTA458783:KTA458784 LCW458783:LCW458784 LMS458783:LMS458784 LWO458783:LWO458784 MGK458783:MGK458784 MQG458783:MQG458784 NAC458783:NAC458784 NJY458783:NJY458784 NTU458783:NTU458784 ODQ458783:ODQ458784 ONM458783:ONM458784 OXI458783:OXI458784 PHE458783:PHE458784 PRA458783:PRA458784 QAW458783:QAW458784 QKS458783:QKS458784 QUO458783:QUO458784 REK458783:REK458784 ROG458783:ROG458784 RYC458783:RYC458784 SHY458783:SHY458784 SRU458783:SRU458784 TBQ458783:TBQ458784 TLM458783:TLM458784 TVI458783:TVI458784 UFE458783:UFE458784 UPA458783:UPA458784 UYW458783:UYW458784 VIS458783:VIS458784 VSO458783:VSO458784 WCK458783:WCK458784 WMG458783:WMG458784 WWC458783:WWC458784 U524319:U524320 JQ524319:JQ524320 TM524319:TM524320 ADI524319:ADI524320 ANE524319:ANE524320 AXA524319:AXA524320 BGW524319:BGW524320 BQS524319:BQS524320 CAO524319:CAO524320 CKK524319:CKK524320 CUG524319:CUG524320 DEC524319:DEC524320 DNY524319:DNY524320 DXU524319:DXU524320 EHQ524319:EHQ524320 ERM524319:ERM524320 FBI524319:FBI524320 FLE524319:FLE524320 FVA524319:FVA524320 GEW524319:GEW524320 GOS524319:GOS524320 GYO524319:GYO524320 HIK524319:HIK524320 HSG524319:HSG524320 ICC524319:ICC524320 ILY524319:ILY524320 IVU524319:IVU524320 JFQ524319:JFQ524320 JPM524319:JPM524320 JZI524319:JZI524320 KJE524319:KJE524320 KTA524319:KTA524320 LCW524319:LCW524320 LMS524319:LMS524320 LWO524319:LWO524320 MGK524319:MGK524320 MQG524319:MQG524320 NAC524319:NAC524320 NJY524319:NJY524320 NTU524319:NTU524320 ODQ524319:ODQ524320 ONM524319:ONM524320 OXI524319:OXI524320 PHE524319:PHE524320 PRA524319:PRA524320 QAW524319:QAW524320 QKS524319:QKS524320 QUO524319:QUO524320 REK524319:REK524320 ROG524319:ROG524320 RYC524319:RYC524320 SHY524319:SHY524320 SRU524319:SRU524320 TBQ524319:TBQ524320 TLM524319:TLM524320 TVI524319:TVI524320 UFE524319:UFE524320 UPA524319:UPA524320 UYW524319:UYW524320 VIS524319:VIS524320 VSO524319:VSO524320 WCK524319:WCK524320 WMG524319:WMG524320 WWC524319:WWC524320 U589855:U589856 JQ589855:JQ589856 TM589855:TM589856 ADI589855:ADI589856 ANE589855:ANE589856 AXA589855:AXA589856 BGW589855:BGW589856 BQS589855:BQS589856 CAO589855:CAO589856 CKK589855:CKK589856 CUG589855:CUG589856 DEC589855:DEC589856 DNY589855:DNY589856 DXU589855:DXU589856 EHQ589855:EHQ589856 ERM589855:ERM589856 FBI589855:FBI589856 FLE589855:FLE589856 FVA589855:FVA589856 GEW589855:GEW589856 GOS589855:GOS589856 GYO589855:GYO589856 HIK589855:HIK589856 HSG589855:HSG589856 ICC589855:ICC589856 ILY589855:ILY589856 IVU589855:IVU589856 JFQ589855:JFQ589856 JPM589855:JPM589856 JZI589855:JZI589856 KJE589855:KJE589856 KTA589855:KTA589856 LCW589855:LCW589856 LMS589855:LMS589856 LWO589855:LWO589856 MGK589855:MGK589856 MQG589855:MQG589856 NAC589855:NAC589856 NJY589855:NJY589856 NTU589855:NTU589856 ODQ589855:ODQ589856 ONM589855:ONM589856 OXI589855:OXI589856 PHE589855:PHE589856 PRA589855:PRA589856 QAW589855:QAW589856 QKS589855:QKS589856 QUO589855:QUO589856 REK589855:REK589856 ROG589855:ROG589856 RYC589855:RYC589856 SHY589855:SHY589856 SRU589855:SRU589856 TBQ589855:TBQ589856 TLM589855:TLM589856 TVI589855:TVI589856 UFE589855:UFE589856 UPA589855:UPA589856 UYW589855:UYW589856 VIS589855:VIS589856 VSO589855:VSO589856 WCK589855:WCK589856 WMG589855:WMG589856 WWC589855:WWC589856 U655391:U655392 JQ655391:JQ655392 TM655391:TM655392 ADI655391:ADI655392 ANE655391:ANE655392 AXA655391:AXA655392 BGW655391:BGW655392 BQS655391:BQS655392 CAO655391:CAO655392 CKK655391:CKK655392 CUG655391:CUG655392 DEC655391:DEC655392 DNY655391:DNY655392 DXU655391:DXU655392 EHQ655391:EHQ655392 ERM655391:ERM655392 FBI655391:FBI655392 FLE655391:FLE655392 FVA655391:FVA655392 GEW655391:GEW655392 GOS655391:GOS655392 GYO655391:GYO655392 HIK655391:HIK655392 HSG655391:HSG655392 ICC655391:ICC655392 ILY655391:ILY655392 IVU655391:IVU655392 JFQ655391:JFQ655392 JPM655391:JPM655392 JZI655391:JZI655392 KJE655391:KJE655392 KTA655391:KTA655392 LCW655391:LCW655392 LMS655391:LMS655392 LWO655391:LWO655392 MGK655391:MGK655392 MQG655391:MQG655392 NAC655391:NAC655392 NJY655391:NJY655392 NTU655391:NTU655392 ODQ655391:ODQ655392 ONM655391:ONM655392 OXI655391:OXI655392 PHE655391:PHE655392 PRA655391:PRA655392 QAW655391:QAW655392 QKS655391:QKS655392 QUO655391:QUO655392 REK655391:REK655392 ROG655391:ROG655392 RYC655391:RYC655392 SHY655391:SHY655392 SRU655391:SRU655392 TBQ655391:TBQ655392 TLM655391:TLM655392 TVI655391:TVI655392 UFE655391:UFE655392 UPA655391:UPA655392 UYW655391:UYW655392 VIS655391:VIS655392 VSO655391:VSO655392 WCK655391:WCK655392 WMG655391:WMG655392 WWC655391:WWC655392 U720927:U720928 JQ720927:JQ720928 TM720927:TM720928 ADI720927:ADI720928 ANE720927:ANE720928 AXA720927:AXA720928 BGW720927:BGW720928 BQS720927:BQS720928 CAO720927:CAO720928 CKK720927:CKK720928 CUG720927:CUG720928 DEC720927:DEC720928 DNY720927:DNY720928 DXU720927:DXU720928 EHQ720927:EHQ720928 ERM720927:ERM720928 FBI720927:FBI720928 FLE720927:FLE720928 FVA720927:FVA720928 GEW720927:GEW720928 GOS720927:GOS720928 GYO720927:GYO720928 HIK720927:HIK720928 HSG720927:HSG720928 ICC720927:ICC720928 ILY720927:ILY720928 IVU720927:IVU720928 JFQ720927:JFQ720928 JPM720927:JPM720928 JZI720927:JZI720928 KJE720927:KJE720928 KTA720927:KTA720928 LCW720927:LCW720928 LMS720927:LMS720928 LWO720927:LWO720928 MGK720927:MGK720928 MQG720927:MQG720928 NAC720927:NAC720928 NJY720927:NJY720928 NTU720927:NTU720928 ODQ720927:ODQ720928 ONM720927:ONM720928 OXI720927:OXI720928 PHE720927:PHE720928 PRA720927:PRA720928 QAW720927:QAW720928 QKS720927:QKS720928 QUO720927:QUO720928 REK720927:REK720928 ROG720927:ROG720928 RYC720927:RYC720928 SHY720927:SHY720928 SRU720927:SRU720928 TBQ720927:TBQ720928 TLM720927:TLM720928 TVI720927:TVI720928 UFE720927:UFE720928 UPA720927:UPA720928 UYW720927:UYW720928 VIS720927:VIS720928 VSO720927:VSO720928 WCK720927:WCK720928 WMG720927:WMG720928 WWC720927:WWC720928 U786463:U786464 JQ786463:JQ786464 TM786463:TM786464 ADI786463:ADI786464 ANE786463:ANE786464 AXA786463:AXA786464 BGW786463:BGW786464 BQS786463:BQS786464 CAO786463:CAO786464 CKK786463:CKK786464 CUG786463:CUG786464 DEC786463:DEC786464 DNY786463:DNY786464 DXU786463:DXU786464 EHQ786463:EHQ786464 ERM786463:ERM786464 FBI786463:FBI786464 FLE786463:FLE786464 FVA786463:FVA786464 GEW786463:GEW786464 GOS786463:GOS786464 GYO786463:GYO786464 HIK786463:HIK786464 HSG786463:HSG786464 ICC786463:ICC786464 ILY786463:ILY786464 IVU786463:IVU786464 JFQ786463:JFQ786464 JPM786463:JPM786464 JZI786463:JZI786464 KJE786463:KJE786464 KTA786463:KTA786464 LCW786463:LCW786464 LMS786463:LMS786464 LWO786463:LWO786464 MGK786463:MGK786464 MQG786463:MQG786464 NAC786463:NAC786464 NJY786463:NJY786464 NTU786463:NTU786464 ODQ786463:ODQ786464 ONM786463:ONM786464 OXI786463:OXI786464 PHE786463:PHE786464 PRA786463:PRA786464 QAW786463:QAW786464 QKS786463:QKS786464 QUO786463:QUO786464 REK786463:REK786464 ROG786463:ROG786464 RYC786463:RYC786464 SHY786463:SHY786464 SRU786463:SRU786464 TBQ786463:TBQ786464 TLM786463:TLM786464 TVI786463:TVI786464 UFE786463:UFE786464 UPA786463:UPA786464 UYW786463:UYW786464 VIS786463:VIS786464 VSO786463:VSO786464 WCK786463:WCK786464 WMG786463:WMG786464 WWC786463:WWC786464 U851999:U852000 JQ851999:JQ852000 TM851999:TM852000 ADI851999:ADI852000 ANE851999:ANE852000 AXA851999:AXA852000 BGW851999:BGW852000 BQS851999:BQS852000 CAO851999:CAO852000 CKK851999:CKK852000 CUG851999:CUG852000 DEC851999:DEC852000 DNY851999:DNY852000 DXU851999:DXU852000 EHQ851999:EHQ852000 ERM851999:ERM852000 FBI851999:FBI852000 FLE851999:FLE852000 FVA851999:FVA852000 GEW851999:GEW852000 GOS851999:GOS852000 GYO851999:GYO852000 HIK851999:HIK852000 HSG851999:HSG852000 ICC851999:ICC852000 ILY851999:ILY852000 IVU851999:IVU852000 JFQ851999:JFQ852000 JPM851999:JPM852000 JZI851999:JZI852000 KJE851999:KJE852000 KTA851999:KTA852000 LCW851999:LCW852000 LMS851999:LMS852000 LWO851999:LWO852000 MGK851999:MGK852000 MQG851999:MQG852000 NAC851999:NAC852000 NJY851999:NJY852000 NTU851999:NTU852000 ODQ851999:ODQ852000 ONM851999:ONM852000 OXI851999:OXI852000 PHE851999:PHE852000 PRA851999:PRA852000 QAW851999:QAW852000 QKS851999:QKS852000 QUO851999:QUO852000 REK851999:REK852000 ROG851999:ROG852000 RYC851999:RYC852000 SHY851999:SHY852000 SRU851999:SRU852000 TBQ851999:TBQ852000 TLM851999:TLM852000 TVI851999:TVI852000 UFE851999:UFE852000 UPA851999:UPA852000 UYW851999:UYW852000 VIS851999:VIS852000 VSO851999:VSO852000 WCK851999:WCK852000 WMG851999:WMG852000 WWC851999:WWC852000 U917535:U917536 JQ917535:JQ917536 TM917535:TM917536 ADI917535:ADI917536 ANE917535:ANE917536 AXA917535:AXA917536 BGW917535:BGW917536 BQS917535:BQS917536 CAO917535:CAO917536 CKK917535:CKK917536 CUG917535:CUG917536 DEC917535:DEC917536 DNY917535:DNY917536 DXU917535:DXU917536 EHQ917535:EHQ917536 ERM917535:ERM917536 FBI917535:FBI917536 FLE917535:FLE917536 FVA917535:FVA917536 GEW917535:GEW917536 GOS917535:GOS917536 GYO917535:GYO917536 HIK917535:HIK917536 HSG917535:HSG917536 ICC917535:ICC917536 ILY917535:ILY917536 IVU917535:IVU917536 JFQ917535:JFQ917536 JPM917535:JPM917536 JZI917535:JZI917536 KJE917535:KJE917536 KTA917535:KTA917536 LCW917535:LCW917536 LMS917535:LMS917536 LWO917535:LWO917536 MGK917535:MGK917536 MQG917535:MQG917536 NAC917535:NAC917536 NJY917535:NJY917536 NTU917535:NTU917536 ODQ917535:ODQ917536 ONM917535:ONM917536 OXI917535:OXI917536 PHE917535:PHE917536 PRA917535:PRA917536 QAW917535:QAW917536 QKS917535:QKS917536 QUO917535:QUO917536 REK917535:REK917536 ROG917535:ROG917536 RYC917535:RYC917536 SHY917535:SHY917536 SRU917535:SRU917536 TBQ917535:TBQ917536 TLM917535:TLM917536 TVI917535:TVI917536 UFE917535:UFE917536 UPA917535:UPA917536 UYW917535:UYW917536 VIS917535:VIS917536 VSO917535:VSO917536 WCK917535:WCK917536 WMG917535:WMG917536 WWC917535:WWC917536 U983071:U983072 JQ983071:JQ983072 TM983071:TM983072 ADI983071:ADI983072 ANE983071:ANE983072 AXA983071:AXA983072 BGW983071:BGW983072 BQS983071:BQS983072 CAO983071:CAO983072 CKK983071:CKK983072 CUG983071:CUG983072 DEC983071:DEC983072 DNY983071:DNY983072 DXU983071:DXU983072 EHQ983071:EHQ983072 ERM983071:ERM983072 FBI983071:FBI983072 FLE983071:FLE983072 FVA983071:FVA983072 GEW983071:GEW983072 GOS983071:GOS983072 GYO983071:GYO983072 HIK983071:HIK983072 HSG983071:HSG983072 ICC983071:ICC983072 ILY983071:ILY983072 IVU983071:IVU983072 JFQ983071:JFQ983072 JPM983071:JPM983072 JZI983071:JZI983072 KJE983071:KJE983072 KTA983071:KTA983072 LCW983071:LCW983072 LMS983071:LMS983072 LWO983071:LWO983072 MGK983071:MGK983072 MQG983071:MQG983072 NAC983071:NAC983072 NJY983071:NJY983072 NTU983071:NTU983072 ODQ983071:ODQ983072 ONM983071:ONM983072 OXI983071:OXI983072 PHE983071:PHE983072 PRA983071:PRA983072 QAW983071:QAW983072 QKS983071:QKS983072 QUO983071:QUO983072 REK983071:REK983072 ROG983071:ROG983072 RYC983071:RYC983072 SHY983071:SHY983072 SRU983071:SRU983072 TBQ983071:TBQ983072 TLM983071:TLM983072 TVI983071:TVI983072 UFE983071:UFE983072 UPA983071:UPA983072 UYW983071:UYW983072 VIS983071:VIS983072 VSO983071:VSO983072 WCK983071:WCK983072 WMG983071:WMG983072 WWC983071:WWC983072 Y31:Y32 JU31:JU32 TQ31:TQ32 ADM31:ADM32 ANI31:ANI32 AXE31:AXE32 BHA31:BHA32 BQW31:BQW32 CAS31:CAS32 CKO31:CKO32 CUK31:CUK32 DEG31:DEG32 DOC31:DOC32 DXY31:DXY32 EHU31:EHU32 ERQ31:ERQ32 FBM31:FBM32 FLI31:FLI32 FVE31:FVE32 GFA31:GFA32 GOW31:GOW32 GYS31:GYS32 HIO31:HIO32 HSK31:HSK32 ICG31:ICG32 IMC31:IMC32 IVY31:IVY32 JFU31:JFU32 JPQ31:JPQ32 JZM31:JZM32 KJI31:KJI32 KTE31:KTE32 LDA31:LDA32 LMW31:LMW32 LWS31:LWS32 MGO31:MGO32 MQK31:MQK32 NAG31:NAG32 NKC31:NKC32 NTY31:NTY32 ODU31:ODU32 ONQ31:ONQ32 OXM31:OXM32 PHI31:PHI32 PRE31:PRE32 QBA31:QBA32 QKW31:QKW32 QUS31:QUS32 REO31:REO32 ROK31:ROK32 RYG31:RYG32 SIC31:SIC32 SRY31:SRY32 TBU31:TBU32 TLQ31:TLQ32 TVM31:TVM32 UFI31:UFI32 UPE31:UPE32 UZA31:UZA32 VIW31:VIW32 VSS31:VSS32 WCO31:WCO32 WMK31:WMK32 WWG31:WWG32 Y65567:Y65568 JU65567:JU65568 TQ65567:TQ65568 ADM65567:ADM65568 ANI65567:ANI65568 AXE65567:AXE65568 BHA65567:BHA65568 BQW65567:BQW65568 CAS65567:CAS65568 CKO65567:CKO65568 CUK65567:CUK65568 DEG65567:DEG65568 DOC65567:DOC65568 DXY65567:DXY65568 EHU65567:EHU65568 ERQ65567:ERQ65568 FBM65567:FBM65568 FLI65567:FLI65568 FVE65567:FVE65568 GFA65567:GFA65568 GOW65567:GOW65568 GYS65567:GYS65568 HIO65567:HIO65568 HSK65567:HSK65568 ICG65567:ICG65568 IMC65567:IMC65568 IVY65567:IVY65568 JFU65567:JFU65568 JPQ65567:JPQ65568 JZM65567:JZM65568 KJI65567:KJI65568 KTE65567:KTE65568 LDA65567:LDA65568 LMW65567:LMW65568 LWS65567:LWS65568 MGO65567:MGO65568 MQK65567:MQK65568 NAG65567:NAG65568 NKC65567:NKC65568 NTY65567:NTY65568 ODU65567:ODU65568 ONQ65567:ONQ65568 OXM65567:OXM65568 PHI65567:PHI65568 PRE65567:PRE65568 QBA65567:QBA65568 QKW65567:QKW65568 QUS65567:QUS65568 REO65567:REO65568 ROK65567:ROK65568 RYG65567:RYG65568 SIC65567:SIC65568 SRY65567:SRY65568 TBU65567:TBU65568 TLQ65567:TLQ65568 TVM65567:TVM65568 UFI65567:UFI65568 UPE65567:UPE65568 UZA65567:UZA65568 VIW65567:VIW65568 VSS65567:VSS65568 WCO65567:WCO65568 WMK65567:WMK65568 WWG65567:WWG65568 Y131103:Y131104 JU131103:JU131104 TQ131103:TQ131104 ADM131103:ADM131104 ANI131103:ANI131104 AXE131103:AXE131104 BHA131103:BHA131104 BQW131103:BQW131104 CAS131103:CAS131104 CKO131103:CKO131104 CUK131103:CUK131104 DEG131103:DEG131104 DOC131103:DOC131104 DXY131103:DXY131104 EHU131103:EHU131104 ERQ131103:ERQ131104 FBM131103:FBM131104 FLI131103:FLI131104 FVE131103:FVE131104 GFA131103:GFA131104 GOW131103:GOW131104 GYS131103:GYS131104 HIO131103:HIO131104 HSK131103:HSK131104 ICG131103:ICG131104 IMC131103:IMC131104 IVY131103:IVY131104 JFU131103:JFU131104 JPQ131103:JPQ131104 JZM131103:JZM131104 KJI131103:KJI131104 KTE131103:KTE131104 LDA131103:LDA131104 LMW131103:LMW131104 LWS131103:LWS131104 MGO131103:MGO131104 MQK131103:MQK131104 NAG131103:NAG131104 NKC131103:NKC131104 NTY131103:NTY131104 ODU131103:ODU131104 ONQ131103:ONQ131104 OXM131103:OXM131104 PHI131103:PHI131104 PRE131103:PRE131104 QBA131103:QBA131104 QKW131103:QKW131104 QUS131103:QUS131104 REO131103:REO131104 ROK131103:ROK131104 RYG131103:RYG131104 SIC131103:SIC131104 SRY131103:SRY131104 TBU131103:TBU131104 TLQ131103:TLQ131104 TVM131103:TVM131104 UFI131103:UFI131104 UPE131103:UPE131104 UZA131103:UZA131104 VIW131103:VIW131104 VSS131103:VSS131104 WCO131103:WCO131104 WMK131103:WMK131104 WWG131103:WWG131104 Y196639:Y196640 JU196639:JU196640 TQ196639:TQ196640 ADM196639:ADM196640 ANI196639:ANI196640 AXE196639:AXE196640 BHA196639:BHA196640 BQW196639:BQW196640 CAS196639:CAS196640 CKO196639:CKO196640 CUK196639:CUK196640 DEG196639:DEG196640 DOC196639:DOC196640 DXY196639:DXY196640 EHU196639:EHU196640 ERQ196639:ERQ196640 FBM196639:FBM196640 FLI196639:FLI196640 FVE196639:FVE196640 GFA196639:GFA196640 GOW196639:GOW196640 GYS196639:GYS196640 HIO196639:HIO196640 HSK196639:HSK196640 ICG196639:ICG196640 IMC196639:IMC196640 IVY196639:IVY196640 JFU196639:JFU196640 JPQ196639:JPQ196640 JZM196639:JZM196640 KJI196639:KJI196640 KTE196639:KTE196640 LDA196639:LDA196640 LMW196639:LMW196640 LWS196639:LWS196640 MGO196639:MGO196640 MQK196639:MQK196640 NAG196639:NAG196640 NKC196639:NKC196640 NTY196639:NTY196640 ODU196639:ODU196640 ONQ196639:ONQ196640 OXM196639:OXM196640 PHI196639:PHI196640 PRE196639:PRE196640 QBA196639:QBA196640 QKW196639:QKW196640 QUS196639:QUS196640 REO196639:REO196640 ROK196639:ROK196640 RYG196639:RYG196640 SIC196639:SIC196640 SRY196639:SRY196640 TBU196639:TBU196640 TLQ196639:TLQ196640 TVM196639:TVM196640 UFI196639:UFI196640 UPE196639:UPE196640 UZA196639:UZA196640 VIW196639:VIW196640 VSS196639:VSS196640 WCO196639:WCO196640 WMK196639:WMK196640 WWG196639:WWG196640 Y262175:Y262176 JU262175:JU262176 TQ262175:TQ262176 ADM262175:ADM262176 ANI262175:ANI262176 AXE262175:AXE262176 BHA262175:BHA262176 BQW262175:BQW262176 CAS262175:CAS262176 CKO262175:CKO262176 CUK262175:CUK262176 DEG262175:DEG262176 DOC262175:DOC262176 DXY262175:DXY262176 EHU262175:EHU262176 ERQ262175:ERQ262176 FBM262175:FBM262176 FLI262175:FLI262176 FVE262175:FVE262176 GFA262175:GFA262176 GOW262175:GOW262176 GYS262175:GYS262176 HIO262175:HIO262176 HSK262175:HSK262176 ICG262175:ICG262176 IMC262175:IMC262176 IVY262175:IVY262176 JFU262175:JFU262176 JPQ262175:JPQ262176 JZM262175:JZM262176 KJI262175:KJI262176 KTE262175:KTE262176 LDA262175:LDA262176 LMW262175:LMW262176 LWS262175:LWS262176 MGO262175:MGO262176 MQK262175:MQK262176 NAG262175:NAG262176 NKC262175:NKC262176 NTY262175:NTY262176 ODU262175:ODU262176 ONQ262175:ONQ262176 OXM262175:OXM262176 PHI262175:PHI262176 PRE262175:PRE262176 QBA262175:QBA262176 QKW262175:QKW262176 QUS262175:QUS262176 REO262175:REO262176 ROK262175:ROK262176 RYG262175:RYG262176 SIC262175:SIC262176 SRY262175:SRY262176 TBU262175:TBU262176 TLQ262175:TLQ262176 TVM262175:TVM262176 UFI262175:UFI262176 UPE262175:UPE262176 UZA262175:UZA262176 VIW262175:VIW262176 VSS262175:VSS262176 WCO262175:WCO262176 WMK262175:WMK262176 WWG262175:WWG262176 Y327711:Y327712 JU327711:JU327712 TQ327711:TQ327712 ADM327711:ADM327712 ANI327711:ANI327712 AXE327711:AXE327712 BHA327711:BHA327712 BQW327711:BQW327712 CAS327711:CAS327712 CKO327711:CKO327712 CUK327711:CUK327712 DEG327711:DEG327712 DOC327711:DOC327712 DXY327711:DXY327712 EHU327711:EHU327712 ERQ327711:ERQ327712 FBM327711:FBM327712 FLI327711:FLI327712 FVE327711:FVE327712 GFA327711:GFA327712 GOW327711:GOW327712 GYS327711:GYS327712 HIO327711:HIO327712 HSK327711:HSK327712 ICG327711:ICG327712 IMC327711:IMC327712 IVY327711:IVY327712 JFU327711:JFU327712 JPQ327711:JPQ327712 JZM327711:JZM327712 KJI327711:KJI327712 KTE327711:KTE327712 LDA327711:LDA327712 LMW327711:LMW327712 LWS327711:LWS327712 MGO327711:MGO327712 MQK327711:MQK327712 NAG327711:NAG327712 NKC327711:NKC327712 NTY327711:NTY327712 ODU327711:ODU327712 ONQ327711:ONQ327712 OXM327711:OXM327712 PHI327711:PHI327712 PRE327711:PRE327712 QBA327711:QBA327712 QKW327711:QKW327712 QUS327711:QUS327712 REO327711:REO327712 ROK327711:ROK327712 RYG327711:RYG327712 SIC327711:SIC327712 SRY327711:SRY327712 TBU327711:TBU327712 TLQ327711:TLQ327712 TVM327711:TVM327712 UFI327711:UFI327712 UPE327711:UPE327712 UZA327711:UZA327712 VIW327711:VIW327712 VSS327711:VSS327712 WCO327711:WCO327712 WMK327711:WMK327712 WWG327711:WWG327712 Y393247:Y393248 JU393247:JU393248 TQ393247:TQ393248 ADM393247:ADM393248 ANI393247:ANI393248 AXE393247:AXE393248 BHA393247:BHA393248 BQW393247:BQW393248 CAS393247:CAS393248 CKO393247:CKO393248 CUK393247:CUK393248 DEG393247:DEG393248 DOC393247:DOC393248 DXY393247:DXY393248 EHU393247:EHU393248 ERQ393247:ERQ393248 FBM393247:FBM393248 FLI393247:FLI393248 FVE393247:FVE393248 GFA393247:GFA393248 GOW393247:GOW393248 GYS393247:GYS393248 HIO393247:HIO393248 HSK393247:HSK393248 ICG393247:ICG393248 IMC393247:IMC393248 IVY393247:IVY393248 JFU393247:JFU393248 JPQ393247:JPQ393248 JZM393247:JZM393248 KJI393247:KJI393248 KTE393247:KTE393248 LDA393247:LDA393248 LMW393247:LMW393248 LWS393247:LWS393248 MGO393247:MGO393248 MQK393247:MQK393248 NAG393247:NAG393248 NKC393247:NKC393248 NTY393247:NTY393248 ODU393247:ODU393248 ONQ393247:ONQ393248 OXM393247:OXM393248 PHI393247:PHI393248 PRE393247:PRE393248 QBA393247:QBA393248 QKW393247:QKW393248 QUS393247:QUS393248 REO393247:REO393248 ROK393247:ROK393248 RYG393247:RYG393248 SIC393247:SIC393248 SRY393247:SRY393248 TBU393247:TBU393248 TLQ393247:TLQ393248 TVM393247:TVM393248 UFI393247:UFI393248 UPE393247:UPE393248 UZA393247:UZA393248 VIW393247:VIW393248 VSS393247:VSS393248 WCO393247:WCO393248 WMK393247:WMK393248 WWG393247:WWG393248 Y458783:Y458784 JU458783:JU458784 TQ458783:TQ458784 ADM458783:ADM458784 ANI458783:ANI458784 AXE458783:AXE458784 BHA458783:BHA458784 BQW458783:BQW458784 CAS458783:CAS458784 CKO458783:CKO458784 CUK458783:CUK458784 DEG458783:DEG458784 DOC458783:DOC458784 DXY458783:DXY458784 EHU458783:EHU458784 ERQ458783:ERQ458784 FBM458783:FBM458784 FLI458783:FLI458784 FVE458783:FVE458784 GFA458783:GFA458784 GOW458783:GOW458784 GYS458783:GYS458784 HIO458783:HIO458784 HSK458783:HSK458784 ICG458783:ICG458784 IMC458783:IMC458784 IVY458783:IVY458784 JFU458783:JFU458784 JPQ458783:JPQ458784 JZM458783:JZM458784 KJI458783:KJI458784 KTE458783:KTE458784 LDA458783:LDA458784 LMW458783:LMW458784 LWS458783:LWS458784 MGO458783:MGO458784 MQK458783:MQK458784 NAG458783:NAG458784 NKC458783:NKC458784 NTY458783:NTY458784 ODU458783:ODU458784 ONQ458783:ONQ458784 OXM458783:OXM458784 PHI458783:PHI458784 PRE458783:PRE458784 QBA458783:QBA458784 QKW458783:QKW458784 QUS458783:QUS458784 REO458783:REO458784 ROK458783:ROK458784 RYG458783:RYG458784 SIC458783:SIC458784 SRY458783:SRY458784 TBU458783:TBU458784 TLQ458783:TLQ458784 TVM458783:TVM458784 UFI458783:UFI458784 UPE458783:UPE458784 UZA458783:UZA458784 VIW458783:VIW458784 VSS458783:VSS458784 WCO458783:WCO458784 WMK458783:WMK458784 WWG458783:WWG458784 Y524319:Y524320 JU524319:JU524320 TQ524319:TQ524320 ADM524319:ADM524320 ANI524319:ANI524320 AXE524319:AXE524320 BHA524319:BHA524320 BQW524319:BQW524320 CAS524319:CAS524320 CKO524319:CKO524320 CUK524319:CUK524320 DEG524319:DEG524320 DOC524319:DOC524320 DXY524319:DXY524320 EHU524319:EHU524320 ERQ524319:ERQ524320 FBM524319:FBM524320 FLI524319:FLI524320 FVE524319:FVE524320 GFA524319:GFA524320 GOW524319:GOW524320 GYS524319:GYS524320 HIO524319:HIO524320 HSK524319:HSK524320 ICG524319:ICG524320 IMC524319:IMC524320 IVY524319:IVY524320 JFU524319:JFU524320 JPQ524319:JPQ524320 JZM524319:JZM524320 KJI524319:KJI524320 KTE524319:KTE524320 LDA524319:LDA524320 LMW524319:LMW524320 LWS524319:LWS524320 MGO524319:MGO524320 MQK524319:MQK524320 NAG524319:NAG524320 NKC524319:NKC524320 NTY524319:NTY524320 ODU524319:ODU524320 ONQ524319:ONQ524320 OXM524319:OXM524320 PHI524319:PHI524320 PRE524319:PRE524320 QBA524319:QBA524320 QKW524319:QKW524320 QUS524319:QUS524320 REO524319:REO524320 ROK524319:ROK524320 RYG524319:RYG524320 SIC524319:SIC524320 SRY524319:SRY524320 TBU524319:TBU524320 TLQ524319:TLQ524320 TVM524319:TVM524320 UFI524319:UFI524320 UPE524319:UPE524320 UZA524319:UZA524320 VIW524319:VIW524320 VSS524319:VSS524320 WCO524319:WCO524320 WMK524319:WMK524320 WWG524319:WWG524320 Y589855:Y589856 JU589855:JU589856 TQ589855:TQ589856 ADM589855:ADM589856 ANI589855:ANI589856 AXE589855:AXE589856 BHA589855:BHA589856 BQW589855:BQW589856 CAS589855:CAS589856 CKO589855:CKO589856 CUK589855:CUK589856 DEG589855:DEG589856 DOC589855:DOC589856 DXY589855:DXY589856 EHU589855:EHU589856 ERQ589855:ERQ589856 FBM589855:FBM589856 FLI589855:FLI589856 FVE589855:FVE589856 GFA589855:GFA589856 GOW589855:GOW589856 GYS589855:GYS589856 HIO589855:HIO589856 HSK589855:HSK589856 ICG589855:ICG589856 IMC589855:IMC589856 IVY589855:IVY589856 JFU589855:JFU589856 JPQ589855:JPQ589856 JZM589855:JZM589856 KJI589855:KJI589856 KTE589855:KTE589856 LDA589855:LDA589856 LMW589855:LMW589856 LWS589855:LWS589856 MGO589855:MGO589856 MQK589855:MQK589856 NAG589855:NAG589856 NKC589855:NKC589856 NTY589855:NTY589856 ODU589855:ODU589856 ONQ589855:ONQ589856 OXM589855:OXM589856 PHI589855:PHI589856 PRE589855:PRE589856 QBA589855:QBA589856 QKW589855:QKW589856 QUS589855:QUS589856 REO589855:REO589856 ROK589855:ROK589856 RYG589855:RYG589856 SIC589855:SIC589856 SRY589855:SRY589856 TBU589855:TBU589856 TLQ589855:TLQ589856 TVM589855:TVM589856 UFI589855:UFI589856 UPE589855:UPE589856 UZA589855:UZA589856 VIW589855:VIW589856 VSS589855:VSS589856 WCO589855:WCO589856 WMK589855:WMK589856 WWG589855:WWG589856 Y655391:Y655392 JU655391:JU655392 TQ655391:TQ655392 ADM655391:ADM655392 ANI655391:ANI655392 AXE655391:AXE655392 BHA655391:BHA655392 BQW655391:BQW655392 CAS655391:CAS655392 CKO655391:CKO655392 CUK655391:CUK655392 DEG655391:DEG655392 DOC655391:DOC655392 DXY655391:DXY655392 EHU655391:EHU655392 ERQ655391:ERQ655392 FBM655391:FBM655392 FLI655391:FLI655392 FVE655391:FVE655392 GFA655391:GFA655392 GOW655391:GOW655392 GYS655391:GYS655392 HIO655391:HIO655392 HSK655391:HSK655392 ICG655391:ICG655392 IMC655391:IMC655392 IVY655391:IVY655392 JFU655391:JFU655392 JPQ655391:JPQ655392 JZM655391:JZM655392 KJI655391:KJI655392 KTE655391:KTE655392 LDA655391:LDA655392 LMW655391:LMW655392 LWS655391:LWS655392 MGO655391:MGO655392 MQK655391:MQK655392 NAG655391:NAG655392 NKC655391:NKC655392 NTY655391:NTY655392 ODU655391:ODU655392 ONQ655391:ONQ655392 OXM655391:OXM655392 PHI655391:PHI655392 PRE655391:PRE655392 QBA655391:QBA655392 QKW655391:QKW655392 QUS655391:QUS655392 REO655391:REO655392 ROK655391:ROK655392 RYG655391:RYG655392 SIC655391:SIC655392 SRY655391:SRY655392 TBU655391:TBU655392 TLQ655391:TLQ655392 TVM655391:TVM655392 UFI655391:UFI655392 UPE655391:UPE655392 UZA655391:UZA655392 VIW655391:VIW655392 VSS655391:VSS655392 WCO655391:WCO655392 WMK655391:WMK655392 WWG655391:WWG655392 Y720927:Y720928 JU720927:JU720928 TQ720927:TQ720928 ADM720927:ADM720928 ANI720927:ANI720928 AXE720927:AXE720928 BHA720927:BHA720928 BQW720927:BQW720928 CAS720927:CAS720928 CKO720927:CKO720928 CUK720927:CUK720928 DEG720927:DEG720928 DOC720927:DOC720928 DXY720927:DXY720928 EHU720927:EHU720928 ERQ720927:ERQ720928 FBM720927:FBM720928 FLI720927:FLI720928 FVE720927:FVE720928 GFA720927:GFA720928 GOW720927:GOW720928 GYS720927:GYS720928 HIO720927:HIO720928 HSK720927:HSK720928 ICG720927:ICG720928 IMC720927:IMC720928 IVY720927:IVY720928 JFU720927:JFU720928 JPQ720927:JPQ720928 JZM720927:JZM720928 KJI720927:KJI720928 KTE720927:KTE720928 LDA720927:LDA720928 LMW720927:LMW720928 LWS720927:LWS720928 MGO720927:MGO720928 MQK720927:MQK720928 NAG720927:NAG720928 NKC720927:NKC720928 NTY720927:NTY720928 ODU720927:ODU720928 ONQ720927:ONQ720928 OXM720927:OXM720928 PHI720927:PHI720928 PRE720927:PRE720928 QBA720927:QBA720928 QKW720927:QKW720928 QUS720927:QUS720928 REO720927:REO720928 ROK720927:ROK720928 RYG720927:RYG720928 SIC720927:SIC720928 SRY720927:SRY720928 TBU720927:TBU720928 TLQ720927:TLQ720928 TVM720927:TVM720928 UFI720927:UFI720928 UPE720927:UPE720928 UZA720927:UZA720928 VIW720927:VIW720928 VSS720927:VSS720928 WCO720927:WCO720928 WMK720927:WMK720928 WWG720927:WWG720928 Y786463:Y786464 JU786463:JU786464 TQ786463:TQ786464 ADM786463:ADM786464 ANI786463:ANI786464 AXE786463:AXE786464 BHA786463:BHA786464 BQW786463:BQW786464 CAS786463:CAS786464 CKO786463:CKO786464 CUK786463:CUK786464 DEG786463:DEG786464 DOC786463:DOC786464 DXY786463:DXY786464 EHU786463:EHU786464 ERQ786463:ERQ786464 FBM786463:FBM786464 FLI786463:FLI786464 FVE786463:FVE786464 GFA786463:GFA786464 GOW786463:GOW786464 GYS786463:GYS786464 HIO786463:HIO786464 HSK786463:HSK786464 ICG786463:ICG786464 IMC786463:IMC786464 IVY786463:IVY786464 JFU786463:JFU786464 JPQ786463:JPQ786464 JZM786463:JZM786464 KJI786463:KJI786464 KTE786463:KTE786464 LDA786463:LDA786464 LMW786463:LMW786464 LWS786463:LWS786464 MGO786463:MGO786464 MQK786463:MQK786464 NAG786463:NAG786464 NKC786463:NKC786464 NTY786463:NTY786464 ODU786463:ODU786464 ONQ786463:ONQ786464 OXM786463:OXM786464 PHI786463:PHI786464 PRE786463:PRE786464 QBA786463:QBA786464 QKW786463:QKW786464 QUS786463:QUS786464 REO786463:REO786464 ROK786463:ROK786464 RYG786463:RYG786464 SIC786463:SIC786464 SRY786463:SRY786464 TBU786463:TBU786464 TLQ786463:TLQ786464 TVM786463:TVM786464 UFI786463:UFI786464 UPE786463:UPE786464 UZA786463:UZA786464 VIW786463:VIW786464 VSS786463:VSS786464 WCO786463:WCO786464 WMK786463:WMK786464 WWG786463:WWG786464 Y851999:Y852000 JU851999:JU852000 TQ851999:TQ852000 ADM851999:ADM852000 ANI851999:ANI852000 AXE851999:AXE852000 BHA851999:BHA852000 BQW851999:BQW852000 CAS851999:CAS852000 CKO851999:CKO852000 CUK851999:CUK852000 DEG851999:DEG852000 DOC851999:DOC852000 DXY851999:DXY852000 EHU851999:EHU852000 ERQ851999:ERQ852000 FBM851999:FBM852000 FLI851999:FLI852000 FVE851999:FVE852000 GFA851999:GFA852000 GOW851999:GOW852000 GYS851999:GYS852000 HIO851999:HIO852000 HSK851999:HSK852000 ICG851999:ICG852000 IMC851999:IMC852000 IVY851999:IVY852000 JFU851999:JFU852000 JPQ851999:JPQ852000 JZM851999:JZM852000 KJI851999:KJI852000 KTE851999:KTE852000 LDA851999:LDA852000 LMW851999:LMW852000 LWS851999:LWS852000 MGO851999:MGO852000 MQK851999:MQK852000 NAG851999:NAG852000 NKC851999:NKC852000 NTY851999:NTY852000 ODU851999:ODU852000 ONQ851999:ONQ852000 OXM851999:OXM852000 PHI851999:PHI852000 PRE851999:PRE852000 QBA851999:QBA852000 QKW851999:QKW852000 QUS851999:QUS852000 REO851999:REO852000 ROK851999:ROK852000 RYG851999:RYG852000 SIC851999:SIC852000 SRY851999:SRY852000 TBU851999:TBU852000 TLQ851999:TLQ852000 TVM851999:TVM852000 UFI851999:UFI852000 UPE851999:UPE852000 UZA851999:UZA852000 VIW851999:VIW852000 VSS851999:VSS852000 WCO851999:WCO852000 WMK851999:WMK852000 WWG851999:WWG852000 Y917535:Y917536 JU917535:JU917536 TQ917535:TQ917536 ADM917535:ADM917536 ANI917535:ANI917536 AXE917535:AXE917536 BHA917535:BHA917536 BQW917535:BQW917536 CAS917535:CAS917536 CKO917535:CKO917536 CUK917535:CUK917536 DEG917535:DEG917536 DOC917535:DOC917536 DXY917535:DXY917536 EHU917535:EHU917536 ERQ917535:ERQ917536 FBM917535:FBM917536 FLI917535:FLI917536 FVE917535:FVE917536 GFA917535:GFA917536 GOW917535:GOW917536 GYS917535:GYS917536 HIO917535:HIO917536 HSK917535:HSK917536 ICG917535:ICG917536 IMC917535:IMC917536 IVY917535:IVY917536 JFU917535:JFU917536 JPQ917535:JPQ917536 JZM917535:JZM917536 KJI917535:KJI917536 KTE917535:KTE917536 LDA917535:LDA917536 LMW917535:LMW917536 LWS917535:LWS917536 MGO917535:MGO917536 MQK917535:MQK917536 NAG917535:NAG917536 NKC917535:NKC917536 NTY917535:NTY917536 ODU917535:ODU917536 ONQ917535:ONQ917536 OXM917535:OXM917536 PHI917535:PHI917536 PRE917535:PRE917536 QBA917535:QBA917536 QKW917535:QKW917536 QUS917535:QUS917536 REO917535:REO917536 ROK917535:ROK917536 RYG917535:RYG917536 SIC917535:SIC917536 SRY917535:SRY917536 TBU917535:TBU917536 TLQ917535:TLQ917536 TVM917535:TVM917536 UFI917535:UFI917536 UPE917535:UPE917536 UZA917535:UZA917536 VIW917535:VIW917536 VSS917535:VSS917536 WCO917535:WCO917536 WMK917535:WMK917536 WWG917535:WWG917536 Y983071:Y983072 JU983071:JU983072 TQ983071:TQ983072 ADM983071:ADM983072 ANI983071:ANI983072 AXE983071:AXE983072 BHA983071:BHA983072 BQW983071:BQW983072 CAS983071:CAS983072 CKO983071:CKO983072 CUK983071:CUK983072 DEG983071:DEG983072 DOC983071:DOC983072 DXY983071:DXY983072 EHU983071:EHU983072 ERQ983071:ERQ983072 FBM983071:FBM983072 FLI983071:FLI983072 FVE983071:FVE983072 GFA983071:GFA983072 GOW983071:GOW983072 GYS983071:GYS983072 HIO983071:HIO983072 HSK983071:HSK983072 ICG983071:ICG983072 IMC983071:IMC983072 IVY983071:IVY983072 JFU983071:JFU983072 JPQ983071:JPQ983072 JZM983071:JZM983072 KJI983071:KJI983072 KTE983071:KTE983072 LDA983071:LDA983072 LMW983071:LMW983072 LWS983071:LWS983072 MGO983071:MGO983072 MQK983071:MQK983072 NAG983071:NAG983072 NKC983071:NKC983072 NTY983071:NTY983072 ODU983071:ODU983072 ONQ983071:ONQ983072 OXM983071:OXM983072 PHI983071:PHI983072 PRE983071:PRE983072 QBA983071:QBA983072 QKW983071:QKW983072 QUS983071:QUS983072 REO983071:REO983072 ROK983071:ROK983072 RYG983071:RYG983072 SIC983071:SIC983072 SRY983071:SRY983072 TBU983071:TBU983072 TLQ983071:TLQ983072 TVM983071:TVM983072 UFI983071:UFI983072 UPE983071:UPE983072 UZA983071:UZA983072 VIW983071:VIW983072 VSS983071:VSS983072 WCO983071:WCO983072 WMK983071:WMK983072 WWG983071:WWG983072 N51:N52 JJ51:JJ52 TF51:TF52 ADB51:ADB52 AMX51:AMX52 AWT51:AWT52 BGP51:BGP52 BQL51:BQL52 CAH51:CAH52 CKD51:CKD52 CTZ51:CTZ52 DDV51:DDV52 DNR51:DNR52 DXN51:DXN52 EHJ51:EHJ52 ERF51:ERF52 FBB51:FBB52 FKX51:FKX52 FUT51:FUT52 GEP51:GEP52 GOL51:GOL52 GYH51:GYH52 HID51:HID52 HRZ51:HRZ52 IBV51:IBV52 ILR51:ILR52 IVN51:IVN52 JFJ51:JFJ52 JPF51:JPF52 JZB51:JZB52 KIX51:KIX52 KST51:KST52 LCP51:LCP52 LML51:LML52 LWH51:LWH52 MGD51:MGD52 MPZ51:MPZ52 MZV51:MZV52 NJR51:NJR52 NTN51:NTN52 ODJ51:ODJ52 ONF51:ONF52 OXB51:OXB52 PGX51:PGX52 PQT51:PQT52 QAP51:QAP52 QKL51:QKL52 QUH51:QUH52 RED51:RED52 RNZ51:RNZ52 RXV51:RXV52 SHR51:SHR52 SRN51:SRN52 TBJ51:TBJ52 TLF51:TLF52 TVB51:TVB52 UEX51:UEX52 UOT51:UOT52 UYP51:UYP52 VIL51:VIL52 VSH51:VSH52 WCD51:WCD52 WLZ51:WLZ52 WVV51:WVV52 N65587:N65588 JJ65587:JJ65588 TF65587:TF65588 ADB65587:ADB65588 AMX65587:AMX65588 AWT65587:AWT65588 BGP65587:BGP65588 BQL65587:BQL65588 CAH65587:CAH65588 CKD65587:CKD65588 CTZ65587:CTZ65588 DDV65587:DDV65588 DNR65587:DNR65588 DXN65587:DXN65588 EHJ65587:EHJ65588 ERF65587:ERF65588 FBB65587:FBB65588 FKX65587:FKX65588 FUT65587:FUT65588 GEP65587:GEP65588 GOL65587:GOL65588 GYH65587:GYH65588 HID65587:HID65588 HRZ65587:HRZ65588 IBV65587:IBV65588 ILR65587:ILR65588 IVN65587:IVN65588 JFJ65587:JFJ65588 JPF65587:JPF65588 JZB65587:JZB65588 KIX65587:KIX65588 KST65587:KST65588 LCP65587:LCP65588 LML65587:LML65588 LWH65587:LWH65588 MGD65587:MGD65588 MPZ65587:MPZ65588 MZV65587:MZV65588 NJR65587:NJR65588 NTN65587:NTN65588 ODJ65587:ODJ65588 ONF65587:ONF65588 OXB65587:OXB65588 PGX65587:PGX65588 PQT65587:PQT65588 QAP65587:QAP65588 QKL65587:QKL65588 QUH65587:QUH65588 RED65587:RED65588 RNZ65587:RNZ65588 RXV65587:RXV65588 SHR65587:SHR65588 SRN65587:SRN65588 TBJ65587:TBJ65588 TLF65587:TLF65588 TVB65587:TVB65588 UEX65587:UEX65588 UOT65587:UOT65588 UYP65587:UYP65588 VIL65587:VIL65588 VSH65587:VSH65588 WCD65587:WCD65588 WLZ65587:WLZ65588 WVV65587:WVV65588 N131123:N131124 JJ131123:JJ131124 TF131123:TF131124 ADB131123:ADB131124 AMX131123:AMX131124 AWT131123:AWT131124 BGP131123:BGP131124 BQL131123:BQL131124 CAH131123:CAH131124 CKD131123:CKD131124 CTZ131123:CTZ131124 DDV131123:DDV131124 DNR131123:DNR131124 DXN131123:DXN131124 EHJ131123:EHJ131124 ERF131123:ERF131124 FBB131123:FBB131124 FKX131123:FKX131124 FUT131123:FUT131124 GEP131123:GEP131124 GOL131123:GOL131124 GYH131123:GYH131124 HID131123:HID131124 HRZ131123:HRZ131124 IBV131123:IBV131124 ILR131123:ILR131124 IVN131123:IVN131124 JFJ131123:JFJ131124 JPF131123:JPF131124 JZB131123:JZB131124 KIX131123:KIX131124 KST131123:KST131124 LCP131123:LCP131124 LML131123:LML131124 LWH131123:LWH131124 MGD131123:MGD131124 MPZ131123:MPZ131124 MZV131123:MZV131124 NJR131123:NJR131124 NTN131123:NTN131124 ODJ131123:ODJ131124 ONF131123:ONF131124 OXB131123:OXB131124 PGX131123:PGX131124 PQT131123:PQT131124 QAP131123:QAP131124 QKL131123:QKL131124 QUH131123:QUH131124 RED131123:RED131124 RNZ131123:RNZ131124 RXV131123:RXV131124 SHR131123:SHR131124 SRN131123:SRN131124 TBJ131123:TBJ131124 TLF131123:TLF131124 TVB131123:TVB131124 UEX131123:UEX131124 UOT131123:UOT131124 UYP131123:UYP131124 VIL131123:VIL131124 VSH131123:VSH131124 WCD131123:WCD131124 WLZ131123:WLZ131124 WVV131123:WVV131124 N196659:N196660 JJ196659:JJ196660 TF196659:TF196660 ADB196659:ADB196660 AMX196659:AMX196660 AWT196659:AWT196660 BGP196659:BGP196660 BQL196659:BQL196660 CAH196659:CAH196660 CKD196659:CKD196660 CTZ196659:CTZ196660 DDV196659:DDV196660 DNR196659:DNR196660 DXN196659:DXN196660 EHJ196659:EHJ196660 ERF196659:ERF196660 FBB196659:FBB196660 FKX196659:FKX196660 FUT196659:FUT196660 GEP196659:GEP196660 GOL196659:GOL196660 GYH196659:GYH196660 HID196659:HID196660 HRZ196659:HRZ196660 IBV196659:IBV196660 ILR196659:ILR196660 IVN196659:IVN196660 JFJ196659:JFJ196660 JPF196659:JPF196660 JZB196659:JZB196660 KIX196659:KIX196660 KST196659:KST196660 LCP196659:LCP196660 LML196659:LML196660 LWH196659:LWH196660 MGD196659:MGD196660 MPZ196659:MPZ196660 MZV196659:MZV196660 NJR196659:NJR196660 NTN196659:NTN196660 ODJ196659:ODJ196660 ONF196659:ONF196660 OXB196659:OXB196660 PGX196659:PGX196660 PQT196659:PQT196660 QAP196659:QAP196660 QKL196659:QKL196660 QUH196659:QUH196660 RED196659:RED196660 RNZ196659:RNZ196660 RXV196659:RXV196660 SHR196659:SHR196660 SRN196659:SRN196660 TBJ196659:TBJ196660 TLF196659:TLF196660 TVB196659:TVB196660 UEX196659:UEX196660 UOT196659:UOT196660 UYP196659:UYP196660 VIL196659:VIL196660 VSH196659:VSH196660 WCD196659:WCD196660 WLZ196659:WLZ196660 WVV196659:WVV196660 N262195:N262196 JJ262195:JJ262196 TF262195:TF262196 ADB262195:ADB262196 AMX262195:AMX262196 AWT262195:AWT262196 BGP262195:BGP262196 BQL262195:BQL262196 CAH262195:CAH262196 CKD262195:CKD262196 CTZ262195:CTZ262196 DDV262195:DDV262196 DNR262195:DNR262196 DXN262195:DXN262196 EHJ262195:EHJ262196 ERF262195:ERF262196 FBB262195:FBB262196 FKX262195:FKX262196 FUT262195:FUT262196 GEP262195:GEP262196 GOL262195:GOL262196 GYH262195:GYH262196 HID262195:HID262196 HRZ262195:HRZ262196 IBV262195:IBV262196 ILR262195:ILR262196 IVN262195:IVN262196 JFJ262195:JFJ262196 JPF262195:JPF262196 JZB262195:JZB262196 KIX262195:KIX262196 KST262195:KST262196 LCP262195:LCP262196 LML262195:LML262196 LWH262195:LWH262196 MGD262195:MGD262196 MPZ262195:MPZ262196 MZV262195:MZV262196 NJR262195:NJR262196 NTN262195:NTN262196 ODJ262195:ODJ262196 ONF262195:ONF262196 OXB262195:OXB262196 PGX262195:PGX262196 PQT262195:PQT262196 QAP262195:QAP262196 QKL262195:QKL262196 QUH262195:QUH262196 RED262195:RED262196 RNZ262195:RNZ262196 RXV262195:RXV262196 SHR262195:SHR262196 SRN262195:SRN262196 TBJ262195:TBJ262196 TLF262195:TLF262196 TVB262195:TVB262196 UEX262195:UEX262196 UOT262195:UOT262196 UYP262195:UYP262196 VIL262195:VIL262196 VSH262195:VSH262196 WCD262195:WCD262196 WLZ262195:WLZ262196 WVV262195:WVV262196 N327731:N327732 JJ327731:JJ327732 TF327731:TF327732 ADB327731:ADB327732 AMX327731:AMX327732 AWT327731:AWT327732 BGP327731:BGP327732 BQL327731:BQL327732 CAH327731:CAH327732 CKD327731:CKD327732 CTZ327731:CTZ327732 DDV327731:DDV327732 DNR327731:DNR327732 DXN327731:DXN327732 EHJ327731:EHJ327732 ERF327731:ERF327732 FBB327731:FBB327732 FKX327731:FKX327732 FUT327731:FUT327732 GEP327731:GEP327732 GOL327731:GOL327732 GYH327731:GYH327732 HID327731:HID327732 HRZ327731:HRZ327732 IBV327731:IBV327732 ILR327731:ILR327732 IVN327731:IVN327732 JFJ327731:JFJ327732 JPF327731:JPF327732 JZB327731:JZB327732 KIX327731:KIX327732 KST327731:KST327732 LCP327731:LCP327732 LML327731:LML327732 LWH327731:LWH327732 MGD327731:MGD327732 MPZ327731:MPZ327732 MZV327731:MZV327732 NJR327731:NJR327732 NTN327731:NTN327732 ODJ327731:ODJ327732 ONF327731:ONF327732 OXB327731:OXB327732 PGX327731:PGX327732 PQT327731:PQT327732 QAP327731:QAP327732 QKL327731:QKL327732 QUH327731:QUH327732 RED327731:RED327732 RNZ327731:RNZ327732 RXV327731:RXV327732 SHR327731:SHR327732 SRN327731:SRN327732 TBJ327731:TBJ327732 TLF327731:TLF327732 TVB327731:TVB327732 UEX327731:UEX327732 UOT327731:UOT327732 UYP327731:UYP327732 VIL327731:VIL327732 VSH327731:VSH327732 WCD327731:WCD327732 WLZ327731:WLZ327732 WVV327731:WVV327732 N393267:N393268 JJ393267:JJ393268 TF393267:TF393268 ADB393267:ADB393268 AMX393267:AMX393268 AWT393267:AWT393268 BGP393267:BGP393268 BQL393267:BQL393268 CAH393267:CAH393268 CKD393267:CKD393268 CTZ393267:CTZ393268 DDV393267:DDV393268 DNR393267:DNR393268 DXN393267:DXN393268 EHJ393267:EHJ393268 ERF393267:ERF393268 FBB393267:FBB393268 FKX393267:FKX393268 FUT393267:FUT393268 GEP393267:GEP393268 GOL393267:GOL393268 GYH393267:GYH393268 HID393267:HID393268 HRZ393267:HRZ393268 IBV393267:IBV393268 ILR393267:ILR393268 IVN393267:IVN393268 JFJ393267:JFJ393268 JPF393267:JPF393268 JZB393267:JZB393268 KIX393267:KIX393268 KST393267:KST393268 LCP393267:LCP393268 LML393267:LML393268 LWH393267:LWH393268 MGD393267:MGD393268 MPZ393267:MPZ393268 MZV393267:MZV393268 NJR393267:NJR393268 NTN393267:NTN393268 ODJ393267:ODJ393268 ONF393267:ONF393268 OXB393267:OXB393268 PGX393267:PGX393268 PQT393267:PQT393268 QAP393267:QAP393268 QKL393267:QKL393268 QUH393267:QUH393268 RED393267:RED393268 RNZ393267:RNZ393268 RXV393267:RXV393268 SHR393267:SHR393268 SRN393267:SRN393268 TBJ393267:TBJ393268 TLF393267:TLF393268 TVB393267:TVB393268 UEX393267:UEX393268 UOT393267:UOT393268 UYP393267:UYP393268 VIL393267:VIL393268 VSH393267:VSH393268 WCD393267:WCD393268 WLZ393267:WLZ393268 WVV393267:WVV393268 N458803:N458804 JJ458803:JJ458804 TF458803:TF458804 ADB458803:ADB458804 AMX458803:AMX458804 AWT458803:AWT458804 BGP458803:BGP458804 BQL458803:BQL458804 CAH458803:CAH458804 CKD458803:CKD458804 CTZ458803:CTZ458804 DDV458803:DDV458804 DNR458803:DNR458804 DXN458803:DXN458804 EHJ458803:EHJ458804 ERF458803:ERF458804 FBB458803:FBB458804 FKX458803:FKX458804 FUT458803:FUT458804 GEP458803:GEP458804 GOL458803:GOL458804 GYH458803:GYH458804 HID458803:HID458804 HRZ458803:HRZ458804 IBV458803:IBV458804 ILR458803:ILR458804 IVN458803:IVN458804 JFJ458803:JFJ458804 JPF458803:JPF458804 JZB458803:JZB458804 KIX458803:KIX458804 KST458803:KST458804 LCP458803:LCP458804 LML458803:LML458804 LWH458803:LWH458804 MGD458803:MGD458804 MPZ458803:MPZ458804 MZV458803:MZV458804 NJR458803:NJR458804 NTN458803:NTN458804 ODJ458803:ODJ458804 ONF458803:ONF458804 OXB458803:OXB458804 PGX458803:PGX458804 PQT458803:PQT458804 QAP458803:QAP458804 QKL458803:QKL458804 QUH458803:QUH458804 RED458803:RED458804 RNZ458803:RNZ458804 RXV458803:RXV458804 SHR458803:SHR458804 SRN458803:SRN458804 TBJ458803:TBJ458804 TLF458803:TLF458804 TVB458803:TVB458804 UEX458803:UEX458804 UOT458803:UOT458804 UYP458803:UYP458804 VIL458803:VIL458804 VSH458803:VSH458804 WCD458803:WCD458804 WLZ458803:WLZ458804 WVV458803:WVV458804 N524339:N524340 JJ524339:JJ524340 TF524339:TF524340 ADB524339:ADB524340 AMX524339:AMX524340 AWT524339:AWT524340 BGP524339:BGP524340 BQL524339:BQL524340 CAH524339:CAH524340 CKD524339:CKD524340 CTZ524339:CTZ524340 DDV524339:DDV524340 DNR524339:DNR524340 DXN524339:DXN524340 EHJ524339:EHJ524340 ERF524339:ERF524340 FBB524339:FBB524340 FKX524339:FKX524340 FUT524339:FUT524340 GEP524339:GEP524340 GOL524339:GOL524340 GYH524339:GYH524340 HID524339:HID524340 HRZ524339:HRZ524340 IBV524339:IBV524340 ILR524339:ILR524340 IVN524339:IVN524340 JFJ524339:JFJ524340 JPF524339:JPF524340 JZB524339:JZB524340 KIX524339:KIX524340 KST524339:KST524340 LCP524339:LCP524340 LML524339:LML524340 LWH524339:LWH524340 MGD524339:MGD524340 MPZ524339:MPZ524340 MZV524339:MZV524340 NJR524339:NJR524340 NTN524339:NTN524340 ODJ524339:ODJ524340 ONF524339:ONF524340 OXB524339:OXB524340 PGX524339:PGX524340 PQT524339:PQT524340 QAP524339:QAP524340 QKL524339:QKL524340 QUH524339:QUH524340 RED524339:RED524340 RNZ524339:RNZ524340 RXV524339:RXV524340 SHR524339:SHR524340 SRN524339:SRN524340 TBJ524339:TBJ524340 TLF524339:TLF524340 TVB524339:TVB524340 UEX524339:UEX524340 UOT524339:UOT524340 UYP524339:UYP524340 VIL524339:VIL524340 VSH524339:VSH524340 WCD524339:WCD524340 WLZ524339:WLZ524340 WVV524339:WVV524340 N589875:N589876 JJ589875:JJ589876 TF589875:TF589876 ADB589875:ADB589876 AMX589875:AMX589876 AWT589875:AWT589876 BGP589875:BGP589876 BQL589875:BQL589876 CAH589875:CAH589876 CKD589875:CKD589876 CTZ589875:CTZ589876 DDV589875:DDV589876 DNR589875:DNR589876 DXN589875:DXN589876 EHJ589875:EHJ589876 ERF589875:ERF589876 FBB589875:FBB589876 FKX589875:FKX589876 FUT589875:FUT589876 GEP589875:GEP589876 GOL589875:GOL589876 GYH589875:GYH589876 HID589875:HID589876 HRZ589875:HRZ589876 IBV589875:IBV589876 ILR589875:ILR589876 IVN589875:IVN589876 JFJ589875:JFJ589876 JPF589875:JPF589876 JZB589875:JZB589876 KIX589875:KIX589876 KST589875:KST589876 LCP589875:LCP589876 LML589875:LML589876 LWH589875:LWH589876 MGD589875:MGD589876 MPZ589875:MPZ589876 MZV589875:MZV589876 NJR589875:NJR589876 NTN589875:NTN589876 ODJ589875:ODJ589876 ONF589875:ONF589876 OXB589875:OXB589876 PGX589875:PGX589876 PQT589875:PQT589876 QAP589875:QAP589876 QKL589875:QKL589876 QUH589875:QUH589876 RED589875:RED589876 RNZ589875:RNZ589876 RXV589875:RXV589876 SHR589875:SHR589876 SRN589875:SRN589876 TBJ589875:TBJ589876 TLF589875:TLF589876 TVB589875:TVB589876 UEX589875:UEX589876 UOT589875:UOT589876 UYP589875:UYP589876 VIL589875:VIL589876 VSH589875:VSH589876 WCD589875:WCD589876 WLZ589875:WLZ589876 WVV589875:WVV589876 N655411:N655412 JJ655411:JJ655412 TF655411:TF655412 ADB655411:ADB655412 AMX655411:AMX655412 AWT655411:AWT655412 BGP655411:BGP655412 BQL655411:BQL655412 CAH655411:CAH655412 CKD655411:CKD655412 CTZ655411:CTZ655412 DDV655411:DDV655412 DNR655411:DNR655412 DXN655411:DXN655412 EHJ655411:EHJ655412 ERF655411:ERF655412 FBB655411:FBB655412 FKX655411:FKX655412 FUT655411:FUT655412 GEP655411:GEP655412 GOL655411:GOL655412 GYH655411:GYH655412 HID655411:HID655412 HRZ655411:HRZ655412 IBV655411:IBV655412 ILR655411:ILR655412 IVN655411:IVN655412 JFJ655411:JFJ655412 JPF655411:JPF655412 JZB655411:JZB655412 KIX655411:KIX655412 KST655411:KST655412 LCP655411:LCP655412 LML655411:LML655412 LWH655411:LWH655412 MGD655411:MGD655412 MPZ655411:MPZ655412 MZV655411:MZV655412 NJR655411:NJR655412 NTN655411:NTN655412 ODJ655411:ODJ655412 ONF655411:ONF655412 OXB655411:OXB655412 PGX655411:PGX655412 PQT655411:PQT655412 QAP655411:QAP655412 QKL655411:QKL655412 QUH655411:QUH655412 RED655411:RED655412 RNZ655411:RNZ655412 RXV655411:RXV655412 SHR655411:SHR655412 SRN655411:SRN655412 TBJ655411:TBJ655412 TLF655411:TLF655412 TVB655411:TVB655412 UEX655411:UEX655412 UOT655411:UOT655412 UYP655411:UYP655412 VIL655411:VIL655412 VSH655411:VSH655412 WCD655411:WCD655412 WLZ655411:WLZ655412 WVV655411:WVV655412 N720947:N720948 JJ720947:JJ720948 TF720947:TF720948 ADB720947:ADB720948 AMX720947:AMX720948 AWT720947:AWT720948 BGP720947:BGP720948 BQL720947:BQL720948 CAH720947:CAH720948 CKD720947:CKD720948 CTZ720947:CTZ720948 DDV720947:DDV720948 DNR720947:DNR720948 DXN720947:DXN720948 EHJ720947:EHJ720948 ERF720947:ERF720948 FBB720947:FBB720948 FKX720947:FKX720948 FUT720947:FUT720948 GEP720947:GEP720948 GOL720947:GOL720948 GYH720947:GYH720948 HID720947:HID720948 HRZ720947:HRZ720948 IBV720947:IBV720948 ILR720947:ILR720948 IVN720947:IVN720948 JFJ720947:JFJ720948 JPF720947:JPF720948 JZB720947:JZB720948 KIX720947:KIX720948 KST720947:KST720948 LCP720947:LCP720948 LML720947:LML720948 LWH720947:LWH720948 MGD720947:MGD720948 MPZ720947:MPZ720948 MZV720947:MZV720948 NJR720947:NJR720948 NTN720947:NTN720948 ODJ720947:ODJ720948 ONF720947:ONF720948 OXB720947:OXB720948 PGX720947:PGX720948 PQT720947:PQT720948 QAP720947:QAP720948 QKL720947:QKL720948 QUH720947:QUH720948 RED720947:RED720948 RNZ720947:RNZ720948 RXV720947:RXV720948 SHR720947:SHR720948 SRN720947:SRN720948 TBJ720947:TBJ720948 TLF720947:TLF720948 TVB720947:TVB720948 UEX720947:UEX720948 UOT720947:UOT720948 UYP720947:UYP720948 VIL720947:VIL720948 VSH720947:VSH720948 WCD720947:WCD720948 WLZ720947:WLZ720948 WVV720947:WVV720948 N786483:N786484 JJ786483:JJ786484 TF786483:TF786484 ADB786483:ADB786484 AMX786483:AMX786484 AWT786483:AWT786484 BGP786483:BGP786484 BQL786483:BQL786484 CAH786483:CAH786484 CKD786483:CKD786484 CTZ786483:CTZ786484 DDV786483:DDV786484 DNR786483:DNR786484 DXN786483:DXN786484 EHJ786483:EHJ786484 ERF786483:ERF786484 FBB786483:FBB786484 FKX786483:FKX786484 FUT786483:FUT786484 GEP786483:GEP786484 GOL786483:GOL786484 GYH786483:GYH786484 HID786483:HID786484 HRZ786483:HRZ786484 IBV786483:IBV786484 ILR786483:ILR786484 IVN786483:IVN786484 JFJ786483:JFJ786484 JPF786483:JPF786484 JZB786483:JZB786484 KIX786483:KIX786484 KST786483:KST786484 LCP786483:LCP786484 LML786483:LML786484 LWH786483:LWH786484 MGD786483:MGD786484 MPZ786483:MPZ786484 MZV786483:MZV786484 NJR786483:NJR786484 NTN786483:NTN786484 ODJ786483:ODJ786484 ONF786483:ONF786484 OXB786483:OXB786484 PGX786483:PGX786484 PQT786483:PQT786484 QAP786483:QAP786484 QKL786483:QKL786484 QUH786483:QUH786484 RED786483:RED786484 RNZ786483:RNZ786484 RXV786483:RXV786484 SHR786483:SHR786484 SRN786483:SRN786484 TBJ786483:TBJ786484 TLF786483:TLF786484 TVB786483:TVB786484 UEX786483:UEX786484 UOT786483:UOT786484 UYP786483:UYP786484 VIL786483:VIL786484 VSH786483:VSH786484 WCD786483:WCD786484 WLZ786483:WLZ786484 WVV786483:WVV786484 N852019:N852020 JJ852019:JJ852020 TF852019:TF852020 ADB852019:ADB852020 AMX852019:AMX852020 AWT852019:AWT852020 BGP852019:BGP852020 BQL852019:BQL852020 CAH852019:CAH852020 CKD852019:CKD852020 CTZ852019:CTZ852020 DDV852019:DDV852020 DNR852019:DNR852020 DXN852019:DXN852020 EHJ852019:EHJ852020 ERF852019:ERF852020 FBB852019:FBB852020 FKX852019:FKX852020 FUT852019:FUT852020 GEP852019:GEP852020 GOL852019:GOL852020 GYH852019:GYH852020 HID852019:HID852020 HRZ852019:HRZ852020 IBV852019:IBV852020 ILR852019:ILR852020 IVN852019:IVN852020 JFJ852019:JFJ852020 JPF852019:JPF852020 JZB852019:JZB852020 KIX852019:KIX852020 KST852019:KST852020 LCP852019:LCP852020 LML852019:LML852020 LWH852019:LWH852020 MGD852019:MGD852020 MPZ852019:MPZ852020 MZV852019:MZV852020 NJR852019:NJR852020 NTN852019:NTN852020 ODJ852019:ODJ852020 ONF852019:ONF852020 OXB852019:OXB852020 PGX852019:PGX852020 PQT852019:PQT852020 QAP852019:QAP852020 QKL852019:QKL852020 QUH852019:QUH852020 RED852019:RED852020 RNZ852019:RNZ852020 RXV852019:RXV852020 SHR852019:SHR852020 SRN852019:SRN852020 TBJ852019:TBJ852020 TLF852019:TLF852020 TVB852019:TVB852020 UEX852019:UEX852020 UOT852019:UOT852020 UYP852019:UYP852020 VIL852019:VIL852020 VSH852019:VSH852020 WCD852019:WCD852020 WLZ852019:WLZ852020 WVV852019:WVV852020 N917555:N917556 JJ917555:JJ917556 TF917555:TF917556 ADB917555:ADB917556 AMX917555:AMX917556 AWT917555:AWT917556 BGP917555:BGP917556 BQL917555:BQL917556 CAH917555:CAH917556 CKD917555:CKD917556 CTZ917555:CTZ917556 DDV917555:DDV917556 DNR917555:DNR917556 DXN917555:DXN917556 EHJ917555:EHJ917556 ERF917555:ERF917556 FBB917555:FBB917556 FKX917555:FKX917556 FUT917555:FUT917556 GEP917555:GEP917556 GOL917555:GOL917556 GYH917555:GYH917556 HID917555:HID917556 HRZ917555:HRZ917556 IBV917555:IBV917556 ILR917555:ILR917556 IVN917555:IVN917556 JFJ917555:JFJ917556 JPF917555:JPF917556 JZB917555:JZB917556 KIX917555:KIX917556 KST917555:KST917556 LCP917555:LCP917556 LML917555:LML917556 LWH917555:LWH917556 MGD917555:MGD917556 MPZ917555:MPZ917556 MZV917555:MZV917556 NJR917555:NJR917556 NTN917555:NTN917556 ODJ917555:ODJ917556 ONF917555:ONF917556 OXB917555:OXB917556 PGX917555:PGX917556 PQT917555:PQT917556 QAP917555:QAP917556 QKL917555:QKL917556 QUH917555:QUH917556 RED917555:RED917556 RNZ917555:RNZ917556 RXV917555:RXV917556 SHR917555:SHR917556 SRN917555:SRN917556 TBJ917555:TBJ917556 TLF917555:TLF917556 TVB917555:TVB917556 UEX917555:UEX917556 UOT917555:UOT917556 UYP917555:UYP917556 VIL917555:VIL917556 VSH917555:VSH917556 WCD917555:WCD917556 WLZ917555:WLZ917556 WVV917555:WVV917556 N983091:N983092 JJ983091:JJ983092 TF983091:TF983092 ADB983091:ADB983092 AMX983091:AMX983092 AWT983091:AWT983092 BGP983091:BGP983092 BQL983091:BQL983092 CAH983091:CAH983092 CKD983091:CKD983092 CTZ983091:CTZ983092 DDV983091:DDV983092 DNR983091:DNR983092 DXN983091:DXN983092 EHJ983091:EHJ983092 ERF983091:ERF983092 FBB983091:FBB983092 FKX983091:FKX983092 FUT983091:FUT983092 GEP983091:GEP983092 GOL983091:GOL983092 GYH983091:GYH983092 HID983091:HID983092 HRZ983091:HRZ983092 IBV983091:IBV983092 ILR983091:ILR983092 IVN983091:IVN983092 JFJ983091:JFJ983092 JPF983091:JPF983092 JZB983091:JZB983092 KIX983091:KIX983092 KST983091:KST983092 LCP983091:LCP983092 LML983091:LML983092 LWH983091:LWH983092 MGD983091:MGD983092 MPZ983091:MPZ983092 MZV983091:MZV983092 NJR983091:NJR983092 NTN983091:NTN983092 ODJ983091:ODJ983092 ONF983091:ONF983092 OXB983091:OXB983092 PGX983091:PGX983092 PQT983091:PQT983092 QAP983091:QAP983092 QKL983091:QKL983092 QUH983091:QUH983092 RED983091:RED983092 RNZ983091:RNZ983092 RXV983091:RXV983092 SHR983091:SHR983092 SRN983091:SRN983092 TBJ983091:TBJ983092 TLF983091:TLF983092 TVB983091:TVB983092 UEX983091:UEX983092 UOT983091:UOT983092 UYP983091:UYP983092 VIL983091:VIL983092 VSH983091:VSH983092 WCD983091:WCD983092 WLZ983091:WLZ983092 WVV983091:WVV983092 K50:K52 JG50:JG52 TC50:TC52 ACY50:ACY52 AMU50:AMU52 AWQ50:AWQ52 BGM50:BGM52 BQI50:BQI52 CAE50:CAE52 CKA50:CKA52 CTW50:CTW52 DDS50:DDS52 DNO50:DNO52 DXK50:DXK52 EHG50:EHG52 ERC50:ERC52 FAY50:FAY52 FKU50:FKU52 FUQ50:FUQ52 GEM50:GEM52 GOI50:GOI52 GYE50:GYE52 HIA50:HIA52 HRW50:HRW52 IBS50:IBS52 ILO50:ILO52 IVK50:IVK52 JFG50:JFG52 JPC50:JPC52 JYY50:JYY52 KIU50:KIU52 KSQ50:KSQ52 LCM50:LCM52 LMI50:LMI52 LWE50:LWE52 MGA50:MGA52 MPW50:MPW52 MZS50:MZS52 NJO50:NJO52 NTK50:NTK52 ODG50:ODG52 ONC50:ONC52 OWY50:OWY52 PGU50:PGU52 PQQ50:PQQ52 QAM50:QAM52 QKI50:QKI52 QUE50:QUE52 REA50:REA52 RNW50:RNW52 RXS50:RXS52 SHO50:SHO52 SRK50:SRK52 TBG50:TBG52 TLC50:TLC52 TUY50:TUY52 UEU50:UEU52 UOQ50:UOQ52 UYM50:UYM52 VII50:VII52 VSE50:VSE52 WCA50:WCA52 WLW50:WLW52 WVS50:WVS52 K65586:K65588 JG65586:JG65588 TC65586:TC65588 ACY65586:ACY65588 AMU65586:AMU65588 AWQ65586:AWQ65588 BGM65586:BGM65588 BQI65586:BQI65588 CAE65586:CAE65588 CKA65586:CKA65588 CTW65586:CTW65588 DDS65586:DDS65588 DNO65586:DNO65588 DXK65586:DXK65588 EHG65586:EHG65588 ERC65586:ERC65588 FAY65586:FAY65588 FKU65586:FKU65588 FUQ65586:FUQ65588 GEM65586:GEM65588 GOI65586:GOI65588 GYE65586:GYE65588 HIA65586:HIA65588 HRW65586:HRW65588 IBS65586:IBS65588 ILO65586:ILO65588 IVK65586:IVK65588 JFG65586:JFG65588 JPC65586:JPC65588 JYY65586:JYY65588 KIU65586:KIU65588 KSQ65586:KSQ65588 LCM65586:LCM65588 LMI65586:LMI65588 LWE65586:LWE65588 MGA65586:MGA65588 MPW65586:MPW65588 MZS65586:MZS65588 NJO65586:NJO65588 NTK65586:NTK65588 ODG65586:ODG65588 ONC65586:ONC65588 OWY65586:OWY65588 PGU65586:PGU65588 PQQ65586:PQQ65588 QAM65586:QAM65588 QKI65586:QKI65588 QUE65586:QUE65588 REA65586:REA65588 RNW65586:RNW65588 RXS65586:RXS65588 SHO65586:SHO65588 SRK65586:SRK65588 TBG65586:TBG65588 TLC65586:TLC65588 TUY65586:TUY65588 UEU65586:UEU65588 UOQ65586:UOQ65588 UYM65586:UYM65588 VII65586:VII65588 VSE65586:VSE65588 WCA65586:WCA65588 WLW65586:WLW65588 WVS65586:WVS65588 K131122:K131124 JG131122:JG131124 TC131122:TC131124 ACY131122:ACY131124 AMU131122:AMU131124 AWQ131122:AWQ131124 BGM131122:BGM131124 BQI131122:BQI131124 CAE131122:CAE131124 CKA131122:CKA131124 CTW131122:CTW131124 DDS131122:DDS131124 DNO131122:DNO131124 DXK131122:DXK131124 EHG131122:EHG131124 ERC131122:ERC131124 FAY131122:FAY131124 FKU131122:FKU131124 FUQ131122:FUQ131124 GEM131122:GEM131124 GOI131122:GOI131124 GYE131122:GYE131124 HIA131122:HIA131124 HRW131122:HRW131124 IBS131122:IBS131124 ILO131122:ILO131124 IVK131122:IVK131124 JFG131122:JFG131124 JPC131122:JPC131124 JYY131122:JYY131124 KIU131122:KIU131124 KSQ131122:KSQ131124 LCM131122:LCM131124 LMI131122:LMI131124 LWE131122:LWE131124 MGA131122:MGA131124 MPW131122:MPW131124 MZS131122:MZS131124 NJO131122:NJO131124 NTK131122:NTK131124 ODG131122:ODG131124 ONC131122:ONC131124 OWY131122:OWY131124 PGU131122:PGU131124 PQQ131122:PQQ131124 QAM131122:QAM131124 QKI131122:QKI131124 QUE131122:QUE131124 REA131122:REA131124 RNW131122:RNW131124 RXS131122:RXS131124 SHO131122:SHO131124 SRK131122:SRK131124 TBG131122:TBG131124 TLC131122:TLC131124 TUY131122:TUY131124 UEU131122:UEU131124 UOQ131122:UOQ131124 UYM131122:UYM131124 VII131122:VII131124 VSE131122:VSE131124 WCA131122:WCA131124 WLW131122:WLW131124 WVS131122:WVS131124 K196658:K196660 JG196658:JG196660 TC196658:TC196660 ACY196658:ACY196660 AMU196658:AMU196660 AWQ196658:AWQ196660 BGM196658:BGM196660 BQI196658:BQI196660 CAE196658:CAE196660 CKA196658:CKA196660 CTW196658:CTW196660 DDS196658:DDS196660 DNO196658:DNO196660 DXK196658:DXK196660 EHG196658:EHG196660 ERC196658:ERC196660 FAY196658:FAY196660 FKU196658:FKU196660 FUQ196658:FUQ196660 GEM196658:GEM196660 GOI196658:GOI196660 GYE196658:GYE196660 HIA196658:HIA196660 HRW196658:HRW196660 IBS196658:IBS196660 ILO196658:ILO196660 IVK196658:IVK196660 JFG196658:JFG196660 JPC196658:JPC196660 JYY196658:JYY196660 KIU196658:KIU196660 KSQ196658:KSQ196660 LCM196658:LCM196660 LMI196658:LMI196660 LWE196658:LWE196660 MGA196658:MGA196660 MPW196658:MPW196660 MZS196658:MZS196660 NJO196658:NJO196660 NTK196658:NTK196660 ODG196658:ODG196660 ONC196658:ONC196660 OWY196658:OWY196660 PGU196658:PGU196660 PQQ196658:PQQ196660 QAM196658:QAM196660 QKI196658:QKI196660 QUE196658:QUE196660 REA196658:REA196660 RNW196658:RNW196660 RXS196658:RXS196660 SHO196658:SHO196660 SRK196658:SRK196660 TBG196658:TBG196660 TLC196658:TLC196660 TUY196658:TUY196660 UEU196658:UEU196660 UOQ196658:UOQ196660 UYM196658:UYM196660 VII196658:VII196660 VSE196658:VSE196660 WCA196658:WCA196660 WLW196658:WLW196660 WVS196658:WVS196660 K262194:K262196 JG262194:JG262196 TC262194:TC262196 ACY262194:ACY262196 AMU262194:AMU262196 AWQ262194:AWQ262196 BGM262194:BGM262196 BQI262194:BQI262196 CAE262194:CAE262196 CKA262194:CKA262196 CTW262194:CTW262196 DDS262194:DDS262196 DNO262194:DNO262196 DXK262194:DXK262196 EHG262194:EHG262196 ERC262194:ERC262196 FAY262194:FAY262196 FKU262194:FKU262196 FUQ262194:FUQ262196 GEM262194:GEM262196 GOI262194:GOI262196 GYE262194:GYE262196 HIA262194:HIA262196 HRW262194:HRW262196 IBS262194:IBS262196 ILO262194:ILO262196 IVK262194:IVK262196 JFG262194:JFG262196 JPC262194:JPC262196 JYY262194:JYY262196 KIU262194:KIU262196 KSQ262194:KSQ262196 LCM262194:LCM262196 LMI262194:LMI262196 LWE262194:LWE262196 MGA262194:MGA262196 MPW262194:MPW262196 MZS262194:MZS262196 NJO262194:NJO262196 NTK262194:NTK262196 ODG262194:ODG262196 ONC262194:ONC262196 OWY262194:OWY262196 PGU262194:PGU262196 PQQ262194:PQQ262196 QAM262194:QAM262196 QKI262194:QKI262196 QUE262194:QUE262196 REA262194:REA262196 RNW262194:RNW262196 RXS262194:RXS262196 SHO262194:SHO262196 SRK262194:SRK262196 TBG262194:TBG262196 TLC262194:TLC262196 TUY262194:TUY262196 UEU262194:UEU262196 UOQ262194:UOQ262196 UYM262194:UYM262196 VII262194:VII262196 VSE262194:VSE262196 WCA262194:WCA262196 WLW262194:WLW262196 WVS262194:WVS262196 K327730:K327732 JG327730:JG327732 TC327730:TC327732 ACY327730:ACY327732 AMU327730:AMU327732 AWQ327730:AWQ327732 BGM327730:BGM327732 BQI327730:BQI327732 CAE327730:CAE327732 CKA327730:CKA327732 CTW327730:CTW327732 DDS327730:DDS327732 DNO327730:DNO327732 DXK327730:DXK327732 EHG327730:EHG327732 ERC327730:ERC327732 FAY327730:FAY327732 FKU327730:FKU327732 FUQ327730:FUQ327732 GEM327730:GEM327732 GOI327730:GOI327732 GYE327730:GYE327732 HIA327730:HIA327732 HRW327730:HRW327732 IBS327730:IBS327732 ILO327730:ILO327732 IVK327730:IVK327732 JFG327730:JFG327732 JPC327730:JPC327732 JYY327730:JYY327732 KIU327730:KIU327732 KSQ327730:KSQ327732 LCM327730:LCM327732 LMI327730:LMI327732 LWE327730:LWE327732 MGA327730:MGA327732 MPW327730:MPW327732 MZS327730:MZS327732 NJO327730:NJO327732 NTK327730:NTK327732 ODG327730:ODG327732 ONC327730:ONC327732 OWY327730:OWY327732 PGU327730:PGU327732 PQQ327730:PQQ327732 QAM327730:QAM327732 QKI327730:QKI327732 QUE327730:QUE327732 REA327730:REA327732 RNW327730:RNW327732 RXS327730:RXS327732 SHO327730:SHO327732 SRK327730:SRK327732 TBG327730:TBG327732 TLC327730:TLC327732 TUY327730:TUY327732 UEU327730:UEU327732 UOQ327730:UOQ327732 UYM327730:UYM327732 VII327730:VII327732 VSE327730:VSE327732 WCA327730:WCA327732 WLW327730:WLW327732 WVS327730:WVS327732 K393266:K393268 JG393266:JG393268 TC393266:TC393268 ACY393266:ACY393268 AMU393266:AMU393268 AWQ393266:AWQ393268 BGM393266:BGM393268 BQI393266:BQI393268 CAE393266:CAE393268 CKA393266:CKA393268 CTW393266:CTW393268 DDS393266:DDS393268 DNO393266:DNO393268 DXK393266:DXK393268 EHG393266:EHG393268 ERC393266:ERC393268 FAY393266:FAY393268 FKU393266:FKU393268 FUQ393266:FUQ393268 GEM393266:GEM393268 GOI393266:GOI393268 GYE393266:GYE393268 HIA393266:HIA393268 HRW393266:HRW393268 IBS393266:IBS393268 ILO393266:ILO393268 IVK393266:IVK393268 JFG393266:JFG393268 JPC393266:JPC393268 JYY393266:JYY393268 KIU393266:KIU393268 KSQ393266:KSQ393268 LCM393266:LCM393268 LMI393266:LMI393268 LWE393266:LWE393268 MGA393266:MGA393268 MPW393266:MPW393268 MZS393266:MZS393268 NJO393266:NJO393268 NTK393266:NTK393268 ODG393266:ODG393268 ONC393266:ONC393268 OWY393266:OWY393268 PGU393266:PGU393268 PQQ393266:PQQ393268 QAM393266:QAM393268 QKI393266:QKI393268 QUE393266:QUE393268 REA393266:REA393268 RNW393266:RNW393268 RXS393266:RXS393268 SHO393266:SHO393268 SRK393266:SRK393268 TBG393266:TBG393268 TLC393266:TLC393268 TUY393266:TUY393268 UEU393266:UEU393268 UOQ393266:UOQ393268 UYM393266:UYM393268 VII393266:VII393268 VSE393266:VSE393268 WCA393266:WCA393268 WLW393266:WLW393268 WVS393266:WVS393268 K458802:K458804 JG458802:JG458804 TC458802:TC458804 ACY458802:ACY458804 AMU458802:AMU458804 AWQ458802:AWQ458804 BGM458802:BGM458804 BQI458802:BQI458804 CAE458802:CAE458804 CKA458802:CKA458804 CTW458802:CTW458804 DDS458802:DDS458804 DNO458802:DNO458804 DXK458802:DXK458804 EHG458802:EHG458804 ERC458802:ERC458804 FAY458802:FAY458804 FKU458802:FKU458804 FUQ458802:FUQ458804 GEM458802:GEM458804 GOI458802:GOI458804 GYE458802:GYE458804 HIA458802:HIA458804 HRW458802:HRW458804 IBS458802:IBS458804 ILO458802:ILO458804 IVK458802:IVK458804 JFG458802:JFG458804 JPC458802:JPC458804 JYY458802:JYY458804 KIU458802:KIU458804 KSQ458802:KSQ458804 LCM458802:LCM458804 LMI458802:LMI458804 LWE458802:LWE458804 MGA458802:MGA458804 MPW458802:MPW458804 MZS458802:MZS458804 NJO458802:NJO458804 NTK458802:NTK458804 ODG458802:ODG458804 ONC458802:ONC458804 OWY458802:OWY458804 PGU458802:PGU458804 PQQ458802:PQQ458804 QAM458802:QAM458804 QKI458802:QKI458804 QUE458802:QUE458804 REA458802:REA458804 RNW458802:RNW458804 RXS458802:RXS458804 SHO458802:SHO458804 SRK458802:SRK458804 TBG458802:TBG458804 TLC458802:TLC458804 TUY458802:TUY458804 UEU458802:UEU458804 UOQ458802:UOQ458804 UYM458802:UYM458804 VII458802:VII458804 VSE458802:VSE458804 WCA458802:WCA458804 WLW458802:WLW458804 WVS458802:WVS458804 K524338:K524340 JG524338:JG524340 TC524338:TC524340 ACY524338:ACY524340 AMU524338:AMU524340 AWQ524338:AWQ524340 BGM524338:BGM524340 BQI524338:BQI524340 CAE524338:CAE524340 CKA524338:CKA524340 CTW524338:CTW524340 DDS524338:DDS524340 DNO524338:DNO524340 DXK524338:DXK524340 EHG524338:EHG524340 ERC524338:ERC524340 FAY524338:FAY524340 FKU524338:FKU524340 FUQ524338:FUQ524340 GEM524338:GEM524340 GOI524338:GOI524340 GYE524338:GYE524340 HIA524338:HIA524340 HRW524338:HRW524340 IBS524338:IBS524340 ILO524338:ILO524340 IVK524338:IVK524340 JFG524338:JFG524340 JPC524338:JPC524340 JYY524338:JYY524340 KIU524338:KIU524340 KSQ524338:KSQ524340 LCM524338:LCM524340 LMI524338:LMI524340 LWE524338:LWE524340 MGA524338:MGA524340 MPW524338:MPW524340 MZS524338:MZS524340 NJO524338:NJO524340 NTK524338:NTK524340 ODG524338:ODG524340 ONC524338:ONC524340 OWY524338:OWY524340 PGU524338:PGU524340 PQQ524338:PQQ524340 QAM524338:QAM524340 QKI524338:QKI524340 QUE524338:QUE524340 REA524338:REA524340 RNW524338:RNW524340 RXS524338:RXS524340 SHO524338:SHO524340 SRK524338:SRK524340 TBG524338:TBG524340 TLC524338:TLC524340 TUY524338:TUY524340 UEU524338:UEU524340 UOQ524338:UOQ524340 UYM524338:UYM524340 VII524338:VII524340 VSE524338:VSE524340 WCA524338:WCA524340 WLW524338:WLW524340 WVS524338:WVS524340 K589874:K589876 JG589874:JG589876 TC589874:TC589876 ACY589874:ACY589876 AMU589874:AMU589876 AWQ589874:AWQ589876 BGM589874:BGM589876 BQI589874:BQI589876 CAE589874:CAE589876 CKA589874:CKA589876 CTW589874:CTW589876 DDS589874:DDS589876 DNO589874:DNO589876 DXK589874:DXK589876 EHG589874:EHG589876 ERC589874:ERC589876 FAY589874:FAY589876 FKU589874:FKU589876 FUQ589874:FUQ589876 GEM589874:GEM589876 GOI589874:GOI589876 GYE589874:GYE589876 HIA589874:HIA589876 HRW589874:HRW589876 IBS589874:IBS589876 ILO589874:ILO589876 IVK589874:IVK589876 JFG589874:JFG589876 JPC589874:JPC589876 JYY589874:JYY589876 KIU589874:KIU589876 KSQ589874:KSQ589876 LCM589874:LCM589876 LMI589874:LMI589876 LWE589874:LWE589876 MGA589874:MGA589876 MPW589874:MPW589876 MZS589874:MZS589876 NJO589874:NJO589876 NTK589874:NTK589876 ODG589874:ODG589876 ONC589874:ONC589876 OWY589874:OWY589876 PGU589874:PGU589876 PQQ589874:PQQ589876 QAM589874:QAM589876 QKI589874:QKI589876 QUE589874:QUE589876 REA589874:REA589876 RNW589874:RNW589876 RXS589874:RXS589876 SHO589874:SHO589876 SRK589874:SRK589876 TBG589874:TBG589876 TLC589874:TLC589876 TUY589874:TUY589876 UEU589874:UEU589876 UOQ589874:UOQ589876 UYM589874:UYM589876 VII589874:VII589876 VSE589874:VSE589876 WCA589874:WCA589876 WLW589874:WLW589876 WVS589874:WVS589876 K655410:K655412 JG655410:JG655412 TC655410:TC655412 ACY655410:ACY655412 AMU655410:AMU655412 AWQ655410:AWQ655412 BGM655410:BGM655412 BQI655410:BQI655412 CAE655410:CAE655412 CKA655410:CKA655412 CTW655410:CTW655412 DDS655410:DDS655412 DNO655410:DNO655412 DXK655410:DXK655412 EHG655410:EHG655412 ERC655410:ERC655412 FAY655410:FAY655412 FKU655410:FKU655412 FUQ655410:FUQ655412 GEM655410:GEM655412 GOI655410:GOI655412 GYE655410:GYE655412 HIA655410:HIA655412 HRW655410:HRW655412 IBS655410:IBS655412 ILO655410:ILO655412 IVK655410:IVK655412 JFG655410:JFG655412 JPC655410:JPC655412 JYY655410:JYY655412 KIU655410:KIU655412 KSQ655410:KSQ655412 LCM655410:LCM655412 LMI655410:LMI655412 LWE655410:LWE655412 MGA655410:MGA655412 MPW655410:MPW655412 MZS655410:MZS655412 NJO655410:NJO655412 NTK655410:NTK655412 ODG655410:ODG655412 ONC655410:ONC655412 OWY655410:OWY655412 PGU655410:PGU655412 PQQ655410:PQQ655412 QAM655410:QAM655412 QKI655410:QKI655412 QUE655410:QUE655412 REA655410:REA655412 RNW655410:RNW655412 RXS655410:RXS655412 SHO655410:SHO655412 SRK655410:SRK655412 TBG655410:TBG655412 TLC655410:TLC655412 TUY655410:TUY655412 UEU655410:UEU655412 UOQ655410:UOQ655412 UYM655410:UYM655412 VII655410:VII655412 VSE655410:VSE655412 WCA655410:WCA655412 WLW655410:WLW655412 WVS655410:WVS655412 K720946:K720948 JG720946:JG720948 TC720946:TC720948 ACY720946:ACY720948 AMU720946:AMU720948 AWQ720946:AWQ720948 BGM720946:BGM720948 BQI720946:BQI720948 CAE720946:CAE720948 CKA720946:CKA720948 CTW720946:CTW720948 DDS720946:DDS720948 DNO720946:DNO720948 DXK720946:DXK720948 EHG720946:EHG720948 ERC720946:ERC720948 FAY720946:FAY720948 FKU720946:FKU720948 FUQ720946:FUQ720948 GEM720946:GEM720948 GOI720946:GOI720948 GYE720946:GYE720948 HIA720946:HIA720948 HRW720946:HRW720948 IBS720946:IBS720948 ILO720946:ILO720948 IVK720946:IVK720948 JFG720946:JFG720948 JPC720946:JPC720948 JYY720946:JYY720948 KIU720946:KIU720948 KSQ720946:KSQ720948 LCM720946:LCM720948 LMI720946:LMI720948 LWE720946:LWE720948 MGA720946:MGA720948 MPW720946:MPW720948 MZS720946:MZS720948 NJO720946:NJO720948 NTK720946:NTK720948 ODG720946:ODG720948 ONC720946:ONC720948 OWY720946:OWY720948 PGU720946:PGU720948 PQQ720946:PQQ720948 QAM720946:QAM720948 QKI720946:QKI720948 QUE720946:QUE720948 REA720946:REA720948 RNW720946:RNW720948 RXS720946:RXS720948 SHO720946:SHO720948 SRK720946:SRK720948 TBG720946:TBG720948 TLC720946:TLC720948 TUY720946:TUY720948 UEU720946:UEU720948 UOQ720946:UOQ720948 UYM720946:UYM720948 VII720946:VII720948 VSE720946:VSE720948 WCA720946:WCA720948 WLW720946:WLW720948 WVS720946:WVS720948 K786482:K786484 JG786482:JG786484 TC786482:TC786484 ACY786482:ACY786484 AMU786482:AMU786484 AWQ786482:AWQ786484 BGM786482:BGM786484 BQI786482:BQI786484 CAE786482:CAE786484 CKA786482:CKA786484 CTW786482:CTW786484 DDS786482:DDS786484 DNO786482:DNO786484 DXK786482:DXK786484 EHG786482:EHG786484 ERC786482:ERC786484 FAY786482:FAY786484 FKU786482:FKU786484 FUQ786482:FUQ786484 GEM786482:GEM786484 GOI786482:GOI786484 GYE786482:GYE786484 HIA786482:HIA786484 HRW786482:HRW786484 IBS786482:IBS786484 ILO786482:ILO786484 IVK786482:IVK786484 JFG786482:JFG786484 JPC786482:JPC786484 JYY786482:JYY786484 KIU786482:KIU786484 KSQ786482:KSQ786484 LCM786482:LCM786484 LMI786482:LMI786484 LWE786482:LWE786484 MGA786482:MGA786484 MPW786482:MPW786484 MZS786482:MZS786484 NJO786482:NJO786484 NTK786482:NTK786484 ODG786482:ODG786484 ONC786482:ONC786484 OWY786482:OWY786484 PGU786482:PGU786484 PQQ786482:PQQ786484 QAM786482:QAM786484 QKI786482:QKI786484 QUE786482:QUE786484 REA786482:REA786484 RNW786482:RNW786484 RXS786482:RXS786484 SHO786482:SHO786484 SRK786482:SRK786484 TBG786482:TBG786484 TLC786482:TLC786484 TUY786482:TUY786484 UEU786482:UEU786484 UOQ786482:UOQ786484 UYM786482:UYM786484 VII786482:VII786484 VSE786482:VSE786484 WCA786482:WCA786484 WLW786482:WLW786484 WVS786482:WVS786484 K852018:K852020 JG852018:JG852020 TC852018:TC852020 ACY852018:ACY852020 AMU852018:AMU852020 AWQ852018:AWQ852020 BGM852018:BGM852020 BQI852018:BQI852020 CAE852018:CAE852020 CKA852018:CKA852020 CTW852018:CTW852020 DDS852018:DDS852020 DNO852018:DNO852020 DXK852018:DXK852020 EHG852018:EHG852020 ERC852018:ERC852020 FAY852018:FAY852020 FKU852018:FKU852020 FUQ852018:FUQ852020 GEM852018:GEM852020 GOI852018:GOI852020 GYE852018:GYE852020 HIA852018:HIA852020 HRW852018:HRW852020 IBS852018:IBS852020 ILO852018:ILO852020 IVK852018:IVK852020 JFG852018:JFG852020 JPC852018:JPC852020 JYY852018:JYY852020 KIU852018:KIU852020 KSQ852018:KSQ852020 LCM852018:LCM852020 LMI852018:LMI852020 LWE852018:LWE852020 MGA852018:MGA852020 MPW852018:MPW852020 MZS852018:MZS852020 NJO852018:NJO852020 NTK852018:NTK852020 ODG852018:ODG852020 ONC852018:ONC852020 OWY852018:OWY852020 PGU852018:PGU852020 PQQ852018:PQQ852020 QAM852018:QAM852020 QKI852018:QKI852020 QUE852018:QUE852020 REA852018:REA852020 RNW852018:RNW852020 RXS852018:RXS852020 SHO852018:SHO852020 SRK852018:SRK852020 TBG852018:TBG852020 TLC852018:TLC852020 TUY852018:TUY852020 UEU852018:UEU852020 UOQ852018:UOQ852020 UYM852018:UYM852020 VII852018:VII852020 VSE852018:VSE852020 WCA852018:WCA852020 WLW852018:WLW852020 WVS852018:WVS852020 K917554:K917556 JG917554:JG917556 TC917554:TC917556 ACY917554:ACY917556 AMU917554:AMU917556 AWQ917554:AWQ917556 BGM917554:BGM917556 BQI917554:BQI917556 CAE917554:CAE917556 CKA917554:CKA917556 CTW917554:CTW917556 DDS917554:DDS917556 DNO917554:DNO917556 DXK917554:DXK917556 EHG917554:EHG917556 ERC917554:ERC917556 FAY917554:FAY917556 FKU917554:FKU917556 FUQ917554:FUQ917556 GEM917554:GEM917556 GOI917554:GOI917556 GYE917554:GYE917556 HIA917554:HIA917556 HRW917554:HRW917556 IBS917554:IBS917556 ILO917554:ILO917556 IVK917554:IVK917556 JFG917554:JFG917556 JPC917554:JPC917556 JYY917554:JYY917556 KIU917554:KIU917556 KSQ917554:KSQ917556 LCM917554:LCM917556 LMI917554:LMI917556 LWE917554:LWE917556 MGA917554:MGA917556 MPW917554:MPW917556 MZS917554:MZS917556 NJO917554:NJO917556 NTK917554:NTK917556 ODG917554:ODG917556 ONC917554:ONC917556 OWY917554:OWY917556 PGU917554:PGU917556 PQQ917554:PQQ917556 QAM917554:QAM917556 QKI917554:QKI917556 QUE917554:QUE917556 REA917554:REA917556 RNW917554:RNW917556 RXS917554:RXS917556 SHO917554:SHO917556 SRK917554:SRK917556 TBG917554:TBG917556 TLC917554:TLC917556 TUY917554:TUY917556 UEU917554:UEU917556 UOQ917554:UOQ917556 UYM917554:UYM917556 VII917554:VII917556 VSE917554:VSE917556 WCA917554:WCA917556 WLW917554:WLW917556 WVS917554:WVS917556 K983090:K983092 JG983090:JG983092 TC983090:TC983092 ACY983090:ACY983092 AMU983090:AMU983092 AWQ983090:AWQ983092 BGM983090:BGM983092 BQI983090:BQI983092 CAE983090:CAE983092 CKA983090:CKA983092 CTW983090:CTW983092 DDS983090:DDS983092 DNO983090:DNO983092 DXK983090:DXK983092 EHG983090:EHG983092 ERC983090:ERC983092 FAY983090:FAY983092 FKU983090:FKU983092 FUQ983090:FUQ983092 GEM983090:GEM983092 GOI983090:GOI983092 GYE983090:GYE983092 HIA983090:HIA983092 HRW983090:HRW983092 IBS983090:IBS983092 ILO983090:ILO983092 IVK983090:IVK983092 JFG983090:JFG983092 JPC983090:JPC983092 JYY983090:JYY983092 KIU983090:KIU983092 KSQ983090:KSQ983092 LCM983090:LCM983092 LMI983090:LMI983092 LWE983090:LWE983092 MGA983090:MGA983092 MPW983090:MPW983092 MZS983090:MZS983092 NJO983090:NJO983092 NTK983090:NTK983092 ODG983090:ODG983092 ONC983090:ONC983092 OWY983090:OWY983092 PGU983090:PGU983092 PQQ983090:PQQ983092 QAM983090:QAM983092 QKI983090:QKI983092 QUE983090:QUE983092 REA983090:REA983092 RNW983090:RNW983092 RXS983090:RXS983092 SHO983090:SHO983092 SRK983090:SRK983092 TBG983090:TBG983092 TLC983090:TLC983092 TUY983090:TUY983092 UEU983090:UEU983092 UOQ983090:UOQ983092 UYM983090:UYM983092 VII983090:VII983092 VSE983090:VSE983092 WCA983090:WCA983092 WLW983090:WLW983092 WVS983090:WVS983092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N48 JJ48 TF48 ADB48 AMX48 AWT48 BGP48 BQL48 CAH48 CKD48 CTZ48 DDV48 DNR48 DXN48 EHJ48 ERF48 FBB48 FKX48 FUT48 GEP48 GOL48 GYH48 HID48 HRZ48 IBV48 ILR48 IVN48 JFJ48 JPF48 JZB48 KIX48 KST48 LCP48 LML48 LWH48 MGD48 MPZ48 MZV48 NJR48 NTN48 ODJ48 ONF48 OXB48 PGX48 PQT48 QAP48 QKL48 QUH48 RED48 RNZ48 RXV48 SHR48 SRN48 TBJ48 TLF48 TVB48 UEX48 UOT48 UYP48 VIL48 VSH48 WCD48 WLZ48 WVV48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Y48:Y49 JU48:JU49 TQ48:TQ49 ADM48:ADM49 ANI48:ANI49 AXE48:AXE49 BHA48:BHA49 BQW48:BQW49 CAS48:CAS49 CKO48:CKO49 CUK48:CUK49 DEG48:DEG49 DOC48:DOC49 DXY48:DXY49 EHU48:EHU49 ERQ48:ERQ49 FBM48:FBM49 FLI48:FLI49 FVE48:FVE49 GFA48:GFA49 GOW48:GOW49 GYS48:GYS49 HIO48:HIO49 HSK48:HSK49 ICG48:ICG49 IMC48:IMC49 IVY48:IVY49 JFU48:JFU49 JPQ48:JPQ49 JZM48:JZM49 KJI48:KJI49 KTE48:KTE49 LDA48:LDA49 LMW48:LMW49 LWS48:LWS49 MGO48:MGO49 MQK48:MQK49 NAG48:NAG49 NKC48:NKC49 NTY48:NTY49 ODU48:ODU49 ONQ48:ONQ49 OXM48:OXM49 PHI48:PHI49 PRE48:PRE49 QBA48:QBA49 QKW48:QKW49 QUS48:QUS49 REO48:REO49 ROK48:ROK49 RYG48:RYG49 SIC48:SIC49 SRY48:SRY49 TBU48:TBU49 TLQ48:TLQ49 TVM48:TVM49 UFI48:UFI49 UPE48:UPE49 UZA48:UZA49 VIW48:VIW49 VSS48:VSS49 WCO48:WCO49 WMK48:WMK49 WWG48:WWG49 Y65584:Y65585 JU65584:JU65585 TQ65584:TQ65585 ADM65584:ADM65585 ANI65584:ANI65585 AXE65584:AXE65585 BHA65584:BHA65585 BQW65584:BQW65585 CAS65584:CAS65585 CKO65584:CKO65585 CUK65584:CUK65585 DEG65584:DEG65585 DOC65584:DOC65585 DXY65584:DXY65585 EHU65584:EHU65585 ERQ65584:ERQ65585 FBM65584:FBM65585 FLI65584:FLI65585 FVE65584:FVE65585 GFA65584:GFA65585 GOW65584:GOW65585 GYS65584:GYS65585 HIO65584:HIO65585 HSK65584:HSK65585 ICG65584:ICG65585 IMC65584:IMC65585 IVY65584:IVY65585 JFU65584:JFU65585 JPQ65584:JPQ65585 JZM65584:JZM65585 KJI65584:KJI65585 KTE65584:KTE65585 LDA65584:LDA65585 LMW65584:LMW65585 LWS65584:LWS65585 MGO65584:MGO65585 MQK65584:MQK65585 NAG65584:NAG65585 NKC65584:NKC65585 NTY65584:NTY65585 ODU65584:ODU65585 ONQ65584:ONQ65585 OXM65584:OXM65585 PHI65584:PHI65585 PRE65584:PRE65585 QBA65584:QBA65585 QKW65584:QKW65585 QUS65584:QUS65585 REO65584:REO65585 ROK65584:ROK65585 RYG65584:RYG65585 SIC65584:SIC65585 SRY65584:SRY65585 TBU65584:TBU65585 TLQ65584:TLQ65585 TVM65584:TVM65585 UFI65584:UFI65585 UPE65584:UPE65585 UZA65584:UZA65585 VIW65584:VIW65585 VSS65584:VSS65585 WCO65584:WCO65585 WMK65584:WMK65585 WWG65584:WWG65585 Y131120:Y131121 JU131120:JU131121 TQ131120:TQ131121 ADM131120:ADM131121 ANI131120:ANI131121 AXE131120:AXE131121 BHA131120:BHA131121 BQW131120:BQW131121 CAS131120:CAS131121 CKO131120:CKO131121 CUK131120:CUK131121 DEG131120:DEG131121 DOC131120:DOC131121 DXY131120:DXY131121 EHU131120:EHU131121 ERQ131120:ERQ131121 FBM131120:FBM131121 FLI131120:FLI131121 FVE131120:FVE131121 GFA131120:GFA131121 GOW131120:GOW131121 GYS131120:GYS131121 HIO131120:HIO131121 HSK131120:HSK131121 ICG131120:ICG131121 IMC131120:IMC131121 IVY131120:IVY131121 JFU131120:JFU131121 JPQ131120:JPQ131121 JZM131120:JZM131121 KJI131120:KJI131121 KTE131120:KTE131121 LDA131120:LDA131121 LMW131120:LMW131121 LWS131120:LWS131121 MGO131120:MGO131121 MQK131120:MQK131121 NAG131120:NAG131121 NKC131120:NKC131121 NTY131120:NTY131121 ODU131120:ODU131121 ONQ131120:ONQ131121 OXM131120:OXM131121 PHI131120:PHI131121 PRE131120:PRE131121 QBA131120:QBA131121 QKW131120:QKW131121 QUS131120:QUS131121 REO131120:REO131121 ROK131120:ROK131121 RYG131120:RYG131121 SIC131120:SIC131121 SRY131120:SRY131121 TBU131120:TBU131121 TLQ131120:TLQ131121 TVM131120:TVM131121 UFI131120:UFI131121 UPE131120:UPE131121 UZA131120:UZA131121 VIW131120:VIW131121 VSS131120:VSS131121 WCO131120:WCO131121 WMK131120:WMK131121 WWG131120:WWG131121 Y196656:Y196657 JU196656:JU196657 TQ196656:TQ196657 ADM196656:ADM196657 ANI196656:ANI196657 AXE196656:AXE196657 BHA196656:BHA196657 BQW196656:BQW196657 CAS196656:CAS196657 CKO196656:CKO196657 CUK196656:CUK196657 DEG196656:DEG196657 DOC196656:DOC196657 DXY196656:DXY196657 EHU196656:EHU196657 ERQ196656:ERQ196657 FBM196656:FBM196657 FLI196656:FLI196657 FVE196656:FVE196657 GFA196656:GFA196657 GOW196656:GOW196657 GYS196656:GYS196657 HIO196656:HIO196657 HSK196656:HSK196657 ICG196656:ICG196657 IMC196656:IMC196657 IVY196656:IVY196657 JFU196656:JFU196657 JPQ196656:JPQ196657 JZM196656:JZM196657 KJI196656:KJI196657 KTE196656:KTE196657 LDA196656:LDA196657 LMW196656:LMW196657 LWS196656:LWS196657 MGO196656:MGO196657 MQK196656:MQK196657 NAG196656:NAG196657 NKC196656:NKC196657 NTY196656:NTY196657 ODU196656:ODU196657 ONQ196656:ONQ196657 OXM196656:OXM196657 PHI196656:PHI196657 PRE196656:PRE196657 QBA196656:QBA196657 QKW196656:QKW196657 QUS196656:QUS196657 REO196656:REO196657 ROK196656:ROK196657 RYG196656:RYG196657 SIC196656:SIC196657 SRY196656:SRY196657 TBU196656:TBU196657 TLQ196656:TLQ196657 TVM196656:TVM196657 UFI196656:UFI196657 UPE196656:UPE196657 UZA196656:UZA196657 VIW196656:VIW196657 VSS196656:VSS196657 WCO196656:WCO196657 WMK196656:WMK196657 WWG196656:WWG196657 Y262192:Y262193 JU262192:JU262193 TQ262192:TQ262193 ADM262192:ADM262193 ANI262192:ANI262193 AXE262192:AXE262193 BHA262192:BHA262193 BQW262192:BQW262193 CAS262192:CAS262193 CKO262192:CKO262193 CUK262192:CUK262193 DEG262192:DEG262193 DOC262192:DOC262193 DXY262192:DXY262193 EHU262192:EHU262193 ERQ262192:ERQ262193 FBM262192:FBM262193 FLI262192:FLI262193 FVE262192:FVE262193 GFA262192:GFA262193 GOW262192:GOW262193 GYS262192:GYS262193 HIO262192:HIO262193 HSK262192:HSK262193 ICG262192:ICG262193 IMC262192:IMC262193 IVY262192:IVY262193 JFU262192:JFU262193 JPQ262192:JPQ262193 JZM262192:JZM262193 KJI262192:KJI262193 KTE262192:KTE262193 LDA262192:LDA262193 LMW262192:LMW262193 LWS262192:LWS262193 MGO262192:MGO262193 MQK262192:MQK262193 NAG262192:NAG262193 NKC262192:NKC262193 NTY262192:NTY262193 ODU262192:ODU262193 ONQ262192:ONQ262193 OXM262192:OXM262193 PHI262192:PHI262193 PRE262192:PRE262193 QBA262192:QBA262193 QKW262192:QKW262193 QUS262192:QUS262193 REO262192:REO262193 ROK262192:ROK262193 RYG262192:RYG262193 SIC262192:SIC262193 SRY262192:SRY262193 TBU262192:TBU262193 TLQ262192:TLQ262193 TVM262192:TVM262193 UFI262192:UFI262193 UPE262192:UPE262193 UZA262192:UZA262193 VIW262192:VIW262193 VSS262192:VSS262193 WCO262192:WCO262193 WMK262192:WMK262193 WWG262192:WWG262193 Y327728:Y327729 JU327728:JU327729 TQ327728:TQ327729 ADM327728:ADM327729 ANI327728:ANI327729 AXE327728:AXE327729 BHA327728:BHA327729 BQW327728:BQW327729 CAS327728:CAS327729 CKO327728:CKO327729 CUK327728:CUK327729 DEG327728:DEG327729 DOC327728:DOC327729 DXY327728:DXY327729 EHU327728:EHU327729 ERQ327728:ERQ327729 FBM327728:FBM327729 FLI327728:FLI327729 FVE327728:FVE327729 GFA327728:GFA327729 GOW327728:GOW327729 GYS327728:GYS327729 HIO327728:HIO327729 HSK327728:HSK327729 ICG327728:ICG327729 IMC327728:IMC327729 IVY327728:IVY327729 JFU327728:JFU327729 JPQ327728:JPQ327729 JZM327728:JZM327729 KJI327728:KJI327729 KTE327728:KTE327729 LDA327728:LDA327729 LMW327728:LMW327729 LWS327728:LWS327729 MGO327728:MGO327729 MQK327728:MQK327729 NAG327728:NAG327729 NKC327728:NKC327729 NTY327728:NTY327729 ODU327728:ODU327729 ONQ327728:ONQ327729 OXM327728:OXM327729 PHI327728:PHI327729 PRE327728:PRE327729 QBA327728:QBA327729 QKW327728:QKW327729 QUS327728:QUS327729 REO327728:REO327729 ROK327728:ROK327729 RYG327728:RYG327729 SIC327728:SIC327729 SRY327728:SRY327729 TBU327728:TBU327729 TLQ327728:TLQ327729 TVM327728:TVM327729 UFI327728:UFI327729 UPE327728:UPE327729 UZA327728:UZA327729 VIW327728:VIW327729 VSS327728:VSS327729 WCO327728:WCO327729 WMK327728:WMK327729 WWG327728:WWG327729 Y393264:Y393265 JU393264:JU393265 TQ393264:TQ393265 ADM393264:ADM393265 ANI393264:ANI393265 AXE393264:AXE393265 BHA393264:BHA393265 BQW393264:BQW393265 CAS393264:CAS393265 CKO393264:CKO393265 CUK393264:CUK393265 DEG393264:DEG393265 DOC393264:DOC393265 DXY393264:DXY393265 EHU393264:EHU393265 ERQ393264:ERQ393265 FBM393264:FBM393265 FLI393264:FLI393265 FVE393264:FVE393265 GFA393264:GFA393265 GOW393264:GOW393265 GYS393264:GYS393265 HIO393264:HIO393265 HSK393264:HSK393265 ICG393264:ICG393265 IMC393264:IMC393265 IVY393264:IVY393265 JFU393264:JFU393265 JPQ393264:JPQ393265 JZM393264:JZM393265 KJI393264:KJI393265 KTE393264:KTE393265 LDA393264:LDA393265 LMW393264:LMW393265 LWS393264:LWS393265 MGO393264:MGO393265 MQK393264:MQK393265 NAG393264:NAG393265 NKC393264:NKC393265 NTY393264:NTY393265 ODU393264:ODU393265 ONQ393264:ONQ393265 OXM393264:OXM393265 PHI393264:PHI393265 PRE393264:PRE393265 QBA393264:QBA393265 QKW393264:QKW393265 QUS393264:QUS393265 REO393264:REO393265 ROK393264:ROK393265 RYG393264:RYG393265 SIC393264:SIC393265 SRY393264:SRY393265 TBU393264:TBU393265 TLQ393264:TLQ393265 TVM393264:TVM393265 UFI393264:UFI393265 UPE393264:UPE393265 UZA393264:UZA393265 VIW393264:VIW393265 VSS393264:VSS393265 WCO393264:WCO393265 WMK393264:WMK393265 WWG393264:WWG393265 Y458800:Y458801 JU458800:JU458801 TQ458800:TQ458801 ADM458800:ADM458801 ANI458800:ANI458801 AXE458800:AXE458801 BHA458800:BHA458801 BQW458800:BQW458801 CAS458800:CAS458801 CKO458800:CKO458801 CUK458800:CUK458801 DEG458800:DEG458801 DOC458800:DOC458801 DXY458800:DXY458801 EHU458800:EHU458801 ERQ458800:ERQ458801 FBM458800:FBM458801 FLI458800:FLI458801 FVE458800:FVE458801 GFA458800:GFA458801 GOW458800:GOW458801 GYS458800:GYS458801 HIO458800:HIO458801 HSK458800:HSK458801 ICG458800:ICG458801 IMC458800:IMC458801 IVY458800:IVY458801 JFU458800:JFU458801 JPQ458800:JPQ458801 JZM458800:JZM458801 KJI458800:KJI458801 KTE458800:KTE458801 LDA458800:LDA458801 LMW458800:LMW458801 LWS458800:LWS458801 MGO458800:MGO458801 MQK458800:MQK458801 NAG458800:NAG458801 NKC458800:NKC458801 NTY458800:NTY458801 ODU458800:ODU458801 ONQ458800:ONQ458801 OXM458800:OXM458801 PHI458800:PHI458801 PRE458800:PRE458801 QBA458800:QBA458801 QKW458800:QKW458801 QUS458800:QUS458801 REO458800:REO458801 ROK458800:ROK458801 RYG458800:RYG458801 SIC458800:SIC458801 SRY458800:SRY458801 TBU458800:TBU458801 TLQ458800:TLQ458801 TVM458800:TVM458801 UFI458800:UFI458801 UPE458800:UPE458801 UZA458800:UZA458801 VIW458800:VIW458801 VSS458800:VSS458801 WCO458800:WCO458801 WMK458800:WMK458801 WWG458800:WWG458801 Y524336:Y524337 JU524336:JU524337 TQ524336:TQ524337 ADM524336:ADM524337 ANI524336:ANI524337 AXE524336:AXE524337 BHA524336:BHA524337 BQW524336:BQW524337 CAS524336:CAS524337 CKO524336:CKO524337 CUK524336:CUK524337 DEG524336:DEG524337 DOC524336:DOC524337 DXY524336:DXY524337 EHU524336:EHU524337 ERQ524336:ERQ524337 FBM524336:FBM524337 FLI524336:FLI524337 FVE524336:FVE524337 GFA524336:GFA524337 GOW524336:GOW524337 GYS524336:GYS524337 HIO524336:HIO524337 HSK524336:HSK524337 ICG524336:ICG524337 IMC524336:IMC524337 IVY524336:IVY524337 JFU524336:JFU524337 JPQ524336:JPQ524337 JZM524336:JZM524337 KJI524336:KJI524337 KTE524336:KTE524337 LDA524336:LDA524337 LMW524336:LMW524337 LWS524336:LWS524337 MGO524336:MGO524337 MQK524336:MQK524337 NAG524336:NAG524337 NKC524336:NKC524337 NTY524336:NTY524337 ODU524336:ODU524337 ONQ524336:ONQ524337 OXM524336:OXM524337 PHI524336:PHI524337 PRE524336:PRE524337 QBA524336:QBA524337 QKW524336:QKW524337 QUS524336:QUS524337 REO524336:REO524337 ROK524336:ROK524337 RYG524336:RYG524337 SIC524336:SIC524337 SRY524336:SRY524337 TBU524336:TBU524337 TLQ524336:TLQ524337 TVM524336:TVM524337 UFI524336:UFI524337 UPE524336:UPE524337 UZA524336:UZA524337 VIW524336:VIW524337 VSS524336:VSS524337 WCO524336:WCO524337 WMK524336:WMK524337 WWG524336:WWG524337 Y589872:Y589873 JU589872:JU589873 TQ589872:TQ589873 ADM589872:ADM589873 ANI589872:ANI589873 AXE589872:AXE589873 BHA589872:BHA589873 BQW589872:BQW589873 CAS589872:CAS589873 CKO589872:CKO589873 CUK589872:CUK589873 DEG589872:DEG589873 DOC589872:DOC589873 DXY589872:DXY589873 EHU589872:EHU589873 ERQ589872:ERQ589873 FBM589872:FBM589873 FLI589872:FLI589873 FVE589872:FVE589873 GFA589872:GFA589873 GOW589872:GOW589873 GYS589872:GYS589873 HIO589872:HIO589873 HSK589872:HSK589873 ICG589872:ICG589873 IMC589872:IMC589873 IVY589872:IVY589873 JFU589872:JFU589873 JPQ589872:JPQ589873 JZM589872:JZM589873 KJI589872:KJI589873 KTE589872:KTE589873 LDA589872:LDA589873 LMW589872:LMW589873 LWS589872:LWS589873 MGO589872:MGO589873 MQK589872:MQK589873 NAG589872:NAG589873 NKC589872:NKC589873 NTY589872:NTY589873 ODU589872:ODU589873 ONQ589872:ONQ589873 OXM589872:OXM589873 PHI589872:PHI589873 PRE589872:PRE589873 QBA589872:QBA589873 QKW589872:QKW589873 QUS589872:QUS589873 REO589872:REO589873 ROK589872:ROK589873 RYG589872:RYG589873 SIC589872:SIC589873 SRY589872:SRY589873 TBU589872:TBU589873 TLQ589872:TLQ589873 TVM589872:TVM589873 UFI589872:UFI589873 UPE589872:UPE589873 UZA589872:UZA589873 VIW589872:VIW589873 VSS589872:VSS589873 WCO589872:WCO589873 WMK589872:WMK589873 WWG589872:WWG589873 Y655408:Y655409 JU655408:JU655409 TQ655408:TQ655409 ADM655408:ADM655409 ANI655408:ANI655409 AXE655408:AXE655409 BHA655408:BHA655409 BQW655408:BQW655409 CAS655408:CAS655409 CKO655408:CKO655409 CUK655408:CUK655409 DEG655408:DEG655409 DOC655408:DOC655409 DXY655408:DXY655409 EHU655408:EHU655409 ERQ655408:ERQ655409 FBM655408:FBM655409 FLI655408:FLI655409 FVE655408:FVE655409 GFA655408:GFA655409 GOW655408:GOW655409 GYS655408:GYS655409 HIO655408:HIO655409 HSK655408:HSK655409 ICG655408:ICG655409 IMC655408:IMC655409 IVY655408:IVY655409 JFU655408:JFU655409 JPQ655408:JPQ655409 JZM655408:JZM655409 KJI655408:KJI655409 KTE655408:KTE655409 LDA655408:LDA655409 LMW655408:LMW655409 LWS655408:LWS655409 MGO655408:MGO655409 MQK655408:MQK655409 NAG655408:NAG655409 NKC655408:NKC655409 NTY655408:NTY655409 ODU655408:ODU655409 ONQ655408:ONQ655409 OXM655408:OXM655409 PHI655408:PHI655409 PRE655408:PRE655409 QBA655408:QBA655409 QKW655408:QKW655409 QUS655408:QUS655409 REO655408:REO655409 ROK655408:ROK655409 RYG655408:RYG655409 SIC655408:SIC655409 SRY655408:SRY655409 TBU655408:TBU655409 TLQ655408:TLQ655409 TVM655408:TVM655409 UFI655408:UFI655409 UPE655408:UPE655409 UZA655408:UZA655409 VIW655408:VIW655409 VSS655408:VSS655409 WCO655408:WCO655409 WMK655408:WMK655409 WWG655408:WWG655409 Y720944:Y720945 JU720944:JU720945 TQ720944:TQ720945 ADM720944:ADM720945 ANI720944:ANI720945 AXE720944:AXE720945 BHA720944:BHA720945 BQW720944:BQW720945 CAS720944:CAS720945 CKO720944:CKO720945 CUK720944:CUK720945 DEG720944:DEG720945 DOC720944:DOC720945 DXY720944:DXY720945 EHU720944:EHU720945 ERQ720944:ERQ720945 FBM720944:FBM720945 FLI720944:FLI720945 FVE720944:FVE720945 GFA720944:GFA720945 GOW720944:GOW720945 GYS720944:GYS720945 HIO720944:HIO720945 HSK720944:HSK720945 ICG720944:ICG720945 IMC720944:IMC720945 IVY720944:IVY720945 JFU720944:JFU720945 JPQ720944:JPQ720945 JZM720944:JZM720945 KJI720944:KJI720945 KTE720944:KTE720945 LDA720944:LDA720945 LMW720944:LMW720945 LWS720944:LWS720945 MGO720944:MGO720945 MQK720944:MQK720945 NAG720944:NAG720945 NKC720944:NKC720945 NTY720944:NTY720945 ODU720944:ODU720945 ONQ720944:ONQ720945 OXM720944:OXM720945 PHI720944:PHI720945 PRE720944:PRE720945 QBA720944:QBA720945 QKW720944:QKW720945 QUS720944:QUS720945 REO720944:REO720945 ROK720944:ROK720945 RYG720944:RYG720945 SIC720944:SIC720945 SRY720944:SRY720945 TBU720944:TBU720945 TLQ720944:TLQ720945 TVM720944:TVM720945 UFI720944:UFI720945 UPE720944:UPE720945 UZA720944:UZA720945 VIW720944:VIW720945 VSS720944:VSS720945 WCO720944:WCO720945 WMK720944:WMK720945 WWG720944:WWG720945 Y786480:Y786481 JU786480:JU786481 TQ786480:TQ786481 ADM786480:ADM786481 ANI786480:ANI786481 AXE786480:AXE786481 BHA786480:BHA786481 BQW786480:BQW786481 CAS786480:CAS786481 CKO786480:CKO786481 CUK786480:CUK786481 DEG786480:DEG786481 DOC786480:DOC786481 DXY786480:DXY786481 EHU786480:EHU786481 ERQ786480:ERQ786481 FBM786480:FBM786481 FLI786480:FLI786481 FVE786480:FVE786481 GFA786480:GFA786481 GOW786480:GOW786481 GYS786480:GYS786481 HIO786480:HIO786481 HSK786480:HSK786481 ICG786480:ICG786481 IMC786480:IMC786481 IVY786480:IVY786481 JFU786480:JFU786481 JPQ786480:JPQ786481 JZM786480:JZM786481 KJI786480:KJI786481 KTE786480:KTE786481 LDA786480:LDA786481 LMW786480:LMW786481 LWS786480:LWS786481 MGO786480:MGO786481 MQK786480:MQK786481 NAG786480:NAG786481 NKC786480:NKC786481 NTY786480:NTY786481 ODU786480:ODU786481 ONQ786480:ONQ786481 OXM786480:OXM786481 PHI786480:PHI786481 PRE786480:PRE786481 QBA786480:QBA786481 QKW786480:QKW786481 QUS786480:QUS786481 REO786480:REO786481 ROK786480:ROK786481 RYG786480:RYG786481 SIC786480:SIC786481 SRY786480:SRY786481 TBU786480:TBU786481 TLQ786480:TLQ786481 TVM786480:TVM786481 UFI786480:UFI786481 UPE786480:UPE786481 UZA786480:UZA786481 VIW786480:VIW786481 VSS786480:VSS786481 WCO786480:WCO786481 WMK786480:WMK786481 WWG786480:WWG786481 Y852016:Y852017 JU852016:JU852017 TQ852016:TQ852017 ADM852016:ADM852017 ANI852016:ANI852017 AXE852016:AXE852017 BHA852016:BHA852017 BQW852016:BQW852017 CAS852016:CAS852017 CKO852016:CKO852017 CUK852016:CUK852017 DEG852016:DEG852017 DOC852016:DOC852017 DXY852016:DXY852017 EHU852016:EHU852017 ERQ852016:ERQ852017 FBM852016:FBM852017 FLI852016:FLI852017 FVE852016:FVE852017 GFA852016:GFA852017 GOW852016:GOW852017 GYS852016:GYS852017 HIO852016:HIO852017 HSK852016:HSK852017 ICG852016:ICG852017 IMC852016:IMC852017 IVY852016:IVY852017 JFU852016:JFU852017 JPQ852016:JPQ852017 JZM852016:JZM852017 KJI852016:KJI852017 KTE852016:KTE852017 LDA852016:LDA852017 LMW852016:LMW852017 LWS852016:LWS852017 MGO852016:MGO852017 MQK852016:MQK852017 NAG852016:NAG852017 NKC852016:NKC852017 NTY852016:NTY852017 ODU852016:ODU852017 ONQ852016:ONQ852017 OXM852016:OXM852017 PHI852016:PHI852017 PRE852016:PRE852017 QBA852016:QBA852017 QKW852016:QKW852017 QUS852016:QUS852017 REO852016:REO852017 ROK852016:ROK852017 RYG852016:RYG852017 SIC852016:SIC852017 SRY852016:SRY852017 TBU852016:TBU852017 TLQ852016:TLQ852017 TVM852016:TVM852017 UFI852016:UFI852017 UPE852016:UPE852017 UZA852016:UZA852017 VIW852016:VIW852017 VSS852016:VSS852017 WCO852016:WCO852017 WMK852016:WMK852017 WWG852016:WWG852017 Y917552:Y917553 JU917552:JU917553 TQ917552:TQ917553 ADM917552:ADM917553 ANI917552:ANI917553 AXE917552:AXE917553 BHA917552:BHA917553 BQW917552:BQW917553 CAS917552:CAS917553 CKO917552:CKO917553 CUK917552:CUK917553 DEG917552:DEG917553 DOC917552:DOC917553 DXY917552:DXY917553 EHU917552:EHU917553 ERQ917552:ERQ917553 FBM917552:FBM917553 FLI917552:FLI917553 FVE917552:FVE917553 GFA917552:GFA917553 GOW917552:GOW917553 GYS917552:GYS917553 HIO917552:HIO917553 HSK917552:HSK917553 ICG917552:ICG917553 IMC917552:IMC917553 IVY917552:IVY917553 JFU917552:JFU917553 JPQ917552:JPQ917553 JZM917552:JZM917553 KJI917552:KJI917553 KTE917552:KTE917553 LDA917552:LDA917553 LMW917552:LMW917553 LWS917552:LWS917553 MGO917552:MGO917553 MQK917552:MQK917553 NAG917552:NAG917553 NKC917552:NKC917553 NTY917552:NTY917553 ODU917552:ODU917553 ONQ917552:ONQ917553 OXM917552:OXM917553 PHI917552:PHI917553 PRE917552:PRE917553 QBA917552:QBA917553 QKW917552:QKW917553 QUS917552:QUS917553 REO917552:REO917553 ROK917552:ROK917553 RYG917552:RYG917553 SIC917552:SIC917553 SRY917552:SRY917553 TBU917552:TBU917553 TLQ917552:TLQ917553 TVM917552:TVM917553 UFI917552:UFI917553 UPE917552:UPE917553 UZA917552:UZA917553 VIW917552:VIW917553 VSS917552:VSS917553 WCO917552:WCO917553 WMK917552:WMK917553 WWG917552:WWG917553 Y983088:Y983089 JU983088:JU983089 TQ983088:TQ983089 ADM983088:ADM983089 ANI983088:ANI983089 AXE983088:AXE983089 BHA983088:BHA983089 BQW983088:BQW983089 CAS983088:CAS983089 CKO983088:CKO983089 CUK983088:CUK983089 DEG983088:DEG983089 DOC983088:DOC983089 DXY983088:DXY983089 EHU983088:EHU983089 ERQ983088:ERQ983089 FBM983088:FBM983089 FLI983088:FLI983089 FVE983088:FVE983089 GFA983088:GFA983089 GOW983088:GOW983089 GYS983088:GYS983089 HIO983088:HIO983089 HSK983088:HSK983089 ICG983088:ICG983089 IMC983088:IMC983089 IVY983088:IVY983089 JFU983088:JFU983089 JPQ983088:JPQ983089 JZM983088:JZM983089 KJI983088:KJI983089 KTE983088:KTE983089 LDA983088:LDA983089 LMW983088:LMW983089 LWS983088:LWS983089 MGO983088:MGO983089 MQK983088:MQK983089 NAG983088:NAG983089 NKC983088:NKC983089 NTY983088:NTY983089 ODU983088:ODU983089 ONQ983088:ONQ983089 OXM983088:OXM983089 PHI983088:PHI983089 PRE983088:PRE983089 QBA983088:QBA983089 QKW983088:QKW983089 QUS983088:QUS983089 REO983088:REO983089 ROK983088:ROK983089 RYG983088:RYG983089 SIC983088:SIC983089 SRY983088:SRY983089 TBU983088:TBU983089 TLQ983088:TLQ983089 TVM983088:TVM983089 UFI983088:UFI983089 UPE983088:UPE983089 UZA983088:UZA983089 VIW983088:VIW983089 VSS983088:VSS983089 WCO983088:WCO983089 WMK983088:WMK983089 WWG983088:WWG983089 H37:H48 JD37:JD48 SZ37:SZ48 ACV37:ACV48 AMR37:AMR48 AWN37:AWN48 BGJ37:BGJ48 BQF37:BQF48 CAB37:CAB48 CJX37:CJX48 CTT37:CTT48 DDP37:DDP48 DNL37:DNL48 DXH37:DXH48 EHD37:EHD48 EQZ37:EQZ48 FAV37:FAV48 FKR37:FKR48 FUN37:FUN48 GEJ37:GEJ48 GOF37:GOF48 GYB37:GYB48 HHX37:HHX48 HRT37:HRT48 IBP37:IBP48 ILL37:ILL48 IVH37:IVH48 JFD37:JFD48 JOZ37:JOZ48 JYV37:JYV48 KIR37:KIR48 KSN37:KSN48 LCJ37:LCJ48 LMF37:LMF48 LWB37:LWB48 MFX37:MFX48 MPT37:MPT48 MZP37:MZP48 NJL37:NJL48 NTH37:NTH48 ODD37:ODD48 OMZ37:OMZ48 OWV37:OWV48 PGR37:PGR48 PQN37:PQN48 QAJ37:QAJ48 QKF37:QKF48 QUB37:QUB48 RDX37:RDX48 RNT37:RNT48 RXP37:RXP48 SHL37:SHL48 SRH37:SRH48 TBD37:TBD48 TKZ37:TKZ48 TUV37:TUV48 UER37:UER48 UON37:UON48 UYJ37:UYJ48 VIF37:VIF48 VSB37:VSB48 WBX37:WBX48 WLT37:WLT48 WVP37:WVP48 H65573:H65584 JD65573:JD65584 SZ65573:SZ65584 ACV65573:ACV65584 AMR65573:AMR65584 AWN65573:AWN65584 BGJ65573:BGJ65584 BQF65573:BQF65584 CAB65573:CAB65584 CJX65573:CJX65584 CTT65573:CTT65584 DDP65573:DDP65584 DNL65573:DNL65584 DXH65573:DXH65584 EHD65573:EHD65584 EQZ65573:EQZ65584 FAV65573:FAV65584 FKR65573:FKR65584 FUN65573:FUN65584 GEJ65573:GEJ65584 GOF65573:GOF65584 GYB65573:GYB65584 HHX65573:HHX65584 HRT65573:HRT65584 IBP65573:IBP65584 ILL65573:ILL65584 IVH65573:IVH65584 JFD65573:JFD65584 JOZ65573:JOZ65584 JYV65573:JYV65584 KIR65573:KIR65584 KSN65573:KSN65584 LCJ65573:LCJ65584 LMF65573:LMF65584 LWB65573:LWB65584 MFX65573:MFX65584 MPT65573:MPT65584 MZP65573:MZP65584 NJL65573:NJL65584 NTH65573:NTH65584 ODD65573:ODD65584 OMZ65573:OMZ65584 OWV65573:OWV65584 PGR65573:PGR65584 PQN65573:PQN65584 QAJ65573:QAJ65584 QKF65573:QKF65584 QUB65573:QUB65584 RDX65573:RDX65584 RNT65573:RNT65584 RXP65573:RXP65584 SHL65573:SHL65584 SRH65573:SRH65584 TBD65573:TBD65584 TKZ65573:TKZ65584 TUV65573:TUV65584 UER65573:UER65584 UON65573:UON65584 UYJ65573:UYJ65584 VIF65573:VIF65584 VSB65573:VSB65584 WBX65573:WBX65584 WLT65573:WLT65584 WVP65573:WVP65584 H131109:H131120 JD131109:JD131120 SZ131109:SZ131120 ACV131109:ACV131120 AMR131109:AMR131120 AWN131109:AWN131120 BGJ131109:BGJ131120 BQF131109:BQF131120 CAB131109:CAB131120 CJX131109:CJX131120 CTT131109:CTT131120 DDP131109:DDP131120 DNL131109:DNL131120 DXH131109:DXH131120 EHD131109:EHD131120 EQZ131109:EQZ131120 FAV131109:FAV131120 FKR131109:FKR131120 FUN131109:FUN131120 GEJ131109:GEJ131120 GOF131109:GOF131120 GYB131109:GYB131120 HHX131109:HHX131120 HRT131109:HRT131120 IBP131109:IBP131120 ILL131109:ILL131120 IVH131109:IVH131120 JFD131109:JFD131120 JOZ131109:JOZ131120 JYV131109:JYV131120 KIR131109:KIR131120 KSN131109:KSN131120 LCJ131109:LCJ131120 LMF131109:LMF131120 LWB131109:LWB131120 MFX131109:MFX131120 MPT131109:MPT131120 MZP131109:MZP131120 NJL131109:NJL131120 NTH131109:NTH131120 ODD131109:ODD131120 OMZ131109:OMZ131120 OWV131109:OWV131120 PGR131109:PGR131120 PQN131109:PQN131120 QAJ131109:QAJ131120 QKF131109:QKF131120 QUB131109:QUB131120 RDX131109:RDX131120 RNT131109:RNT131120 RXP131109:RXP131120 SHL131109:SHL131120 SRH131109:SRH131120 TBD131109:TBD131120 TKZ131109:TKZ131120 TUV131109:TUV131120 UER131109:UER131120 UON131109:UON131120 UYJ131109:UYJ131120 VIF131109:VIF131120 VSB131109:VSB131120 WBX131109:WBX131120 WLT131109:WLT131120 WVP131109:WVP131120 H196645:H196656 JD196645:JD196656 SZ196645:SZ196656 ACV196645:ACV196656 AMR196645:AMR196656 AWN196645:AWN196656 BGJ196645:BGJ196656 BQF196645:BQF196656 CAB196645:CAB196656 CJX196645:CJX196656 CTT196645:CTT196656 DDP196645:DDP196656 DNL196645:DNL196656 DXH196645:DXH196656 EHD196645:EHD196656 EQZ196645:EQZ196656 FAV196645:FAV196656 FKR196645:FKR196656 FUN196645:FUN196656 GEJ196645:GEJ196656 GOF196645:GOF196656 GYB196645:GYB196656 HHX196645:HHX196656 HRT196645:HRT196656 IBP196645:IBP196656 ILL196645:ILL196656 IVH196645:IVH196656 JFD196645:JFD196656 JOZ196645:JOZ196656 JYV196645:JYV196656 KIR196645:KIR196656 KSN196645:KSN196656 LCJ196645:LCJ196656 LMF196645:LMF196656 LWB196645:LWB196656 MFX196645:MFX196656 MPT196645:MPT196656 MZP196645:MZP196656 NJL196645:NJL196656 NTH196645:NTH196656 ODD196645:ODD196656 OMZ196645:OMZ196656 OWV196645:OWV196656 PGR196645:PGR196656 PQN196645:PQN196656 QAJ196645:QAJ196656 QKF196645:QKF196656 QUB196645:QUB196656 RDX196645:RDX196656 RNT196645:RNT196656 RXP196645:RXP196656 SHL196645:SHL196656 SRH196645:SRH196656 TBD196645:TBD196656 TKZ196645:TKZ196656 TUV196645:TUV196656 UER196645:UER196656 UON196645:UON196656 UYJ196645:UYJ196656 VIF196645:VIF196656 VSB196645:VSB196656 WBX196645:WBX196656 WLT196645:WLT196656 WVP196645:WVP196656 H262181:H262192 JD262181:JD262192 SZ262181:SZ262192 ACV262181:ACV262192 AMR262181:AMR262192 AWN262181:AWN262192 BGJ262181:BGJ262192 BQF262181:BQF262192 CAB262181:CAB262192 CJX262181:CJX262192 CTT262181:CTT262192 DDP262181:DDP262192 DNL262181:DNL262192 DXH262181:DXH262192 EHD262181:EHD262192 EQZ262181:EQZ262192 FAV262181:FAV262192 FKR262181:FKR262192 FUN262181:FUN262192 GEJ262181:GEJ262192 GOF262181:GOF262192 GYB262181:GYB262192 HHX262181:HHX262192 HRT262181:HRT262192 IBP262181:IBP262192 ILL262181:ILL262192 IVH262181:IVH262192 JFD262181:JFD262192 JOZ262181:JOZ262192 JYV262181:JYV262192 KIR262181:KIR262192 KSN262181:KSN262192 LCJ262181:LCJ262192 LMF262181:LMF262192 LWB262181:LWB262192 MFX262181:MFX262192 MPT262181:MPT262192 MZP262181:MZP262192 NJL262181:NJL262192 NTH262181:NTH262192 ODD262181:ODD262192 OMZ262181:OMZ262192 OWV262181:OWV262192 PGR262181:PGR262192 PQN262181:PQN262192 QAJ262181:QAJ262192 QKF262181:QKF262192 QUB262181:QUB262192 RDX262181:RDX262192 RNT262181:RNT262192 RXP262181:RXP262192 SHL262181:SHL262192 SRH262181:SRH262192 TBD262181:TBD262192 TKZ262181:TKZ262192 TUV262181:TUV262192 UER262181:UER262192 UON262181:UON262192 UYJ262181:UYJ262192 VIF262181:VIF262192 VSB262181:VSB262192 WBX262181:WBX262192 WLT262181:WLT262192 WVP262181:WVP262192 H327717:H327728 JD327717:JD327728 SZ327717:SZ327728 ACV327717:ACV327728 AMR327717:AMR327728 AWN327717:AWN327728 BGJ327717:BGJ327728 BQF327717:BQF327728 CAB327717:CAB327728 CJX327717:CJX327728 CTT327717:CTT327728 DDP327717:DDP327728 DNL327717:DNL327728 DXH327717:DXH327728 EHD327717:EHD327728 EQZ327717:EQZ327728 FAV327717:FAV327728 FKR327717:FKR327728 FUN327717:FUN327728 GEJ327717:GEJ327728 GOF327717:GOF327728 GYB327717:GYB327728 HHX327717:HHX327728 HRT327717:HRT327728 IBP327717:IBP327728 ILL327717:ILL327728 IVH327717:IVH327728 JFD327717:JFD327728 JOZ327717:JOZ327728 JYV327717:JYV327728 KIR327717:KIR327728 KSN327717:KSN327728 LCJ327717:LCJ327728 LMF327717:LMF327728 LWB327717:LWB327728 MFX327717:MFX327728 MPT327717:MPT327728 MZP327717:MZP327728 NJL327717:NJL327728 NTH327717:NTH327728 ODD327717:ODD327728 OMZ327717:OMZ327728 OWV327717:OWV327728 PGR327717:PGR327728 PQN327717:PQN327728 QAJ327717:QAJ327728 QKF327717:QKF327728 QUB327717:QUB327728 RDX327717:RDX327728 RNT327717:RNT327728 RXP327717:RXP327728 SHL327717:SHL327728 SRH327717:SRH327728 TBD327717:TBD327728 TKZ327717:TKZ327728 TUV327717:TUV327728 UER327717:UER327728 UON327717:UON327728 UYJ327717:UYJ327728 VIF327717:VIF327728 VSB327717:VSB327728 WBX327717:WBX327728 WLT327717:WLT327728 WVP327717:WVP327728 H393253:H393264 JD393253:JD393264 SZ393253:SZ393264 ACV393253:ACV393264 AMR393253:AMR393264 AWN393253:AWN393264 BGJ393253:BGJ393264 BQF393253:BQF393264 CAB393253:CAB393264 CJX393253:CJX393264 CTT393253:CTT393264 DDP393253:DDP393264 DNL393253:DNL393264 DXH393253:DXH393264 EHD393253:EHD393264 EQZ393253:EQZ393264 FAV393253:FAV393264 FKR393253:FKR393264 FUN393253:FUN393264 GEJ393253:GEJ393264 GOF393253:GOF393264 GYB393253:GYB393264 HHX393253:HHX393264 HRT393253:HRT393264 IBP393253:IBP393264 ILL393253:ILL393264 IVH393253:IVH393264 JFD393253:JFD393264 JOZ393253:JOZ393264 JYV393253:JYV393264 KIR393253:KIR393264 KSN393253:KSN393264 LCJ393253:LCJ393264 LMF393253:LMF393264 LWB393253:LWB393264 MFX393253:MFX393264 MPT393253:MPT393264 MZP393253:MZP393264 NJL393253:NJL393264 NTH393253:NTH393264 ODD393253:ODD393264 OMZ393253:OMZ393264 OWV393253:OWV393264 PGR393253:PGR393264 PQN393253:PQN393264 QAJ393253:QAJ393264 QKF393253:QKF393264 QUB393253:QUB393264 RDX393253:RDX393264 RNT393253:RNT393264 RXP393253:RXP393264 SHL393253:SHL393264 SRH393253:SRH393264 TBD393253:TBD393264 TKZ393253:TKZ393264 TUV393253:TUV393264 UER393253:UER393264 UON393253:UON393264 UYJ393253:UYJ393264 VIF393253:VIF393264 VSB393253:VSB393264 WBX393253:WBX393264 WLT393253:WLT393264 WVP393253:WVP393264 H458789:H458800 JD458789:JD458800 SZ458789:SZ458800 ACV458789:ACV458800 AMR458789:AMR458800 AWN458789:AWN458800 BGJ458789:BGJ458800 BQF458789:BQF458800 CAB458789:CAB458800 CJX458789:CJX458800 CTT458789:CTT458800 DDP458789:DDP458800 DNL458789:DNL458800 DXH458789:DXH458800 EHD458789:EHD458800 EQZ458789:EQZ458800 FAV458789:FAV458800 FKR458789:FKR458800 FUN458789:FUN458800 GEJ458789:GEJ458800 GOF458789:GOF458800 GYB458789:GYB458800 HHX458789:HHX458800 HRT458789:HRT458800 IBP458789:IBP458800 ILL458789:ILL458800 IVH458789:IVH458800 JFD458789:JFD458800 JOZ458789:JOZ458800 JYV458789:JYV458800 KIR458789:KIR458800 KSN458789:KSN458800 LCJ458789:LCJ458800 LMF458789:LMF458800 LWB458789:LWB458800 MFX458789:MFX458800 MPT458789:MPT458800 MZP458789:MZP458800 NJL458789:NJL458800 NTH458789:NTH458800 ODD458789:ODD458800 OMZ458789:OMZ458800 OWV458789:OWV458800 PGR458789:PGR458800 PQN458789:PQN458800 QAJ458789:QAJ458800 QKF458789:QKF458800 QUB458789:QUB458800 RDX458789:RDX458800 RNT458789:RNT458800 RXP458789:RXP458800 SHL458789:SHL458800 SRH458789:SRH458800 TBD458789:TBD458800 TKZ458789:TKZ458800 TUV458789:TUV458800 UER458789:UER458800 UON458789:UON458800 UYJ458789:UYJ458800 VIF458789:VIF458800 VSB458789:VSB458800 WBX458789:WBX458800 WLT458789:WLT458800 WVP458789:WVP458800 H524325:H524336 JD524325:JD524336 SZ524325:SZ524336 ACV524325:ACV524336 AMR524325:AMR524336 AWN524325:AWN524336 BGJ524325:BGJ524336 BQF524325:BQF524336 CAB524325:CAB524336 CJX524325:CJX524336 CTT524325:CTT524336 DDP524325:DDP524336 DNL524325:DNL524336 DXH524325:DXH524336 EHD524325:EHD524336 EQZ524325:EQZ524336 FAV524325:FAV524336 FKR524325:FKR524336 FUN524325:FUN524336 GEJ524325:GEJ524336 GOF524325:GOF524336 GYB524325:GYB524336 HHX524325:HHX524336 HRT524325:HRT524336 IBP524325:IBP524336 ILL524325:ILL524336 IVH524325:IVH524336 JFD524325:JFD524336 JOZ524325:JOZ524336 JYV524325:JYV524336 KIR524325:KIR524336 KSN524325:KSN524336 LCJ524325:LCJ524336 LMF524325:LMF524336 LWB524325:LWB524336 MFX524325:MFX524336 MPT524325:MPT524336 MZP524325:MZP524336 NJL524325:NJL524336 NTH524325:NTH524336 ODD524325:ODD524336 OMZ524325:OMZ524336 OWV524325:OWV524336 PGR524325:PGR524336 PQN524325:PQN524336 QAJ524325:QAJ524336 QKF524325:QKF524336 QUB524325:QUB524336 RDX524325:RDX524336 RNT524325:RNT524336 RXP524325:RXP524336 SHL524325:SHL524336 SRH524325:SRH524336 TBD524325:TBD524336 TKZ524325:TKZ524336 TUV524325:TUV524336 UER524325:UER524336 UON524325:UON524336 UYJ524325:UYJ524336 VIF524325:VIF524336 VSB524325:VSB524336 WBX524325:WBX524336 WLT524325:WLT524336 WVP524325:WVP524336 H589861:H589872 JD589861:JD589872 SZ589861:SZ589872 ACV589861:ACV589872 AMR589861:AMR589872 AWN589861:AWN589872 BGJ589861:BGJ589872 BQF589861:BQF589872 CAB589861:CAB589872 CJX589861:CJX589872 CTT589861:CTT589872 DDP589861:DDP589872 DNL589861:DNL589872 DXH589861:DXH589872 EHD589861:EHD589872 EQZ589861:EQZ589872 FAV589861:FAV589872 FKR589861:FKR589872 FUN589861:FUN589872 GEJ589861:GEJ589872 GOF589861:GOF589872 GYB589861:GYB589872 HHX589861:HHX589872 HRT589861:HRT589872 IBP589861:IBP589872 ILL589861:ILL589872 IVH589861:IVH589872 JFD589861:JFD589872 JOZ589861:JOZ589872 JYV589861:JYV589872 KIR589861:KIR589872 KSN589861:KSN589872 LCJ589861:LCJ589872 LMF589861:LMF589872 LWB589861:LWB589872 MFX589861:MFX589872 MPT589861:MPT589872 MZP589861:MZP589872 NJL589861:NJL589872 NTH589861:NTH589872 ODD589861:ODD589872 OMZ589861:OMZ589872 OWV589861:OWV589872 PGR589861:PGR589872 PQN589861:PQN589872 QAJ589861:QAJ589872 QKF589861:QKF589872 QUB589861:QUB589872 RDX589861:RDX589872 RNT589861:RNT589872 RXP589861:RXP589872 SHL589861:SHL589872 SRH589861:SRH589872 TBD589861:TBD589872 TKZ589861:TKZ589872 TUV589861:TUV589872 UER589861:UER589872 UON589861:UON589872 UYJ589861:UYJ589872 VIF589861:VIF589872 VSB589861:VSB589872 WBX589861:WBX589872 WLT589861:WLT589872 WVP589861:WVP589872 H655397:H655408 JD655397:JD655408 SZ655397:SZ655408 ACV655397:ACV655408 AMR655397:AMR655408 AWN655397:AWN655408 BGJ655397:BGJ655408 BQF655397:BQF655408 CAB655397:CAB655408 CJX655397:CJX655408 CTT655397:CTT655408 DDP655397:DDP655408 DNL655397:DNL655408 DXH655397:DXH655408 EHD655397:EHD655408 EQZ655397:EQZ655408 FAV655397:FAV655408 FKR655397:FKR655408 FUN655397:FUN655408 GEJ655397:GEJ655408 GOF655397:GOF655408 GYB655397:GYB655408 HHX655397:HHX655408 HRT655397:HRT655408 IBP655397:IBP655408 ILL655397:ILL655408 IVH655397:IVH655408 JFD655397:JFD655408 JOZ655397:JOZ655408 JYV655397:JYV655408 KIR655397:KIR655408 KSN655397:KSN655408 LCJ655397:LCJ655408 LMF655397:LMF655408 LWB655397:LWB655408 MFX655397:MFX655408 MPT655397:MPT655408 MZP655397:MZP655408 NJL655397:NJL655408 NTH655397:NTH655408 ODD655397:ODD655408 OMZ655397:OMZ655408 OWV655397:OWV655408 PGR655397:PGR655408 PQN655397:PQN655408 QAJ655397:QAJ655408 QKF655397:QKF655408 QUB655397:QUB655408 RDX655397:RDX655408 RNT655397:RNT655408 RXP655397:RXP655408 SHL655397:SHL655408 SRH655397:SRH655408 TBD655397:TBD655408 TKZ655397:TKZ655408 TUV655397:TUV655408 UER655397:UER655408 UON655397:UON655408 UYJ655397:UYJ655408 VIF655397:VIF655408 VSB655397:VSB655408 WBX655397:WBX655408 WLT655397:WLT655408 WVP655397:WVP655408 H720933:H720944 JD720933:JD720944 SZ720933:SZ720944 ACV720933:ACV720944 AMR720933:AMR720944 AWN720933:AWN720944 BGJ720933:BGJ720944 BQF720933:BQF720944 CAB720933:CAB720944 CJX720933:CJX720944 CTT720933:CTT720944 DDP720933:DDP720944 DNL720933:DNL720944 DXH720933:DXH720944 EHD720933:EHD720944 EQZ720933:EQZ720944 FAV720933:FAV720944 FKR720933:FKR720944 FUN720933:FUN720944 GEJ720933:GEJ720944 GOF720933:GOF720944 GYB720933:GYB720944 HHX720933:HHX720944 HRT720933:HRT720944 IBP720933:IBP720944 ILL720933:ILL720944 IVH720933:IVH720944 JFD720933:JFD720944 JOZ720933:JOZ720944 JYV720933:JYV720944 KIR720933:KIR720944 KSN720933:KSN720944 LCJ720933:LCJ720944 LMF720933:LMF720944 LWB720933:LWB720944 MFX720933:MFX720944 MPT720933:MPT720944 MZP720933:MZP720944 NJL720933:NJL720944 NTH720933:NTH720944 ODD720933:ODD720944 OMZ720933:OMZ720944 OWV720933:OWV720944 PGR720933:PGR720944 PQN720933:PQN720944 QAJ720933:QAJ720944 QKF720933:QKF720944 QUB720933:QUB720944 RDX720933:RDX720944 RNT720933:RNT720944 RXP720933:RXP720944 SHL720933:SHL720944 SRH720933:SRH720944 TBD720933:TBD720944 TKZ720933:TKZ720944 TUV720933:TUV720944 UER720933:UER720944 UON720933:UON720944 UYJ720933:UYJ720944 VIF720933:VIF720944 VSB720933:VSB720944 WBX720933:WBX720944 WLT720933:WLT720944 WVP720933:WVP720944 H786469:H786480 JD786469:JD786480 SZ786469:SZ786480 ACV786469:ACV786480 AMR786469:AMR786480 AWN786469:AWN786480 BGJ786469:BGJ786480 BQF786469:BQF786480 CAB786469:CAB786480 CJX786469:CJX786480 CTT786469:CTT786480 DDP786469:DDP786480 DNL786469:DNL786480 DXH786469:DXH786480 EHD786469:EHD786480 EQZ786469:EQZ786480 FAV786469:FAV786480 FKR786469:FKR786480 FUN786469:FUN786480 GEJ786469:GEJ786480 GOF786469:GOF786480 GYB786469:GYB786480 HHX786469:HHX786480 HRT786469:HRT786480 IBP786469:IBP786480 ILL786469:ILL786480 IVH786469:IVH786480 JFD786469:JFD786480 JOZ786469:JOZ786480 JYV786469:JYV786480 KIR786469:KIR786480 KSN786469:KSN786480 LCJ786469:LCJ786480 LMF786469:LMF786480 LWB786469:LWB786480 MFX786469:MFX786480 MPT786469:MPT786480 MZP786469:MZP786480 NJL786469:NJL786480 NTH786469:NTH786480 ODD786469:ODD786480 OMZ786469:OMZ786480 OWV786469:OWV786480 PGR786469:PGR786480 PQN786469:PQN786480 QAJ786469:QAJ786480 QKF786469:QKF786480 QUB786469:QUB786480 RDX786469:RDX786480 RNT786469:RNT786480 RXP786469:RXP786480 SHL786469:SHL786480 SRH786469:SRH786480 TBD786469:TBD786480 TKZ786469:TKZ786480 TUV786469:TUV786480 UER786469:UER786480 UON786469:UON786480 UYJ786469:UYJ786480 VIF786469:VIF786480 VSB786469:VSB786480 WBX786469:WBX786480 WLT786469:WLT786480 WVP786469:WVP786480 H852005:H852016 JD852005:JD852016 SZ852005:SZ852016 ACV852005:ACV852016 AMR852005:AMR852016 AWN852005:AWN852016 BGJ852005:BGJ852016 BQF852005:BQF852016 CAB852005:CAB852016 CJX852005:CJX852016 CTT852005:CTT852016 DDP852005:DDP852016 DNL852005:DNL852016 DXH852005:DXH852016 EHD852005:EHD852016 EQZ852005:EQZ852016 FAV852005:FAV852016 FKR852005:FKR852016 FUN852005:FUN852016 GEJ852005:GEJ852016 GOF852005:GOF852016 GYB852005:GYB852016 HHX852005:HHX852016 HRT852005:HRT852016 IBP852005:IBP852016 ILL852005:ILL852016 IVH852005:IVH852016 JFD852005:JFD852016 JOZ852005:JOZ852016 JYV852005:JYV852016 KIR852005:KIR852016 KSN852005:KSN852016 LCJ852005:LCJ852016 LMF852005:LMF852016 LWB852005:LWB852016 MFX852005:MFX852016 MPT852005:MPT852016 MZP852005:MZP852016 NJL852005:NJL852016 NTH852005:NTH852016 ODD852005:ODD852016 OMZ852005:OMZ852016 OWV852005:OWV852016 PGR852005:PGR852016 PQN852005:PQN852016 QAJ852005:QAJ852016 QKF852005:QKF852016 QUB852005:QUB852016 RDX852005:RDX852016 RNT852005:RNT852016 RXP852005:RXP852016 SHL852005:SHL852016 SRH852005:SRH852016 TBD852005:TBD852016 TKZ852005:TKZ852016 TUV852005:TUV852016 UER852005:UER852016 UON852005:UON852016 UYJ852005:UYJ852016 VIF852005:VIF852016 VSB852005:VSB852016 WBX852005:WBX852016 WLT852005:WLT852016 WVP852005:WVP852016 H917541:H917552 JD917541:JD917552 SZ917541:SZ917552 ACV917541:ACV917552 AMR917541:AMR917552 AWN917541:AWN917552 BGJ917541:BGJ917552 BQF917541:BQF917552 CAB917541:CAB917552 CJX917541:CJX917552 CTT917541:CTT917552 DDP917541:DDP917552 DNL917541:DNL917552 DXH917541:DXH917552 EHD917541:EHD917552 EQZ917541:EQZ917552 FAV917541:FAV917552 FKR917541:FKR917552 FUN917541:FUN917552 GEJ917541:GEJ917552 GOF917541:GOF917552 GYB917541:GYB917552 HHX917541:HHX917552 HRT917541:HRT917552 IBP917541:IBP917552 ILL917541:ILL917552 IVH917541:IVH917552 JFD917541:JFD917552 JOZ917541:JOZ917552 JYV917541:JYV917552 KIR917541:KIR917552 KSN917541:KSN917552 LCJ917541:LCJ917552 LMF917541:LMF917552 LWB917541:LWB917552 MFX917541:MFX917552 MPT917541:MPT917552 MZP917541:MZP917552 NJL917541:NJL917552 NTH917541:NTH917552 ODD917541:ODD917552 OMZ917541:OMZ917552 OWV917541:OWV917552 PGR917541:PGR917552 PQN917541:PQN917552 QAJ917541:QAJ917552 QKF917541:QKF917552 QUB917541:QUB917552 RDX917541:RDX917552 RNT917541:RNT917552 RXP917541:RXP917552 SHL917541:SHL917552 SRH917541:SRH917552 TBD917541:TBD917552 TKZ917541:TKZ917552 TUV917541:TUV917552 UER917541:UER917552 UON917541:UON917552 UYJ917541:UYJ917552 VIF917541:VIF917552 VSB917541:VSB917552 WBX917541:WBX917552 WLT917541:WLT917552 WVP917541:WVP917552 H983077:H983088 JD983077:JD983088 SZ983077:SZ983088 ACV983077:ACV983088 AMR983077:AMR983088 AWN983077:AWN983088 BGJ983077:BGJ983088 BQF983077:BQF983088 CAB983077:CAB983088 CJX983077:CJX983088 CTT983077:CTT983088 DDP983077:DDP983088 DNL983077:DNL983088 DXH983077:DXH983088 EHD983077:EHD983088 EQZ983077:EQZ983088 FAV983077:FAV983088 FKR983077:FKR983088 FUN983077:FUN983088 GEJ983077:GEJ983088 GOF983077:GOF983088 GYB983077:GYB983088 HHX983077:HHX983088 HRT983077:HRT983088 IBP983077:IBP983088 ILL983077:ILL983088 IVH983077:IVH983088 JFD983077:JFD983088 JOZ983077:JOZ983088 JYV983077:JYV983088 KIR983077:KIR983088 KSN983077:KSN983088 LCJ983077:LCJ983088 LMF983077:LMF983088 LWB983077:LWB983088 MFX983077:MFX983088 MPT983077:MPT983088 MZP983077:MZP983088 NJL983077:NJL983088 NTH983077:NTH983088 ODD983077:ODD983088 OMZ983077:OMZ983088 OWV983077:OWV983088 PGR983077:PGR983088 PQN983077:PQN983088 QAJ983077:QAJ983088 QKF983077:QKF983088 QUB983077:QUB983088 RDX983077:RDX983088 RNT983077:RNT983088 RXP983077:RXP983088 SHL983077:SHL983088 SRH983077:SRH983088 TBD983077:TBD983088 TKZ983077:TKZ983088 TUV983077:TUV983088 UER983077:UER983088 UON983077:UON983088 UYJ983077:UYJ983088 VIF983077:VIF983088 VSB983077:VSB983088 WBX983077:WBX983088 WLT983077:WLT983088 WVP983077:WVP983088 H51:H55 JD51:JD55 SZ51:SZ55 ACV51:ACV55 AMR51:AMR55 AWN51:AWN55 BGJ51:BGJ55 BQF51:BQF55 CAB51:CAB55 CJX51:CJX55 CTT51:CTT55 DDP51:DDP55 DNL51:DNL55 DXH51:DXH55 EHD51:EHD55 EQZ51:EQZ55 FAV51:FAV55 FKR51:FKR55 FUN51:FUN55 GEJ51:GEJ55 GOF51:GOF55 GYB51:GYB55 HHX51:HHX55 HRT51:HRT55 IBP51:IBP55 ILL51:ILL55 IVH51:IVH55 JFD51:JFD55 JOZ51:JOZ55 JYV51:JYV55 KIR51:KIR55 KSN51:KSN55 LCJ51:LCJ55 LMF51:LMF55 LWB51:LWB55 MFX51:MFX55 MPT51:MPT55 MZP51:MZP55 NJL51:NJL55 NTH51:NTH55 ODD51:ODD55 OMZ51:OMZ55 OWV51:OWV55 PGR51:PGR55 PQN51:PQN55 QAJ51:QAJ55 QKF51:QKF55 QUB51:QUB55 RDX51:RDX55 RNT51:RNT55 RXP51:RXP55 SHL51:SHL55 SRH51:SRH55 TBD51:TBD55 TKZ51:TKZ55 TUV51:TUV55 UER51:UER55 UON51:UON55 UYJ51:UYJ55 VIF51:VIF55 VSB51:VSB55 WBX51:WBX55 WLT51:WLT55 WVP51:WVP55 H65587:H65591 JD65587:JD65591 SZ65587:SZ65591 ACV65587:ACV65591 AMR65587:AMR65591 AWN65587:AWN65591 BGJ65587:BGJ65591 BQF65587:BQF65591 CAB65587:CAB65591 CJX65587:CJX65591 CTT65587:CTT65591 DDP65587:DDP65591 DNL65587:DNL65591 DXH65587:DXH65591 EHD65587:EHD65591 EQZ65587:EQZ65591 FAV65587:FAV65591 FKR65587:FKR65591 FUN65587:FUN65591 GEJ65587:GEJ65591 GOF65587:GOF65591 GYB65587:GYB65591 HHX65587:HHX65591 HRT65587:HRT65591 IBP65587:IBP65591 ILL65587:ILL65591 IVH65587:IVH65591 JFD65587:JFD65591 JOZ65587:JOZ65591 JYV65587:JYV65591 KIR65587:KIR65591 KSN65587:KSN65591 LCJ65587:LCJ65591 LMF65587:LMF65591 LWB65587:LWB65591 MFX65587:MFX65591 MPT65587:MPT65591 MZP65587:MZP65591 NJL65587:NJL65591 NTH65587:NTH65591 ODD65587:ODD65591 OMZ65587:OMZ65591 OWV65587:OWV65591 PGR65587:PGR65591 PQN65587:PQN65591 QAJ65587:QAJ65591 QKF65587:QKF65591 QUB65587:QUB65591 RDX65587:RDX65591 RNT65587:RNT65591 RXP65587:RXP65591 SHL65587:SHL65591 SRH65587:SRH65591 TBD65587:TBD65591 TKZ65587:TKZ65591 TUV65587:TUV65591 UER65587:UER65591 UON65587:UON65591 UYJ65587:UYJ65591 VIF65587:VIF65591 VSB65587:VSB65591 WBX65587:WBX65591 WLT65587:WLT65591 WVP65587:WVP65591 H131123:H131127 JD131123:JD131127 SZ131123:SZ131127 ACV131123:ACV131127 AMR131123:AMR131127 AWN131123:AWN131127 BGJ131123:BGJ131127 BQF131123:BQF131127 CAB131123:CAB131127 CJX131123:CJX131127 CTT131123:CTT131127 DDP131123:DDP131127 DNL131123:DNL131127 DXH131123:DXH131127 EHD131123:EHD131127 EQZ131123:EQZ131127 FAV131123:FAV131127 FKR131123:FKR131127 FUN131123:FUN131127 GEJ131123:GEJ131127 GOF131123:GOF131127 GYB131123:GYB131127 HHX131123:HHX131127 HRT131123:HRT131127 IBP131123:IBP131127 ILL131123:ILL131127 IVH131123:IVH131127 JFD131123:JFD131127 JOZ131123:JOZ131127 JYV131123:JYV131127 KIR131123:KIR131127 KSN131123:KSN131127 LCJ131123:LCJ131127 LMF131123:LMF131127 LWB131123:LWB131127 MFX131123:MFX131127 MPT131123:MPT131127 MZP131123:MZP131127 NJL131123:NJL131127 NTH131123:NTH131127 ODD131123:ODD131127 OMZ131123:OMZ131127 OWV131123:OWV131127 PGR131123:PGR131127 PQN131123:PQN131127 QAJ131123:QAJ131127 QKF131123:QKF131127 QUB131123:QUB131127 RDX131123:RDX131127 RNT131123:RNT131127 RXP131123:RXP131127 SHL131123:SHL131127 SRH131123:SRH131127 TBD131123:TBD131127 TKZ131123:TKZ131127 TUV131123:TUV131127 UER131123:UER131127 UON131123:UON131127 UYJ131123:UYJ131127 VIF131123:VIF131127 VSB131123:VSB131127 WBX131123:WBX131127 WLT131123:WLT131127 WVP131123:WVP131127 H196659:H196663 JD196659:JD196663 SZ196659:SZ196663 ACV196659:ACV196663 AMR196659:AMR196663 AWN196659:AWN196663 BGJ196659:BGJ196663 BQF196659:BQF196663 CAB196659:CAB196663 CJX196659:CJX196663 CTT196659:CTT196663 DDP196659:DDP196663 DNL196659:DNL196663 DXH196659:DXH196663 EHD196659:EHD196663 EQZ196659:EQZ196663 FAV196659:FAV196663 FKR196659:FKR196663 FUN196659:FUN196663 GEJ196659:GEJ196663 GOF196659:GOF196663 GYB196659:GYB196663 HHX196659:HHX196663 HRT196659:HRT196663 IBP196659:IBP196663 ILL196659:ILL196663 IVH196659:IVH196663 JFD196659:JFD196663 JOZ196659:JOZ196663 JYV196659:JYV196663 KIR196659:KIR196663 KSN196659:KSN196663 LCJ196659:LCJ196663 LMF196659:LMF196663 LWB196659:LWB196663 MFX196659:MFX196663 MPT196659:MPT196663 MZP196659:MZP196663 NJL196659:NJL196663 NTH196659:NTH196663 ODD196659:ODD196663 OMZ196659:OMZ196663 OWV196659:OWV196663 PGR196659:PGR196663 PQN196659:PQN196663 QAJ196659:QAJ196663 QKF196659:QKF196663 QUB196659:QUB196663 RDX196659:RDX196663 RNT196659:RNT196663 RXP196659:RXP196663 SHL196659:SHL196663 SRH196659:SRH196663 TBD196659:TBD196663 TKZ196659:TKZ196663 TUV196659:TUV196663 UER196659:UER196663 UON196659:UON196663 UYJ196659:UYJ196663 VIF196659:VIF196663 VSB196659:VSB196663 WBX196659:WBX196663 WLT196659:WLT196663 WVP196659:WVP196663 H262195:H262199 JD262195:JD262199 SZ262195:SZ262199 ACV262195:ACV262199 AMR262195:AMR262199 AWN262195:AWN262199 BGJ262195:BGJ262199 BQF262195:BQF262199 CAB262195:CAB262199 CJX262195:CJX262199 CTT262195:CTT262199 DDP262195:DDP262199 DNL262195:DNL262199 DXH262195:DXH262199 EHD262195:EHD262199 EQZ262195:EQZ262199 FAV262195:FAV262199 FKR262195:FKR262199 FUN262195:FUN262199 GEJ262195:GEJ262199 GOF262195:GOF262199 GYB262195:GYB262199 HHX262195:HHX262199 HRT262195:HRT262199 IBP262195:IBP262199 ILL262195:ILL262199 IVH262195:IVH262199 JFD262195:JFD262199 JOZ262195:JOZ262199 JYV262195:JYV262199 KIR262195:KIR262199 KSN262195:KSN262199 LCJ262195:LCJ262199 LMF262195:LMF262199 LWB262195:LWB262199 MFX262195:MFX262199 MPT262195:MPT262199 MZP262195:MZP262199 NJL262195:NJL262199 NTH262195:NTH262199 ODD262195:ODD262199 OMZ262195:OMZ262199 OWV262195:OWV262199 PGR262195:PGR262199 PQN262195:PQN262199 QAJ262195:QAJ262199 QKF262195:QKF262199 QUB262195:QUB262199 RDX262195:RDX262199 RNT262195:RNT262199 RXP262195:RXP262199 SHL262195:SHL262199 SRH262195:SRH262199 TBD262195:TBD262199 TKZ262195:TKZ262199 TUV262195:TUV262199 UER262195:UER262199 UON262195:UON262199 UYJ262195:UYJ262199 VIF262195:VIF262199 VSB262195:VSB262199 WBX262195:WBX262199 WLT262195:WLT262199 WVP262195:WVP262199 H327731:H327735 JD327731:JD327735 SZ327731:SZ327735 ACV327731:ACV327735 AMR327731:AMR327735 AWN327731:AWN327735 BGJ327731:BGJ327735 BQF327731:BQF327735 CAB327731:CAB327735 CJX327731:CJX327735 CTT327731:CTT327735 DDP327731:DDP327735 DNL327731:DNL327735 DXH327731:DXH327735 EHD327731:EHD327735 EQZ327731:EQZ327735 FAV327731:FAV327735 FKR327731:FKR327735 FUN327731:FUN327735 GEJ327731:GEJ327735 GOF327731:GOF327735 GYB327731:GYB327735 HHX327731:HHX327735 HRT327731:HRT327735 IBP327731:IBP327735 ILL327731:ILL327735 IVH327731:IVH327735 JFD327731:JFD327735 JOZ327731:JOZ327735 JYV327731:JYV327735 KIR327731:KIR327735 KSN327731:KSN327735 LCJ327731:LCJ327735 LMF327731:LMF327735 LWB327731:LWB327735 MFX327731:MFX327735 MPT327731:MPT327735 MZP327731:MZP327735 NJL327731:NJL327735 NTH327731:NTH327735 ODD327731:ODD327735 OMZ327731:OMZ327735 OWV327731:OWV327735 PGR327731:PGR327735 PQN327731:PQN327735 QAJ327731:QAJ327735 QKF327731:QKF327735 QUB327731:QUB327735 RDX327731:RDX327735 RNT327731:RNT327735 RXP327731:RXP327735 SHL327731:SHL327735 SRH327731:SRH327735 TBD327731:TBD327735 TKZ327731:TKZ327735 TUV327731:TUV327735 UER327731:UER327735 UON327731:UON327735 UYJ327731:UYJ327735 VIF327731:VIF327735 VSB327731:VSB327735 WBX327731:WBX327735 WLT327731:WLT327735 WVP327731:WVP327735 H393267:H393271 JD393267:JD393271 SZ393267:SZ393271 ACV393267:ACV393271 AMR393267:AMR393271 AWN393267:AWN393271 BGJ393267:BGJ393271 BQF393267:BQF393271 CAB393267:CAB393271 CJX393267:CJX393271 CTT393267:CTT393271 DDP393267:DDP393271 DNL393267:DNL393271 DXH393267:DXH393271 EHD393267:EHD393271 EQZ393267:EQZ393271 FAV393267:FAV393271 FKR393267:FKR393271 FUN393267:FUN393271 GEJ393267:GEJ393271 GOF393267:GOF393271 GYB393267:GYB393271 HHX393267:HHX393271 HRT393267:HRT393271 IBP393267:IBP393271 ILL393267:ILL393271 IVH393267:IVH393271 JFD393267:JFD393271 JOZ393267:JOZ393271 JYV393267:JYV393271 KIR393267:KIR393271 KSN393267:KSN393271 LCJ393267:LCJ393271 LMF393267:LMF393271 LWB393267:LWB393271 MFX393267:MFX393271 MPT393267:MPT393271 MZP393267:MZP393271 NJL393267:NJL393271 NTH393267:NTH393271 ODD393267:ODD393271 OMZ393267:OMZ393271 OWV393267:OWV393271 PGR393267:PGR393271 PQN393267:PQN393271 QAJ393267:QAJ393271 QKF393267:QKF393271 QUB393267:QUB393271 RDX393267:RDX393271 RNT393267:RNT393271 RXP393267:RXP393271 SHL393267:SHL393271 SRH393267:SRH393271 TBD393267:TBD393271 TKZ393267:TKZ393271 TUV393267:TUV393271 UER393267:UER393271 UON393267:UON393271 UYJ393267:UYJ393271 VIF393267:VIF393271 VSB393267:VSB393271 WBX393267:WBX393271 WLT393267:WLT393271 WVP393267:WVP393271 H458803:H458807 JD458803:JD458807 SZ458803:SZ458807 ACV458803:ACV458807 AMR458803:AMR458807 AWN458803:AWN458807 BGJ458803:BGJ458807 BQF458803:BQF458807 CAB458803:CAB458807 CJX458803:CJX458807 CTT458803:CTT458807 DDP458803:DDP458807 DNL458803:DNL458807 DXH458803:DXH458807 EHD458803:EHD458807 EQZ458803:EQZ458807 FAV458803:FAV458807 FKR458803:FKR458807 FUN458803:FUN458807 GEJ458803:GEJ458807 GOF458803:GOF458807 GYB458803:GYB458807 HHX458803:HHX458807 HRT458803:HRT458807 IBP458803:IBP458807 ILL458803:ILL458807 IVH458803:IVH458807 JFD458803:JFD458807 JOZ458803:JOZ458807 JYV458803:JYV458807 KIR458803:KIR458807 KSN458803:KSN458807 LCJ458803:LCJ458807 LMF458803:LMF458807 LWB458803:LWB458807 MFX458803:MFX458807 MPT458803:MPT458807 MZP458803:MZP458807 NJL458803:NJL458807 NTH458803:NTH458807 ODD458803:ODD458807 OMZ458803:OMZ458807 OWV458803:OWV458807 PGR458803:PGR458807 PQN458803:PQN458807 QAJ458803:QAJ458807 QKF458803:QKF458807 QUB458803:QUB458807 RDX458803:RDX458807 RNT458803:RNT458807 RXP458803:RXP458807 SHL458803:SHL458807 SRH458803:SRH458807 TBD458803:TBD458807 TKZ458803:TKZ458807 TUV458803:TUV458807 UER458803:UER458807 UON458803:UON458807 UYJ458803:UYJ458807 VIF458803:VIF458807 VSB458803:VSB458807 WBX458803:WBX458807 WLT458803:WLT458807 WVP458803:WVP458807 H524339:H524343 JD524339:JD524343 SZ524339:SZ524343 ACV524339:ACV524343 AMR524339:AMR524343 AWN524339:AWN524343 BGJ524339:BGJ524343 BQF524339:BQF524343 CAB524339:CAB524343 CJX524339:CJX524343 CTT524339:CTT524343 DDP524339:DDP524343 DNL524339:DNL524343 DXH524339:DXH524343 EHD524339:EHD524343 EQZ524339:EQZ524343 FAV524339:FAV524343 FKR524339:FKR524343 FUN524339:FUN524343 GEJ524339:GEJ524343 GOF524339:GOF524343 GYB524339:GYB524343 HHX524339:HHX524343 HRT524339:HRT524343 IBP524339:IBP524343 ILL524339:ILL524343 IVH524339:IVH524343 JFD524339:JFD524343 JOZ524339:JOZ524343 JYV524339:JYV524343 KIR524339:KIR524343 KSN524339:KSN524343 LCJ524339:LCJ524343 LMF524339:LMF524343 LWB524339:LWB524343 MFX524339:MFX524343 MPT524339:MPT524343 MZP524339:MZP524343 NJL524339:NJL524343 NTH524339:NTH524343 ODD524339:ODD524343 OMZ524339:OMZ524343 OWV524339:OWV524343 PGR524339:PGR524343 PQN524339:PQN524343 QAJ524339:QAJ524343 QKF524339:QKF524343 QUB524339:QUB524343 RDX524339:RDX524343 RNT524339:RNT524343 RXP524339:RXP524343 SHL524339:SHL524343 SRH524339:SRH524343 TBD524339:TBD524343 TKZ524339:TKZ524343 TUV524339:TUV524343 UER524339:UER524343 UON524339:UON524343 UYJ524339:UYJ524343 VIF524339:VIF524343 VSB524339:VSB524343 WBX524339:WBX524343 WLT524339:WLT524343 WVP524339:WVP524343 H589875:H589879 JD589875:JD589879 SZ589875:SZ589879 ACV589875:ACV589879 AMR589875:AMR589879 AWN589875:AWN589879 BGJ589875:BGJ589879 BQF589875:BQF589879 CAB589875:CAB589879 CJX589875:CJX589879 CTT589875:CTT589879 DDP589875:DDP589879 DNL589875:DNL589879 DXH589875:DXH589879 EHD589875:EHD589879 EQZ589875:EQZ589879 FAV589875:FAV589879 FKR589875:FKR589879 FUN589875:FUN589879 GEJ589875:GEJ589879 GOF589875:GOF589879 GYB589875:GYB589879 HHX589875:HHX589879 HRT589875:HRT589879 IBP589875:IBP589879 ILL589875:ILL589879 IVH589875:IVH589879 JFD589875:JFD589879 JOZ589875:JOZ589879 JYV589875:JYV589879 KIR589875:KIR589879 KSN589875:KSN589879 LCJ589875:LCJ589879 LMF589875:LMF589879 LWB589875:LWB589879 MFX589875:MFX589879 MPT589875:MPT589879 MZP589875:MZP589879 NJL589875:NJL589879 NTH589875:NTH589879 ODD589875:ODD589879 OMZ589875:OMZ589879 OWV589875:OWV589879 PGR589875:PGR589879 PQN589875:PQN589879 QAJ589875:QAJ589879 QKF589875:QKF589879 QUB589875:QUB589879 RDX589875:RDX589879 RNT589875:RNT589879 RXP589875:RXP589879 SHL589875:SHL589879 SRH589875:SRH589879 TBD589875:TBD589879 TKZ589875:TKZ589879 TUV589875:TUV589879 UER589875:UER589879 UON589875:UON589879 UYJ589875:UYJ589879 VIF589875:VIF589879 VSB589875:VSB589879 WBX589875:WBX589879 WLT589875:WLT589879 WVP589875:WVP589879 H655411:H655415 JD655411:JD655415 SZ655411:SZ655415 ACV655411:ACV655415 AMR655411:AMR655415 AWN655411:AWN655415 BGJ655411:BGJ655415 BQF655411:BQF655415 CAB655411:CAB655415 CJX655411:CJX655415 CTT655411:CTT655415 DDP655411:DDP655415 DNL655411:DNL655415 DXH655411:DXH655415 EHD655411:EHD655415 EQZ655411:EQZ655415 FAV655411:FAV655415 FKR655411:FKR655415 FUN655411:FUN655415 GEJ655411:GEJ655415 GOF655411:GOF655415 GYB655411:GYB655415 HHX655411:HHX655415 HRT655411:HRT655415 IBP655411:IBP655415 ILL655411:ILL655415 IVH655411:IVH655415 JFD655411:JFD655415 JOZ655411:JOZ655415 JYV655411:JYV655415 KIR655411:KIR655415 KSN655411:KSN655415 LCJ655411:LCJ655415 LMF655411:LMF655415 LWB655411:LWB655415 MFX655411:MFX655415 MPT655411:MPT655415 MZP655411:MZP655415 NJL655411:NJL655415 NTH655411:NTH655415 ODD655411:ODD655415 OMZ655411:OMZ655415 OWV655411:OWV655415 PGR655411:PGR655415 PQN655411:PQN655415 QAJ655411:QAJ655415 QKF655411:QKF655415 QUB655411:QUB655415 RDX655411:RDX655415 RNT655411:RNT655415 RXP655411:RXP655415 SHL655411:SHL655415 SRH655411:SRH655415 TBD655411:TBD655415 TKZ655411:TKZ655415 TUV655411:TUV655415 UER655411:UER655415 UON655411:UON655415 UYJ655411:UYJ655415 VIF655411:VIF655415 VSB655411:VSB655415 WBX655411:WBX655415 WLT655411:WLT655415 WVP655411:WVP655415 H720947:H720951 JD720947:JD720951 SZ720947:SZ720951 ACV720947:ACV720951 AMR720947:AMR720951 AWN720947:AWN720951 BGJ720947:BGJ720951 BQF720947:BQF720951 CAB720947:CAB720951 CJX720947:CJX720951 CTT720947:CTT720951 DDP720947:DDP720951 DNL720947:DNL720951 DXH720947:DXH720951 EHD720947:EHD720951 EQZ720947:EQZ720951 FAV720947:FAV720951 FKR720947:FKR720951 FUN720947:FUN720951 GEJ720947:GEJ720951 GOF720947:GOF720951 GYB720947:GYB720951 HHX720947:HHX720951 HRT720947:HRT720951 IBP720947:IBP720951 ILL720947:ILL720951 IVH720947:IVH720951 JFD720947:JFD720951 JOZ720947:JOZ720951 JYV720947:JYV720951 KIR720947:KIR720951 KSN720947:KSN720951 LCJ720947:LCJ720951 LMF720947:LMF720951 LWB720947:LWB720951 MFX720947:MFX720951 MPT720947:MPT720951 MZP720947:MZP720951 NJL720947:NJL720951 NTH720947:NTH720951 ODD720947:ODD720951 OMZ720947:OMZ720951 OWV720947:OWV720951 PGR720947:PGR720951 PQN720947:PQN720951 QAJ720947:QAJ720951 QKF720947:QKF720951 QUB720947:QUB720951 RDX720947:RDX720951 RNT720947:RNT720951 RXP720947:RXP720951 SHL720947:SHL720951 SRH720947:SRH720951 TBD720947:TBD720951 TKZ720947:TKZ720951 TUV720947:TUV720951 UER720947:UER720951 UON720947:UON720951 UYJ720947:UYJ720951 VIF720947:VIF720951 VSB720947:VSB720951 WBX720947:WBX720951 WLT720947:WLT720951 WVP720947:WVP720951 H786483:H786487 JD786483:JD786487 SZ786483:SZ786487 ACV786483:ACV786487 AMR786483:AMR786487 AWN786483:AWN786487 BGJ786483:BGJ786487 BQF786483:BQF786487 CAB786483:CAB786487 CJX786483:CJX786487 CTT786483:CTT786487 DDP786483:DDP786487 DNL786483:DNL786487 DXH786483:DXH786487 EHD786483:EHD786487 EQZ786483:EQZ786487 FAV786483:FAV786487 FKR786483:FKR786487 FUN786483:FUN786487 GEJ786483:GEJ786487 GOF786483:GOF786487 GYB786483:GYB786487 HHX786483:HHX786487 HRT786483:HRT786487 IBP786483:IBP786487 ILL786483:ILL786487 IVH786483:IVH786487 JFD786483:JFD786487 JOZ786483:JOZ786487 JYV786483:JYV786487 KIR786483:KIR786487 KSN786483:KSN786487 LCJ786483:LCJ786487 LMF786483:LMF786487 LWB786483:LWB786487 MFX786483:MFX786487 MPT786483:MPT786487 MZP786483:MZP786487 NJL786483:NJL786487 NTH786483:NTH786487 ODD786483:ODD786487 OMZ786483:OMZ786487 OWV786483:OWV786487 PGR786483:PGR786487 PQN786483:PQN786487 QAJ786483:QAJ786487 QKF786483:QKF786487 QUB786483:QUB786487 RDX786483:RDX786487 RNT786483:RNT786487 RXP786483:RXP786487 SHL786483:SHL786487 SRH786483:SRH786487 TBD786483:TBD786487 TKZ786483:TKZ786487 TUV786483:TUV786487 UER786483:UER786487 UON786483:UON786487 UYJ786483:UYJ786487 VIF786483:VIF786487 VSB786483:VSB786487 WBX786483:WBX786487 WLT786483:WLT786487 WVP786483:WVP786487 H852019:H852023 JD852019:JD852023 SZ852019:SZ852023 ACV852019:ACV852023 AMR852019:AMR852023 AWN852019:AWN852023 BGJ852019:BGJ852023 BQF852019:BQF852023 CAB852019:CAB852023 CJX852019:CJX852023 CTT852019:CTT852023 DDP852019:DDP852023 DNL852019:DNL852023 DXH852019:DXH852023 EHD852019:EHD852023 EQZ852019:EQZ852023 FAV852019:FAV852023 FKR852019:FKR852023 FUN852019:FUN852023 GEJ852019:GEJ852023 GOF852019:GOF852023 GYB852019:GYB852023 HHX852019:HHX852023 HRT852019:HRT852023 IBP852019:IBP852023 ILL852019:ILL852023 IVH852019:IVH852023 JFD852019:JFD852023 JOZ852019:JOZ852023 JYV852019:JYV852023 KIR852019:KIR852023 KSN852019:KSN852023 LCJ852019:LCJ852023 LMF852019:LMF852023 LWB852019:LWB852023 MFX852019:MFX852023 MPT852019:MPT852023 MZP852019:MZP852023 NJL852019:NJL852023 NTH852019:NTH852023 ODD852019:ODD852023 OMZ852019:OMZ852023 OWV852019:OWV852023 PGR852019:PGR852023 PQN852019:PQN852023 QAJ852019:QAJ852023 QKF852019:QKF852023 QUB852019:QUB852023 RDX852019:RDX852023 RNT852019:RNT852023 RXP852019:RXP852023 SHL852019:SHL852023 SRH852019:SRH852023 TBD852019:TBD852023 TKZ852019:TKZ852023 TUV852019:TUV852023 UER852019:UER852023 UON852019:UON852023 UYJ852019:UYJ852023 VIF852019:VIF852023 VSB852019:VSB852023 WBX852019:WBX852023 WLT852019:WLT852023 WVP852019:WVP852023 H917555:H917559 JD917555:JD917559 SZ917555:SZ917559 ACV917555:ACV917559 AMR917555:AMR917559 AWN917555:AWN917559 BGJ917555:BGJ917559 BQF917555:BQF917559 CAB917555:CAB917559 CJX917555:CJX917559 CTT917555:CTT917559 DDP917555:DDP917559 DNL917555:DNL917559 DXH917555:DXH917559 EHD917555:EHD917559 EQZ917555:EQZ917559 FAV917555:FAV917559 FKR917555:FKR917559 FUN917555:FUN917559 GEJ917555:GEJ917559 GOF917555:GOF917559 GYB917555:GYB917559 HHX917555:HHX917559 HRT917555:HRT917559 IBP917555:IBP917559 ILL917555:ILL917559 IVH917555:IVH917559 JFD917555:JFD917559 JOZ917555:JOZ917559 JYV917555:JYV917559 KIR917555:KIR917559 KSN917555:KSN917559 LCJ917555:LCJ917559 LMF917555:LMF917559 LWB917555:LWB917559 MFX917555:MFX917559 MPT917555:MPT917559 MZP917555:MZP917559 NJL917555:NJL917559 NTH917555:NTH917559 ODD917555:ODD917559 OMZ917555:OMZ917559 OWV917555:OWV917559 PGR917555:PGR917559 PQN917555:PQN917559 QAJ917555:QAJ917559 QKF917555:QKF917559 QUB917555:QUB917559 RDX917555:RDX917559 RNT917555:RNT917559 RXP917555:RXP917559 SHL917555:SHL917559 SRH917555:SRH917559 TBD917555:TBD917559 TKZ917555:TKZ917559 TUV917555:TUV917559 UER917555:UER917559 UON917555:UON917559 UYJ917555:UYJ917559 VIF917555:VIF917559 VSB917555:VSB917559 WBX917555:WBX917559 WLT917555:WLT917559 WVP917555:WVP917559 H983091:H983095 JD983091:JD983095 SZ983091:SZ983095 ACV983091:ACV983095 AMR983091:AMR983095 AWN983091:AWN983095 BGJ983091:BGJ983095 BQF983091:BQF983095 CAB983091:CAB983095 CJX983091:CJX983095 CTT983091:CTT983095 DDP983091:DDP983095 DNL983091:DNL983095 DXH983091:DXH983095 EHD983091:EHD983095 EQZ983091:EQZ983095 FAV983091:FAV983095 FKR983091:FKR983095 FUN983091:FUN983095 GEJ983091:GEJ983095 GOF983091:GOF983095 GYB983091:GYB983095 HHX983091:HHX983095 HRT983091:HRT983095 IBP983091:IBP983095 ILL983091:ILL983095 IVH983091:IVH983095 JFD983091:JFD983095 JOZ983091:JOZ983095 JYV983091:JYV983095 KIR983091:KIR983095 KSN983091:KSN983095 LCJ983091:LCJ983095 LMF983091:LMF983095 LWB983091:LWB983095 MFX983091:MFX983095 MPT983091:MPT983095 MZP983091:MZP983095 NJL983091:NJL983095 NTH983091:NTH983095 ODD983091:ODD983095 OMZ983091:OMZ983095 OWV983091:OWV983095 PGR983091:PGR983095 PQN983091:PQN983095 QAJ983091:QAJ983095 QKF983091:QKF983095 QUB983091:QUB983095 RDX983091:RDX983095 RNT983091:RNT983095 RXP983091:RXP983095 SHL983091:SHL983095 SRH983091:SRH983095 TBD983091:TBD983095 TKZ983091:TKZ983095 TUV983091:TUV983095 UER983091:UER983095 UON983091:UON983095 UYJ983091:UYJ983095 VIF983091:VIF983095 VSB983091:VSB983095 WBX983091:WBX983095 WLT983091:WLT983095 WVP983091:WVP983095 M49:M50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M65585:M65586 JI65585:JI65586 TE65585:TE65586 ADA65585:ADA65586 AMW65585:AMW65586 AWS65585:AWS65586 BGO65585:BGO65586 BQK65585:BQK65586 CAG65585:CAG65586 CKC65585:CKC65586 CTY65585:CTY65586 DDU65585:DDU65586 DNQ65585:DNQ65586 DXM65585:DXM65586 EHI65585:EHI65586 ERE65585:ERE65586 FBA65585:FBA65586 FKW65585:FKW65586 FUS65585:FUS65586 GEO65585:GEO65586 GOK65585:GOK65586 GYG65585:GYG65586 HIC65585:HIC65586 HRY65585:HRY65586 IBU65585:IBU65586 ILQ65585:ILQ65586 IVM65585:IVM65586 JFI65585:JFI65586 JPE65585:JPE65586 JZA65585:JZA65586 KIW65585:KIW65586 KSS65585:KSS65586 LCO65585:LCO65586 LMK65585:LMK65586 LWG65585:LWG65586 MGC65585:MGC65586 MPY65585:MPY65586 MZU65585:MZU65586 NJQ65585:NJQ65586 NTM65585:NTM65586 ODI65585:ODI65586 ONE65585:ONE65586 OXA65585:OXA65586 PGW65585:PGW65586 PQS65585:PQS65586 QAO65585:QAO65586 QKK65585:QKK65586 QUG65585:QUG65586 REC65585:REC65586 RNY65585:RNY65586 RXU65585:RXU65586 SHQ65585:SHQ65586 SRM65585:SRM65586 TBI65585:TBI65586 TLE65585:TLE65586 TVA65585:TVA65586 UEW65585:UEW65586 UOS65585:UOS65586 UYO65585:UYO65586 VIK65585:VIK65586 VSG65585:VSG65586 WCC65585:WCC65586 WLY65585:WLY65586 WVU65585:WVU65586 M131121:M131122 JI131121:JI131122 TE131121:TE131122 ADA131121:ADA131122 AMW131121:AMW131122 AWS131121:AWS131122 BGO131121:BGO131122 BQK131121:BQK131122 CAG131121:CAG131122 CKC131121:CKC131122 CTY131121:CTY131122 DDU131121:DDU131122 DNQ131121:DNQ131122 DXM131121:DXM131122 EHI131121:EHI131122 ERE131121:ERE131122 FBA131121:FBA131122 FKW131121:FKW131122 FUS131121:FUS131122 GEO131121:GEO131122 GOK131121:GOK131122 GYG131121:GYG131122 HIC131121:HIC131122 HRY131121:HRY131122 IBU131121:IBU131122 ILQ131121:ILQ131122 IVM131121:IVM131122 JFI131121:JFI131122 JPE131121:JPE131122 JZA131121:JZA131122 KIW131121:KIW131122 KSS131121:KSS131122 LCO131121:LCO131122 LMK131121:LMK131122 LWG131121:LWG131122 MGC131121:MGC131122 MPY131121:MPY131122 MZU131121:MZU131122 NJQ131121:NJQ131122 NTM131121:NTM131122 ODI131121:ODI131122 ONE131121:ONE131122 OXA131121:OXA131122 PGW131121:PGW131122 PQS131121:PQS131122 QAO131121:QAO131122 QKK131121:QKK131122 QUG131121:QUG131122 REC131121:REC131122 RNY131121:RNY131122 RXU131121:RXU131122 SHQ131121:SHQ131122 SRM131121:SRM131122 TBI131121:TBI131122 TLE131121:TLE131122 TVA131121:TVA131122 UEW131121:UEW131122 UOS131121:UOS131122 UYO131121:UYO131122 VIK131121:VIK131122 VSG131121:VSG131122 WCC131121:WCC131122 WLY131121:WLY131122 WVU131121:WVU131122 M196657:M196658 JI196657:JI196658 TE196657:TE196658 ADA196657:ADA196658 AMW196657:AMW196658 AWS196657:AWS196658 BGO196657:BGO196658 BQK196657:BQK196658 CAG196657:CAG196658 CKC196657:CKC196658 CTY196657:CTY196658 DDU196657:DDU196658 DNQ196657:DNQ196658 DXM196657:DXM196658 EHI196657:EHI196658 ERE196657:ERE196658 FBA196657:FBA196658 FKW196657:FKW196658 FUS196657:FUS196658 GEO196657:GEO196658 GOK196657:GOK196658 GYG196657:GYG196658 HIC196657:HIC196658 HRY196657:HRY196658 IBU196657:IBU196658 ILQ196657:ILQ196658 IVM196657:IVM196658 JFI196657:JFI196658 JPE196657:JPE196658 JZA196657:JZA196658 KIW196657:KIW196658 KSS196657:KSS196658 LCO196657:LCO196658 LMK196657:LMK196658 LWG196657:LWG196658 MGC196657:MGC196658 MPY196657:MPY196658 MZU196657:MZU196658 NJQ196657:NJQ196658 NTM196657:NTM196658 ODI196657:ODI196658 ONE196657:ONE196658 OXA196657:OXA196658 PGW196657:PGW196658 PQS196657:PQS196658 QAO196657:QAO196658 QKK196657:QKK196658 QUG196657:QUG196658 REC196657:REC196658 RNY196657:RNY196658 RXU196657:RXU196658 SHQ196657:SHQ196658 SRM196657:SRM196658 TBI196657:TBI196658 TLE196657:TLE196658 TVA196657:TVA196658 UEW196657:UEW196658 UOS196657:UOS196658 UYO196657:UYO196658 VIK196657:VIK196658 VSG196657:VSG196658 WCC196657:WCC196658 WLY196657:WLY196658 WVU196657:WVU196658 M262193:M262194 JI262193:JI262194 TE262193:TE262194 ADA262193:ADA262194 AMW262193:AMW262194 AWS262193:AWS262194 BGO262193:BGO262194 BQK262193:BQK262194 CAG262193:CAG262194 CKC262193:CKC262194 CTY262193:CTY262194 DDU262193:DDU262194 DNQ262193:DNQ262194 DXM262193:DXM262194 EHI262193:EHI262194 ERE262193:ERE262194 FBA262193:FBA262194 FKW262193:FKW262194 FUS262193:FUS262194 GEO262193:GEO262194 GOK262193:GOK262194 GYG262193:GYG262194 HIC262193:HIC262194 HRY262193:HRY262194 IBU262193:IBU262194 ILQ262193:ILQ262194 IVM262193:IVM262194 JFI262193:JFI262194 JPE262193:JPE262194 JZA262193:JZA262194 KIW262193:KIW262194 KSS262193:KSS262194 LCO262193:LCO262194 LMK262193:LMK262194 LWG262193:LWG262194 MGC262193:MGC262194 MPY262193:MPY262194 MZU262193:MZU262194 NJQ262193:NJQ262194 NTM262193:NTM262194 ODI262193:ODI262194 ONE262193:ONE262194 OXA262193:OXA262194 PGW262193:PGW262194 PQS262193:PQS262194 QAO262193:QAO262194 QKK262193:QKK262194 QUG262193:QUG262194 REC262193:REC262194 RNY262193:RNY262194 RXU262193:RXU262194 SHQ262193:SHQ262194 SRM262193:SRM262194 TBI262193:TBI262194 TLE262193:TLE262194 TVA262193:TVA262194 UEW262193:UEW262194 UOS262193:UOS262194 UYO262193:UYO262194 VIK262193:VIK262194 VSG262193:VSG262194 WCC262193:WCC262194 WLY262193:WLY262194 WVU262193:WVU262194 M327729:M327730 JI327729:JI327730 TE327729:TE327730 ADA327729:ADA327730 AMW327729:AMW327730 AWS327729:AWS327730 BGO327729:BGO327730 BQK327729:BQK327730 CAG327729:CAG327730 CKC327729:CKC327730 CTY327729:CTY327730 DDU327729:DDU327730 DNQ327729:DNQ327730 DXM327729:DXM327730 EHI327729:EHI327730 ERE327729:ERE327730 FBA327729:FBA327730 FKW327729:FKW327730 FUS327729:FUS327730 GEO327729:GEO327730 GOK327729:GOK327730 GYG327729:GYG327730 HIC327729:HIC327730 HRY327729:HRY327730 IBU327729:IBU327730 ILQ327729:ILQ327730 IVM327729:IVM327730 JFI327729:JFI327730 JPE327729:JPE327730 JZA327729:JZA327730 KIW327729:KIW327730 KSS327729:KSS327730 LCO327729:LCO327730 LMK327729:LMK327730 LWG327729:LWG327730 MGC327729:MGC327730 MPY327729:MPY327730 MZU327729:MZU327730 NJQ327729:NJQ327730 NTM327729:NTM327730 ODI327729:ODI327730 ONE327729:ONE327730 OXA327729:OXA327730 PGW327729:PGW327730 PQS327729:PQS327730 QAO327729:QAO327730 QKK327729:QKK327730 QUG327729:QUG327730 REC327729:REC327730 RNY327729:RNY327730 RXU327729:RXU327730 SHQ327729:SHQ327730 SRM327729:SRM327730 TBI327729:TBI327730 TLE327729:TLE327730 TVA327729:TVA327730 UEW327729:UEW327730 UOS327729:UOS327730 UYO327729:UYO327730 VIK327729:VIK327730 VSG327729:VSG327730 WCC327729:WCC327730 WLY327729:WLY327730 WVU327729:WVU327730 M393265:M393266 JI393265:JI393266 TE393265:TE393266 ADA393265:ADA393266 AMW393265:AMW393266 AWS393265:AWS393266 BGO393265:BGO393266 BQK393265:BQK393266 CAG393265:CAG393266 CKC393265:CKC393266 CTY393265:CTY393266 DDU393265:DDU393266 DNQ393265:DNQ393266 DXM393265:DXM393266 EHI393265:EHI393266 ERE393265:ERE393266 FBA393265:FBA393266 FKW393265:FKW393266 FUS393265:FUS393266 GEO393265:GEO393266 GOK393265:GOK393266 GYG393265:GYG393266 HIC393265:HIC393266 HRY393265:HRY393266 IBU393265:IBU393266 ILQ393265:ILQ393266 IVM393265:IVM393266 JFI393265:JFI393266 JPE393265:JPE393266 JZA393265:JZA393266 KIW393265:KIW393266 KSS393265:KSS393266 LCO393265:LCO393266 LMK393265:LMK393266 LWG393265:LWG393266 MGC393265:MGC393266 MPY393265:MPY393266 MZU393265:MZU393266 NJQ393265:NJQ393266 NTM393265:NTM393266 ODI393265:ODI393266 ONE393265:ONE393266 OXA393265:OXA393266 PGW393265:PGW393266 PQS393265:PQS393266 QAO393265:QAO393266 QKK393265:QKK393266 QUG393265:QUG393266 REC393265:REC393266 RNY393265:RNY393266 RXU393265:RXU393266 SHQ393265:SHQ393266 SRM393265:SRM393266 TBI393265:TBI393266 TLE393265:TLE393266 TVA393265:TVA393266 UEW393265:UEW393266 UOS393265:UOS393266 UYO393265:UYO393266 VIK393265:VIK393266 VSG393265:VSG393266 WCC393265:WCC393266 WLY393265:WLY393266 WVU393265:WVU393266 M458801:M458802 JI458801:JI458802 TE458801:TE458802 ADA458801:ADA458802 AMW458801:AMW458802 AWS458801:AWS458802 BGO458801:BGO458802 BQK458801:BQK458802 CAG458801:CAG458802 CKC458801:CKC458802 CTY458801:CTY458802 DDU458801:DDU458802 DNQ458801:DNQ458802 DXM458801:DXM458802 EHI458801:EHI458802 ERE458801:ERE458802 FBA458801:FBA458802 FKW458801:FKW458802 FUS458801:FUS458802 GEO458801:GEO458802 GOK458801:GOK458802 GYG458801:GYG458802 HIC458801:HIC458802 HRY458801:HRY458802 IBU458801:IBU458802 ILQ458801:ILQ458802 IVM458801:IVM458802 JFI458801:JFI458802 JPE458801:JPE458802 JZA458801:JZA458802 KIW458801:KIW458802 KSS458801:KSS458802 LCO458801:LCO458802 LMK458801:LMK458802 LWG458801:LWG458802 MGC458801:MGC458802 MPY458801:MPY458802 MZU458801:MZU458802 NJQ458801:NJQ458802 NTM458801:NTM458802 ODI458801:ODI458802 ONE458801:ONE458802 OXA458801:OXA458802 PGW458801:PGW458802 PQS458801:PQS458802 QAO458801:QAO458802 QKK458801:QKK458802 QUG458801:QUG458802 REC458801:REC458802 RNY458801:RNY458802 RXU458801:RXU458802 SHQ458801:SHQ458802 SRM458801:SRM458802 TBI458801:TBI458802 TLE458801:TLE458802 TVA458801:TVA458802 UEW458801:UEW458802 UOS458801:UOS458802 UYO458801:UYO458802 VIK458801:VIK458802 VSG458801:VSG458802 WCC458801:WCC458802 WLY458801:WLY458802 WVU458801:WVU458802 M524337:M524338 JI524337:JI524338 TE524337:TE524338 ADA524337:ADA524338 AMW524337:AMW524338 AWS524337:AWS524338 BGO524337:BGO524338 BQK524337:BQK524338 CAG524337:CAG524338 CKC524337:CKC524338 CTY524337:CTY524338 DDU524337:DDU524338 DNQ524337:DNQ524338 DXM524337:DXM524338 EHI524337:EHI524338 ERE524337:ERE524338 FBA524337:FBA524338 FKW524337:FKW524338 FUS524337:FUS524338 GEO524337:GEO524338 GOK524337:GOK524338 GYG524337:GYG524338 HIC524337:HIC524338 HRY524337:HRY524338 IBU524337:IBU524338 ILQ524337:ILQ524338 IVM524337:IVM524338 JFI524337:JFI524338 JPE524337:JPE524338 JZA524337:JZA524338 KIW524337:KIW524338 KSS524337:KSS524338 LCO524337:LCO524338 LMK524337:LMK524338 LWG524337:LWG524338 MGC524337:MGC524338 MPY524337:MPY524338 MZU524337:MZU524338 NJQ524337:NJQ524338 NTM524337:NTM524338 ODI524337:ODI524338 ONE524337:ONE524338 OXA524337:OXA524338 PGW524337:PGW524338 PQS524337:PQS524338 QAO524337:QAO524338 QKK524337:QKK524338 QUG524337:QUG524338 REC524337:REC524338 RNY524337:RNY524338 RXU524337:RXU524338 SHQ524337:SHQ524338 SRM524337:SRM524338 TBI524337:TBI524338 TLE524337:TLE524338 TVA524337:TVA524338 UEW524337:UEW524338 UOS524337:UOS524338 UYO524337:UYO524338 VIK524337:VIK524338 VSG524337:VSG524338 WCC524337:WCC524338 WLY524337:WLY524338 WVU524337:WVU524338 M589873:M589874 JI589873:JI589874 TE589873:TE589874 ADA589873:ADA589874 AMW589873:AMW589874 AWS589873:AWS589874 BGO589873:BGO589874 BQK589873:BQK589874 CAG589873:CAG589874 CKC589873:CKC589874 CTY589873:CTY589874 DDU589873:DDU589874 DNQ589873:DNQ589874 DXM589873:DXM589874 EHI589873:EHI589874 ERE589873:ERE589874 FBA589873:FBA589874 FKW589873:FKW589874 FUS589873:FUS589874 GEO589873:GEO589874 GOK589873:GOK589874 GYG589873:GYG589874 HIC589873:HIC589874 HRY589873:HRY589874 IBU589873:IBU589874 ILQ589873:ILQ589874 IVM589873:IVM589874 JFI589873:JFI589874 JPE589873:JPE589874 JZA589873:JZA589874 KIW589873:KIW589874 KSS589873:KSS589874 LCO589873:LCO589874 LMK589873:LMK589874 LWG589873:LWG589874 MGC589873:MGC589874 MPY589873:MPY589874 MZU589873:MZU589874 NJQ589873:NJQ589874 NTM589873:NTM589874 ODI589873:ODI589874 ONE589873:ONE589874 OXA589873:OXA589874 PGW589873:PGW589874 PQS589873:PQS589874 QAO589873:QAO589874 QKK589873:QKK589874 QUG589873:QUG589874 REC589873:REC589874 RNY589873:RNY589874 RXU589873:RXU589874 SHQ589873:SHQ589874 SRM589873:SRM589874 TBI589873:TBI589874 TLE589873:TLE589874 TVA589873:TVA589874 UEW589873:UEW589874 UOS589873:UOS589874 UYO589873:UYO589874 VIK589873:VIK589874 VSG589873:VSG589874 WCC589873:WCC589874 WLY589873:WLY589874 WVU589873:WVU589874 M655409:M655410 JI655409:JI655410 TE655409:TE655410 ADA655409:ADA655410 AMW655409:AMW655410 AWS655409:AWS655410 BGO655409:BGO655410 BQK655409:BQK655410 CAG655409:CAG655410 CKC655409:CKC655410 CTY655409:CTY655410 DDU655409:DDU655410 DNQ655409:DNQ655410 DXM655409:DXM655410 EHI655409:EHI655410 ERE655409:ERE655410 FBA655409:FBA655410 FKW655409:FKW655410 FUS655409:FUS655410 GEO655409:GEO655410 GOK655409:GOK655410 GYG655409:GYG655410 HIC655409:HIC655410 HRY655409:HRY655410 IBU655409:IBU655410 ILQ655409:ILQ655410 IVM655409:IVM655410 JFI655409:JFI655410 JPE655409:JPE655410 JZA655409:JZA655410 KIW655409:KIW655410 KSS655409:KSS655410 LCO655409:LCO655410 LMK655409:LMK655410 LWG655409:LWG655410 MGC655409:MGC655410 MPY655409:MPY655410 MZU655409:MZU655410 NJQ655409:NJQ655410 NTM655409:NTM655410 ODI655409:ODI655410 ONE655409:ONE655410 OXA655409:OXA655410 PGW655409:PGW655410 PQS655409:PQS655410 QAO655409:QAO655410 QKK655409:QKK655410 QUG655409:QUG655410 REC655409:REC655410 RNY655409:RNY655410 RXU655409:RXU655410 SHQ655409:SHQ655410 SRM655409:SRM655410 TBI655409:TBI655410 TLE655409:TLE655410 TVA655409:TVA655410 UEW655409:UEW655410 UOS655409:UOS655410 UYO655409:UYO655410 VIK655409:VIK655410 VSG655409:VSG655410 WCC655409:WCC655410 WLY655409:WLY655410 WVU655409:WVU655410 M720945:M720946 JI720945:JI720946 TE720945:TE720946 ADA720945:ADA720946 AMW720945:AMW720946 AWS720945:AWS720946 BGO720945:BGO720946 BQK720945:BQK720946 CAG720945:CAG720946 CKC720945:CKC720946 CTY720945:CTY720946 DDU720945:DDU720946 DNQ720945:DNQ720946 DXM720945:DXM720946 EHI720945:EHI720946 ERE720945:ERE720946 FBA720945:FBA720946 FKW720945:FKW720946 FUS720945:FUS720946 GEO720945:GEO720946 GOK720945:GOK720946 GYG720945:GYG720946 HIC720945:HIC720946 HRY720945:HRY720946 IBU720945:IBU720946 ILQ720945:ILQ720946 IVM720945:IVM720946 JFI720945:JFI720946 JPE720945:JPE720946 JZA720945:JZA720946 KIW720945:KIW720946 KSS720945:KSS720946 LCO720945:LCO720946 LMK720945:LMK720946 LWG720945:LWG720946 MGC720945:MGC720946 MPY720945:MPY720946 MZU720945:MZU720946 NJQ720945:NJQ720946 NTM720945:NTM720946 ODI720945:ODI720946 ONE720945:ONE720946 OXA720945:OXA720946 PGW720945:PGW720946 PQS720945:PQS720946 QAO720945:QAO720946 QKK720945:QKK720946 QUG720945:QUG720946 REC720945:REC720946 RNY720945:RNY720946 RXU720945:RXU720946 SHQ720945:SHQ720946 SRM720945:SRM720946 TBI720945:TBI720946 TLE720945:TLE720946 TVA720945:TVA720946 UEW720945:UEW720946 UOS720945:UOS720946 UYO720945:UYO720946 VIK720945:VIK720946 VSG720945:VSG720946 WCC720945:WCC720946 WLY720945:WLY720946 WVU720945:WVU720946 M786481:M786482 JI786481:JI786482 TE786481:TE786482 ADA786481:ADA786482 AMW786481:AMW786482 AWS786481:AWS786482 BGO786481:BGO786482 BQK786481:BQK786482 CAG786481:CAG786482 CKC786481:CKC786482 CTY786481:CTY786482 DDU786481:DDU786482 DNQ786481:DNQ786482 DXM786481:DXM786482 EHI786481:EHI786482 ERE786481:ERE786482 FBA786481:FBA786482 FKW786481:FKW786482 FUS786481:FUS786482 GEO786481:GEO786482 GOK786481:GOK786482 GYG786481:GYG786482 HIC786481:HIC786482 HRY786481:HRY786482 IBU786481:IBU786482 ILQ786481:ILQ786482 IVM786481:IVM786482 JFI786481:JFI786482 JPE786481:JPE786482 JZA786481:JZA786482 KIW786481:KIW786482 KSS786481:KSS786482 LCO786481:LCO786482 LMK786481:LMK786482 LWG786481:LWG786482 MGC786481:MGC786482 MPY786481:MPY786482 MZU786481:MZU786482 NJQ786481:NJQ786482 NTM786481:NTM786482 ODI786481:ODI786482 ONE786481:ONE786482 OXA786481:OXA786482 PGW786481:PGW786482 PQS786481:PQS786482 QAO786481:QAO786482 QKK786481:QKK786482 QUG786481:QUG786482 REC786481:REC786482 RNY786481:RNY786482 RXU786481:RXU786482 SHQ786481:SHQ786482 SRM786481:SRM786482 TBI786481:TBI786482 TLE786481:TLE786482 TVA786481:TVA786482 UEW786481:UEW786482 UOS786481:UOS786482 UYO786481:UYO786482 VIK786481:VIK786482 VSG786481:VSG786482 WCC786481:WCC786482 WLY786481:WLY786482 WVU786481:WVU786482 M852017:M852018 JI852017:JI852018 TE852017:TE852018 ADA852017:ADA852018 AMW852017:AMW852018 AWS852017:AWS852018 BGO852017:BGO852018 BQK852017:BQK852018 CAG852017:CAG852018 CKC852017:CKC852018 CTY852017:CTY852018 DDU852017:DDU852018 DNQ852017:DNQ852018 DXM852017:DXM852018 EHI852017:EHI852018 ERE852017:ERE852018 FBA852017:FBA852018 FKW852017:FKW852018 FUS852017:FUS852018 GEO852017:GEO852018 GOK852017:GOK852018 GYG852017:GYG852018 HIC852017:HIC852018 HRY852017:HRY852018 IBU852017:IBU852018 ILQ852017:ILQ852018 IVM852017:IVM852018 JFI852017:JFI852018 JPE852017:JPE852018 JZA852017:JZA852018 KIW852017:KIW852018 KSS852017:KSS852018 LCO852017:LCO852018 LMK852017:LMK852018 LWG852017:LWG852018 MGC852017:MGC852018 MPY852017:MPY852018 MZU852017:MZU852018 NJQ852017:NJQ852018 NTM852017:NTM852018 ODI852017:ODI852018 ONE852017:ONE852018 OXA852017:OXA852018 PGW852017:PGW852018 PQS852017:PQS852018 QAO852017:QAO852018 QKK852017:QKK852018 QUG852017:QUG852018 REC852017:REC852018 RNY852017:RNY852018 RXU852017:RXU852018 SHQ852017:SHQ852018 SRM852017:SRM852018 TBI852017:TBI852018 TLE852017:TLE852018 TVA852017:TVA852018 UEW852017:UEW852018 UOS852017:UOS852018 UYO852017:UYO852018 VIK852017:VIK852018 VSG852017:VSG852018 WCC852017:WCC852018 WLY852017:WLY852018 WVU852017:WVU852018 M917553:M917554 JI917553:JI917554 TE917553:TE917554 ADA917553:ADA917554 AMW917553:AMW917554 AWS917553:AWS917554 BGO917553:BGO917554 BQK917553:BQK917554 CAG917553:CAG917554 CKC917553:CKC917554 CTY917553:CTY917554 DDU917553:DDU917554 DNQ917553:DNQ917554 DXM917553:DXM917554 EHI917553:EHI917554 ERE917553:ERE917554 FBA917553:FBA917554 FKW917553:FKW917554 FUS917553:FUS917554 GEO917553:GEO917554 GOK917553:GOK917554 GYG917553:GYG917554 HIC917553:HIC917554 HRY917553:HRY917554 IBU917553:IBU917554 ILQ917553:ILQ917554 IVM917553:IVM917554 JFI917553:JFI917554 JPE917553:JPE917554 JZA917553:JZA917554 KIW917553:KIW917554 KSS917553:KSS917554 LCO917553:LCO917554 LMK917553:LMK917554 LWG917553:LWG917554 MGC917553:MGC917554 MPY917553:MPY917554 MZU917553:MZU917554 NJQ917553:NJQ917554 NTM917553:NTM917554 ODI917553:ODI917554 ONE917553:ONE917554 OXA917553:OXA917554 PGW917553:PGW917554 PQS917553:PQS917554 QAO917553:QAO917554 QKK917553:QKK917554 QUG917553:QUG917554 REC917553:REC917554 RNY917553:RNY917554 RXU917553:RXU917554 SHQ917553:SHQ917554 SRM917553:SRM917554 TBI917553:TBI917554 TLE917553:TLE917554 TVA917553:TVA917554 UEW917553:UEW917554 UOS917553:UOS917554 UYO917553:UYO917554 VIK917553:VIK917554 VSG917553:VSG917554 WCC917553:WCC917554 WLY917553:WLY917554 WVU917553:WVU917554 M983089:M983090 JI983089:JI983090 TE983089:TE983090 ADA983089:ADA983090 AMW983089:AMW983090 AWS983089:AWS983090 BGO983089:BGO983090 BQK983089:BQK983090 CAG983089:CAG983090 CKC983089:CKC983090 CTY983089:CTY983090 DDU983089:DDU983090 DNQ983089:DNQ983090 DXM983089:DXM983090 EHI983089:EHI983090 ERE983089:ERE983090 FBA983089:FBA983090 FKW983089:FKW983090 FUS983089:FUS983090 GEO983089:GEO983090 GOK983089:GOK983090 GYG983089:GYG983090 HIC983089:HIC983090 HRY983089:HRY983090 IBU983089:IBU983090 ILQ983089:ILQ983090 IVM983089:IVM983090 JFI983089:JFI983090 JPE983089:JPE983090 JZA983089:JZA983090 KIW983089:KIW983090 KSS983089:KSS983090 LCO983089:LCO983090 LMK983089:LMK983090 LWG983089:LWG983090 MGC983089:MGC983090 MPY983089:MPY983090 MZU983089:MZU983090 NJQ983089:NJQ983090 NTM983089:NTM983090 ODI983089:ODI983090 ONE983089:ONE983090 OXA983089:OXA983090 PGW983089:PGW983090 PQS983089:PQS983090 QAO983089:QAO983090 QKK983089:QKK983090 QUG983089:QUG983090 REC983089:REC983090 RNY983089:RNY983090 RXU983089:RXU983090 SHQ983089:SHQ983090 SRM983089:SRM983090 TBI983089:TBI983090 TLE983089:TLE983090 TVA983089:TVA983090 UEW983089:UEW983090 UOS983089:UOS983090 UYO983089:UYO983090 VIK983089:VIK983090 VSG983089:VSG983090 WCC983089:WCC983090 WLY983089:WLY983090 WVU983089:WVU983090 I49:I50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I65585:I65586 JE65585:JE65586 TA65585:TA65586 ACW65585:ACW65586 AMS65585:AMS65586 AWO65585:AWO65586 BGK65585:BGK65586 BQG65585:BQG65586 CAC65585:CAC65586 CJY65585:CJY65586 CTU65585:CTU65586 DDQ65585:DDQ65586 DNM65585:DNM65586 DXI65585:DXI65586 EHE65585:EHE65586 ERA65585:ERA65586 FAW65585:FAW65586 FKS65585:FKS65586 FUO65585:FUO65586 GEK65585:GEK65586 GOG65585:GOG65586 GYC65585:GYC65586 HHY65585:HHY65586 HRU65585:HRU65586 IBQ65585:IBQ65586 ILM65585:ILM65586 IVI65585:IVI65586 JFE65585:JFE65586 JPA65585:JPA65586 JYW65585:JYW65586 KIS65585:KIS65586 KSO65585:KSO65586 LCK65585:LCK65586 LMG65585:LMG65586 LWC65585:LWC65586 MFY65585:MFY65586 MPU65585:MPU65586 MZQ65585:MZQ65586 NJM65585:NJM65586 NTI65585:NTI65586 ODE65585:ODE65586 ONA65585:ONA65586 OWW65585:OWW65586 PGS65585:PGS65586 PQO65585:PQO65586 QAK65585:QAK65586 QKG65585:QKG65586 QUC65585:QUC65586 RDY65585:RDY65586 RNU65585:RNU65586 RXQ65585:RXQ65586 SHM65585:SHM65586 SRI65585:SRI65586 TBE65585:TBE65586 TLA65585:TLA65586 TUW65585:TUW65586 UES65585:UES65586 UOO65585:UOO65586 UYK65585:UYK65586 VIG65585:VIG65586 VSC65585:VSC65586 WBY65585:WBY65586 WLU65585:WLU65586 WVQ65585:WVQ65586 I131121:I131122 JE131121:JE131122 TA131121:TA131122 ACW131121:ACW131122 AMS131121:AMS131122 AWO131121:AWO131122 BGK131121:BGK131122 BQG131121:BQG131122 CAC131121:CAC131122 CJY131121:CJY131122 CTU131121:CTU131122 DDQ131121:DDQ131122 DNM131121:DNM131122 DXI131121:DXI131122 EHE131121:EHE131122 ERA131121:ERA131122 FAW131121:FAW131122 FKS131121:FKS131122 FUO131121:FUO131122 GEK131121:GEK131122 GOG131121:GOG131122 GYC131121:GYC131122 HHY131121:HHY131122 HRU131121:HRU131122 IBQ131121:IBQ131122 ILM131121:ILM131122 IVI131121:IVI131122 JFE131121:JFE131122 JPA131121:JPA131122 JYW131121:JYW131122 KIS131121:KIS131122 KSO131121:KSO131122 LCK131121:LCK131122 LMG131121:LMG131122 LWC131121:LWC131122 MFY131121:MFY131122 MPU131121:MPU131122 MZQ131121:MZQ131122 NJM131121:NJM131122 NTI131121:NTI131122 ODE131121:ODE131122 ONA131121:ONA131122 OWW131121:OWW131122 PGS131121:PGS131122 PQO131121:PQO131122 QAK131121:QAK131122 QKG131121:QKG131122 QUC131121:QUC131122 RDY131121:RDY131122 RNU131121:RNU131122 RXQ131121:RXQ131122 SHM131121:SHM131122 SRI131121:SRI131122 TBE131121:TBE131122 TLA131121:TLA131122 TUW131121:TUW131122 UES131121:UES131122 UOO131121:UOO131122 UYK131121:UYK131122 VIG131121:VIG131122 VSC131121:VSC131122 WBY131121:WBY131122 WLU131121:WLU131122 WVQ131121:WVQ131122 I196657:I196658 JE196657:JE196658 TA196657:TA196658 ACW196657:ACW196658 AMS196657:AMS196658 AWO196657:AWO196658 BGK196657:BGK196658 BQG196657:BQG196658 CAC196657:CAC196658 CJY196657:CJY196658 CTU196657:CTU196658 DDQ196657:DDQ196658 DNM196657:DNM196658 DXI196657:DXI196658 EHE196657:EHE196658 ERA196657:ERA196658 FAW196657:FAW196658 FKS196657:FKS196658 FUO196657:FUO196658 GEK196657:GEK196658 GOG196657:GOG196658 GYC196657:GYC196658 HHY196657:HHY196658 HRU196657:HRU196658 IBQ196657:IBQ196658 ILM196657:ILM196658 IVI196657:IVI196658 JFE196657:JFE196658 JPA196657:JPA196658 JYW196657:JYW196658 KIS196657:KIS196658 KSO196657:KSO196658 LCK196657:LCK196658 LMG196657:LMG196658 LWC196657:LWC196658 MFY196657:MFY196658 MPU196657:MPU196658 MZQ196657:MZQ196658 NJM196657:NJM196658 NTI196657:NTI196658 ODE196657:ODE196658 ONA196657:ONA196658 OWW196657:OWW196658 PGS196657:PGS196658 PQO196657:PQO196658 QAK196657:QAK196658 QKG196657:QKG196658 QUC196657:QUC196658 RDY196657:RDY196658 RNU196657:RNU196658 RXQ196657:RXQ196658 SHM196657:SHM196658 SRI196657:SRI196658 TBE196657:TBE196658 TLA196657:TLA196658 TUW196657:TUW196658 UES196657:UES196658 UOO196657:UOO196658 UYK196657:UYK196658 VIG196657:VIG196658 VSC196657:VSC196658 WBY196657:WBY196658 WLU196657:WLU196658 WVQ196657:WVQ196658 I262193:I262194 JE262193:JE262194 TA262193:TA262194 ACW262193:ACW262194 AMS262193:AMS262194 AWO262193:AWO262194 BGK262193:BGK262194 BQG262193:BQG262194 CAC262193:CAC262194 CJY262193:CJY262194 CTU262193:CTU262194 DDQ262193:DDQ262194 DNM262193:DNM262194 DXI262193:DXI262194 EHE262193:EHE262194 ERA262193:ERA262194 FAW262193:FAW262194 FKS262193:FKS262194 FUO262193:FUO262194 GEK262193:GEK262194 GOG262193:GOG262194 GYC262193:GYC262194 HHY262193:HHY262194 HRU262193:HRU262194 IBQ262193:IBQ262194 ILM262193:ILM262194 IVI262193:IVI262194 JFE262193:JFE262194 JPA262193:JPA262194 JYW262193:JYW262194 KIS262193:KIS262194 KSO262193:KSO262194 LCK262193:LCK262194 LMG262193:LMG262194 LWC262193:LWC262194 MFY262193:MFY262194 MPU262193:MPU262194 MZQ262193:MZQ262194 NJM262193:NJM262194 NTI262193:NTI262194 ODE262193:ODE262194 ONA262193:ONA262194 OWW262193:OWW262194 PGS262193:PGS262194 PQO262193:PQO262194 QAK262193:QAK262194 QKG262193:QKG262194 QUC262193:QUC262194 RDY262193:RDY262194 RNU262193:RNU262194 RXQ262193:RXQ262194 SHM262193:SHM262194 SRI262193:SRI262194 TBE262193:TBE262194 TLA262193:TLA262194 TUW262193:TUW262194 UES262193:UES262194 UOO262193:UOO262194 UYK262193:UYK262194 VIG262193:VIG262194 VSC262193:VSC262194 WBY262193:WBY262194 WLU262193:WLU262194 WVQ262193:WVQ262194 I327729:I327730 JE327729:JE327730 TA327729:TA327730 ACW327729:ACW327730 AMS327729:AMS327730 AWO327729:AWO327730 BGK327729:BGK327730 BQG327729:BQG327730 CAC327729:CAC327730 CJY327729:CJY327730 CTU327729:CTU327730 DDQ327729:DDQ327730 DNM327729:DNM327730 DXI327729:DXI327730 EHE327729:EHE327730 ERA327729:ERA327730 FAW327729:FAW327730 FKS327729:FKS327730 FUO327729:FUO327730 GEK327729:GEK327730 GOG327729:GOG327730 GYC327729:GYC327730 HHY327729:HHY327730 HRU327729:HRU327730 IBQ327729:IBQ327730 ILM327729:ILM327730 IVI327729:IVI327730 JFE327729:JFE327730 JPA327729:JPA327730 JYW327729:JYW327730 KIS327729:KIS327730 KSO327729:KSO327730 LCK327729:LCK327730 LMG327729:LMG327730 LWC327729:LWC327730 MFY327729:MFY327730 MPU327729:MPU327730 MZQ327729:MZQ327730 NJM327729:NJM327730 NTI327729:NTI327730 ODE327729:ODE327730 ONA327729:ONA327730 OWW327729:OWW327730 PGS327729:PGS327730 PQO327729:PQO327730 QAK327729:QAK327730 QKG327729:QKG327730 QUC327729:QUC327730 RDY327729:RDY327730 RNU327729:RNU327730 RXQ327729:RXQ327730 SHM327729:SHM327730 SRI327729:SRI327730 TBE327729:TBE327730 TLA327729:TLA327730 TUW327729:TUW327730 UES327729:UES327730 UOO327729:UOO327730 UYK327729:UYK327730 VIG327729:VIG327730 VSC327729:VSC327730 WBY327729:WBY327730 WLU327729:WLU327730 WVQ327729:WVQ327730 I393265:I393266 JE393265:JE393266 TA393265:TA393266 ACW393265:ACW393266 AMS393265:AMS393266 AWO393265:AWO393266 BGK393265:BGK393266 BQG393265:BQG393266 CAC393265:CAC393266 CJY393265:CJY393266 CTU393265:CTU393266 DDQ393265:DDQ393266 DNM393265:DNM393266 DXI393265:DXI393266 EHE393265:EHE393266 ERA393265:ERA393266 FAW393265:FAW393266 FKS393265:FKS393266 FUO393265:FUO393266 GEK393265:GEK393266 GOG393265:GOG393266 GYC393265:GYC393266 HHY393265:HHY393266 HRU393265:HRU393266 IBQ393265:IBQ393266 ILM393265:ILM393266 IVI393265:IVI393266 JFE393265:JFE393266 JPA393265:JPA393266 JYW393265:JYW393266 KIS393265:KIS393266 KSO393265:KSO393266 LCK393265:LCK393266 LMG393265:LMG393266 LWC393265:LWC393266 MFY393265:MFY393266 MPU393265:MPU393266 MZQ393265:MZQ393266 NJM393265:NJM393266 NTI393265:NTI393266 ODE393265:ODE393266 ONA393265:ONA393266 OWW393265:OWW393266 PGS393265:PGS393266 PQO393265:PQO393266 QAK393265:QAK393266 QKG393265:QKG393266 QUC393265:QUC393266 RDY393265:RDY393266 RNU393265:RNU393266 RXQ393265:RXQ393266 SHM393265:SHM393266 SRI393265:SRI393266 TBE393265:TBE393266 TLA393265:TLA393266 TUW393265:TUW393266 UES393265:UES393266 UOO393265:UOO393266 UYK393265:UYK393266 VIG393265:VIG393266 VSC393265:VSC393266 WBY393265:WBY393266 WLU393265:WLU393266 WVQ393265:WVQ393266 I458801:I458802 JE458801:JE458802 TA458801:TA458802 ACW458801:ACW458802 AMS458801:AMS458802 AWO458801:AWO458802 BGK458801:BGK458802 BQG458801:BQG458802 CAC458801:CAC458802 CJY458801:CJY458802 CTU458801:CTU458802 DDQ458801:DDQ458802 DNM458801:DNM458802 DXI458801:DXI458802 EHE458801:EHE458802 ERA458801:ERA458802 FAW458801:FAW458802 FKS458801:FKS458802 FUO458801:FUO458802 GEK458801:GEK458802 GOG458801:GOG458802 GYC458801:GYC458802 HHY458801:HHY458802 HRU458801:HRU458802 IBQ458801:IBQ458802 ILM458801:ILM458802 IVI458801:IVI458802 JFE458801:JFE458802 JPA458801:JPA458802 JYW458801:JYW458802 KIS458801:KIS458802 KSO458801:KSO458802 LCK458801:LCK458802 LMG458801:LMG458802 LWC458801:LWC458802 MFY458801:MFY458802 MPU458801:MPU458802 MZQ458801:MZQ458802 NJM458801:NJM458802 NTI458801:NTI458802 ODE458801:ODE458802 ONA458801:ONA458802 OWW458801:OWW458802 PGS458801:PGS458802 PQO458801:PQO458802 QAK458801:QAK458802 QKG458801:QKG458802 QUC458801:QUC458802 RDY458801:RDY458802 RNU458801:RNU458802 RXQ458801:RXQ458802 SHM458801:SHM458802 SRI458801:SRI458802 TBE458801:TBE458802 TLA458801:TLA458802 TUW458801:TUW458802 UES458801:UES458802 UOO458801:UOO458802 UYK458801:UYK458802 VIG458801:VIG458802 VSC458801:VSC458802 WBY458801:WBY458802 WLU458801:WLU458802 WVQ458801:WVQ458802 I524337:I524338 JE524337:JE524338 TA524337:TA524338 ACW524337:ACW524338 AMS524337:AMS524338 AWO524337:AWO524338 BGK524337:BGK524338 BQG524337:BQG524338 CAC524337:CAC524338 CJY524337:CJY524338 CTU524337:CTU524338 DDQ524337:DDQ524338 DNM524337:DNM524338 DXI524337:DXI524338 EHE524337:EHE524338 ERA524337:ERA524338 FAW524337:FAW524338 FKS524337:FKS524338 FUO524337:FUO524338 GEK524337:GEK524338 GOG524337:GOG524338 GYC524337:GYC524338 HHY524337:HHY524338 HRU524337:HRU524338 IBQ524337:IBQ524338 ILM524337:ILM524338 IVI524337:IVI524338 JFE524337:JFE524338 JPA524337:JPA524338 JYW524337:JYW524338 KIS524337:KIS524338 KSO524337:KSO524338 LCK524337:LCK524338 LMG524337:LMG524338 LWC524337:LWC524338 MFY524337:MFY524338 MPU524337:MPU524338 MZQ524337:MZQ524338 NJM524337:NJM524338 NTI524337:NTI524338 ODE524337:ODE524338 ONA524337:ONA524338 OWW524337:OWW524338 PGS524337:PGS524338 PQO524337:PQO524338 QAK524337:QAK524338 QKG524337:QKG524338 QUC524337:QUC524338 RDY524337:RDY524338 RNU524337:RNU524338 RXQ524337:RXQ524338 SHM524337:SHM524338 SRI524337:SRI524338 TBE524337:TBE524338 TLA524337:TLA524338 TUW524337:TUW524338 UES524337:UES524338 UOO524337:UOO524338 UYK524337:UYK524338 VIG524337:VIG524338 VSC524337:VSC524338 WBY524337:WBY524338 WLU524337:WLU524338 WVQ524337:WVQ524338 I589873:I589874 JE589873:JE589874 TA589873:TA589874 ACW589873:ACW589874 AMS589873:AMS589874 AWO589873:AWO589874 BGK589873:BGK589874 BQG589873:BQG589874 CAC589873:CAC589874 CJY589873:CJY589874 CTU589873:CTU589874 DDQ589873:DDQ589874 DNM589873:DNM589874 DXI589873:DXI589874 EHE589873:EHE589874 ERA589873:ERA589874 FAW589873:FAW589874 FKS589873:FKS589874 FUO589873:FUO589874 GEK589873:GEK589874 GOG589873:GOG589874 GYC589873:GYC589874 HHY589873:HHY589874 HRU589873:HRU589874 IBQ589873:IBQ589874 ILM589873:ILM589874 IVI589873:IVI589874 JFE589873:JFE589874 JPA589873:JPA589874 JYW589873:JYW589874 KIS589873:KIS589874 KSO589873:KSO589874 LCK589873:LCK589874 LMG589873:LMG589874 LWC589873:LWC589874 MFY589873:MFY589874 MPU589873:MPU589874 MZQ589873:MZQ589874 NJM589873:NJM589874 NTI589873:NTI589874 ODE589873:ODE589874 ONA589873:ONA589874 OWW589873:OWW589874 PGS589873:PGS589874 PQO589873:PQO589874 QAK589873:QAK589874 QKG589873:QKG589874 QUC589873:QUC589874 RDY589873:RDY589874 RNU589873:RNU589874 RXQ589873:RXQ589874 SHM589873:SHM589874 SRI589873:SRI589874 TBE589873:TBE589874 TLA589873:TLA589874 TUW589873:TUW589874 UES589873:UES589874 UOO589873:UOO589874 UYK589873:UYK589874 VIG589873:VIG589874 VSC589873:VSC589874 WBY589873:WBY589874 WLU589873:WLU589874 WVQ589873:WVQ589874 I655409:I655410 JE655409:JE655410 TA655409:TA655410 ACW655409:ACW655410 AMS655409:AMS655410 AWO655409:AWO655410 BGK655409:BGK655410 BQG655409:BQG655410 CAC655409:CAC655410 CJY655409:CJY655410 CTU655409:CTU655410 DDQ655409:DDQ655410 DNM655409:DNM655410 DXI655409:DXI655410 EHE655409:EHE655410 ERA655409:ERA655410 FAW655409:FAW655410 FKS655409:FKS655410 FUO655409:FUO655410 GEK655409:GEK655410 GOG655409:GOG655410 GYC655409:GYC655410 HHY655409:HHY655410 HRU655409:HRU655410 IBQ655409:IBQ655410 ILM655409:ILM655410 IVI655409:IVI655410 JFE655409:JFE655410 JPA655409:JPA655410 JYW655409:JYW655410 KIS655409:KIS655410 KSO655409:KSO655410 LCK655409:LCK655410 LMG655409:LMG655410 LWC655409:LWC655410 MFY655409:MFY655410 MPU655409:MPU655410 MZQ655409:MZQ655410 NJM655409:NJM655410 NTI655409:NTI655410 ODE655409:ODE655410 ONA655409:ONA655410 OWW655409:OWW655410 PGS655409:PGS655410 PQO655409:PQO655410 QAK655409:QAK655410 QKG655409:QKG655410 QUC655409:QUC655410 RDY655409:RDY655410 RNU655409:RNU655410 RXQ655409:RXQ655410 SHM655409:SHM655410 SRI655409:SRI655410 TBE655409:TBE655410 TLA655409:TLA655410 TUW655409:TUW655410 UES655409:UES655410 UOO655409:UOO655410 UYK655409:UYK655410 VIG655409:VIG655410 VSC655409:VSC655410 WBY655409:WBY655410 WLU655409:WLU655410 WVQ655409:WVQ655410 I720945:I720946 JE720945:JE720946 TA720945:TA720946 ACW720945:ACW720946 AMS720945:AMS720946 AWO720945:AWO720946 BGK720945:BGK720946 BQG720945:BQG720946 CAC720945:CAC720946 CJY720945:CJY720946 CTU720945:CTU720946 DDQ720945:DDQ720946 DNM720945:DNM720946 DXI720945:DXI720946 EHE720945:EHE720946 ERA720945:ERA720946 FAW720945:FAW720946 FKS720945:FKS720946 FUO720945:FUO720946 GEK720945:GEK720946 GOG720945:GOG720946 GYC720945:GYC720946 HHY720945:HHY720946 HRU720945:HRU720946 IBQ720945:IBQ720946 ILM720945:ILM720946 IVI720945:IVI720946 JFE720945:JFE720946 JPA720945:JPA720946 JYW720945:JYW720946 KIS720945:KIS720946 KSO720945:KSO720946 LCK720945:LCK720946 LMG720945:LMG720946 LWC720945:LWC720946 MFY720945:MFY720946 MPU720945:MPU720946 MZQ720945:MZQ720946 NJM720945:NJM720946 NTI720945:NTI720946 ODE720945:ODE720946 ONA720945:ONA720946 OWW720945:OWW720946 PGS720945:PGS720946 PQO720945:PQO720946 QAK720945:QAK720946 QKG720945:QKG720946 QUC720945:QUC720946 RDY720945:RDY720946 RNU720945:RNU720946 RXQ720945:RXQ720946 SHM720945:SHM720946 SRI720945:SRI720946 TBE720945:TBE720946 TLA720945:TLA720946 TUW720945:TUW720946 UES720945:UES720946 UOO720945:UOO720946 UYK720945:UYK720946 VIG720945:VIG720946 VSC720945:VSC720946 WBY720945:WBY720946 WLU720945:WLU720946 WVQ720945:WVQ720946 I786481:I786482 JE786481:JE786482 TA786481:TA786482 ACW786481:ACW786482 AMS786481:AMS786482 AWO786481:AWO786482 BGK786481:BGK786482 BQG786481:BQG786482 CAC786481:CAC786482 CJY786481:CJY786482 CTU786481:CTU786482 DDQ786481:DDQ786482 DNM786481:DNM786482 DXI786481:DXI786482 EHE786481:EHE786482 ERA786481:ERA786482 FAW786481:FAW786482 FKS786481:FKS786482 FUO786481:FUO786482 GEK786481:GEK786482 GOG786481:GOG786482 GYC786481:GYC786482 HHY786481:HHY786482 HRU786481:HRU786482 IBQ786481:IBQ786482 ILM786481:ILM786482 IVI786481:IVI786482 JFE786481:JFE786482 JPA786481:JPA786482 JYW786481:JYW786482 KIS786481:KIS786482 KSO786481:KSO786482 LCK786481:LCK786482 LMG786481:LMG786482 LWC786481:LWC786482 MFY786481:MFY786482 MPU786481:MPU786482 MZQ786481:MZQ786482 NJM786481:NJM786482 NTI786481:NTI786482 ODE786481:ODE786482 ONA786481:ONA786482 OWW786481:OWW786482 PGS786481:PGS786482 PQO786481:PQO786482 QAK786481:QAK786482 QKG786481:QKG786482 QUC786481:QUC786482 RDY786481:RDY786482 RNU786481:RNU786482 RXQ786481:RXQ786482 SHM786481:SHM786482 SRI786481:SRI786482 TBE786481:TBE786482 TLA786481:TLA786482 TUW786481:TUW786482 UES786481:UES786482 UOO786481:UOO786482 UYK786481:UYK786482 VIG786481:VIG786482 VSC786481:VSC786482 WBY786481:WBY786482 WLU786481:WLU786482 WVQ786481:WVQ786482 I852017:I852018 JE852017:JE852018 TA852017:TA852018 ACW852017:ACW852018 AMS852017:AMS852018 AWO852017:AWO852018 BGK852017:BGK852018 BQG852017:BQG852018 CAC852017:CAC852018 CJY852017:CJY852018 CTU852017:CTU852018 DDQ852017:DDQ852018 DNM852017:DNM852018 DXI852017:DXI852018 EHE852017:EHE852018 ERA852017:ERA852018 FAW852017:FAW852018 FKS852017:FKS852018 FUO852017:FUO852018 GEK852017:GEK852018 GOG852017:GOG852018 GYC852017:GYC852018 HHY852017:HHY852018 HRU852017:HRU852018 IBQ852017:IBQ852018 ILM852017:ILM852018 IVI852017:IVI852018 JFE852017:JFE852018 JPA852017:JPA852018 JYW852017:JYW852018 KIS852017:KIS852018 KSO852017:KSO852018 LCK852017:LCK852018 LMG852017:LMG852018 LWC852017:LWC852018 MFY852017:MFY852018 MPU852017:MPU852018 MZQ852017:MZQ852018 NJM852017:NJM852018 NTI852017:NTI852018 ODE852017:ODE852018 ONA852017:ONA852018 OWW852017:OWW852018 PGS852017:PGS852018 PQO852017:PQO852018 QAK852017:QAK852018 QKG852017:QKG852018 QUC852017:QUC852018 RDY852017:RDY852018 RNU852017:RNU852018 RXQ852017:RXQ852018 SHM852017:SHM852018 SRI852017:SRI852018 TBE852017:TBE852018 TLA852017:TLA852018 TUW852017:TUW852018 UES852017:UES852018 UOO852017:UOO852018 UYK852017:UYK852018 VIG852017:VIG852018 VSC852017:VSC852018 WBY852017:WBY852018 WLU852017:WLU852018 WVQ852017:WVQ852018 I917553:I917554 JE917553:JE917554 TA917553:TA917554 ACW917553:ACW917554 AMS917553:AMS917554 AWO917553:AWO917554 BGK917553:BGK917554 BQG917553:BQG917554 CAC917553:CAC917554 CJY917553:CJY917554 CTU917553:CTU917554 DDQ917553:DDQ917554 DNM917553:DNM917554 DXI917553:DXI917554 EHE917553:EHE917554 ERA917553:ERA917554 FAW917553:FAW917554 FKS917553:FKS917554 FUO917553:FUO917554 GEK917553:GEK917554 GOG917553:GOG917554 GYC917553:GYC917554 HHY917553:HHY917554 HRU917553:HRU917554 IBQ917553:IBQ917554 ILM917553:ILM917554 IVI917553:IVI917554 JFE917553:JFE917554 JPA917553:JPA917554 JYW917553:JYW917554 KIS917553:KIS917554 KSO917553:KSO917554 LCK917553:LCK917554 LMG917553:LMG917554 LWC917553:LWC917554 MFY917553:MFY917554 MPU917553:MPU917554 MZQ917553:MZQ917554 NJM917553:NJM917554 NTI917553:NTI917554 ODE917553:ODE917554 ONA917553:ONA917554 OWW917553:OWW917554 PGS917553:PGS917554 PQO917553:PQO917554 QAK917553:QAK917554 QKG917553:QKG917554 QUC917553:QUC917554 RDY917553:RDY917554 RNU917553:RNU917554 RXQ917553:RXQ917554 SHM917553:SHM917554 SRI917553:SRI917554 TBE917553:TBE917554 TLA917553:TLA917554 TUW917553:TUW917554 UES917553:UES917554 UOO917553:UOO917554 UYK917553:UYK917554 VIG917553:VIG917554 VSC917553:VSC917554 WBY917553:WBY917554 WLU917553:WLU917554 WVQ917553:WVQ917554 I983089:I983090 JE983089:JE983090 TA983089:TA983090 ACW983089:ACW983090 AMS983089:AMS983090 AWO983089:AWO983090 BGK983089:BGK983090 BQG983089:BQG983090 CAC983089:CAC983090 CJY983089:CJY983090 CTU983089:CTU983090 DDQ983089:DDQ983090 DNM983089:DNM983090 DXI983089:DXI983090 EHE983089:EHE983090 ERA983089:ERA983090 FAW983089:FAW983090 FKS983089:FKS983090 FUO983089:FUO983090 GEK983089:GEK983090 GOG983089:GOG983090 GYC983089:GYC983090 HHY983089:HHY983090 HRU983089:HRU983090 IBQ983089:IBQ983090 ILM983089:ILM983090 IVI983089:IVI983090 JFE983089:JFE983090 JPA983089:JPA983090 JYW983089:JYW983090 KIS983089:KIS983090 KSO983089:KSO983090 LCK983089:LCK983090 LMG983089:LMG983090 LWC983089:LWC983090 MFY983089:MFY983090 MPU983089:MPU983090 MZQ983089:MZQ983090 NJM983089:NJM983090 NTI983089:NTI983090 ODE983089:ODE983090 ONA983089:ONA983090 OWW983089:OWW983090 PGS983089:PGS983090 PQO983089:PQO983090 QAK983089:QAK983090 QKG983089:QKG983090 QUC983089:QUC983090 RDY983089:RDY983090 RNU983089:RNU983090 RXQ983089:RXQ983090 SHM983089:SHM983090 SRI983089:SRI983090 TBE983089:TBE983090 TLA983089:TLA983090 TUW983089:TUW983090 UES983089:UES983090 UOO983089:UOO983090 UYK983089:UYK983090 VIG983089:VIG983090 VSC983089:VSC983090 WBY983089:WBY983090 WLU983089:WLU983090 WVQ983089:WVQ983090 U48:U49 JQ48:JQ49 TM48:TM49 ADI48:ADI49 ANE48:ANE49 AXA48:AXA49 BGW48:BGW49 BQS48:BQS49 CAO48:CAO49 CKK48:CKK49 CUG48:CUG49 DEC48:DEC49 DNY48:DNY49 DXU48:DXU49 EHQ48:EHQ49 ERM48:ERM49 FBI48:FBI49 FLE48:FLE49 FVA48:FVA49 GEW48:GEW49 GOS48:GOS49 GYO48:GYO49 HIK48:HIK49 HSG48:HSG49 ICC48:ICC49 ILY48:ILY49 IVU48:IVU49 JFQ48:JFQ49 JPM48:JPM49 JZI48:JZI49 KJE48:KJE49 KTA48:KTA49 LCW48:LCW49 LMS48:LMS49 LWO48:LWO49 MGK48:MGK49 MQG48:MQG49 NAC48:NAC49 NJY48:NJY49 NTU48:NTU49 ODQ48:ODQ49 ONM48:ONM49 OXI48:OXI49 PHE48:PHE49 PRA48:PRA49 QAW48:QAW49 QKS48:QKS49 QUO48:QUO49 REK48:REK49 ROG48:ROG49 RYC48:RYC49 SHY48:SHY49 SRU48:SRU49 TBQ48:TBQ49 TLM48:TLM49 TVI48:TVI49 UFE48:UFE49 UPA48:UPA49 UYW48:UYW49 VIS48:VIS49 VSO48:VSO49 WCK48:WCK49 WMG48:WMG49 WWC48:WWC49 U65584:U65585 JQ65584:JQ65585 TM65584:TM65585 ADI65584:ADI65585 ANE65584:ANE65585 AXA65584:AXA65585 BGW65584:BGW65585 BQS65584:BQS65585 CAO65584:CAO65585 CKK65584:CKK65585 CUG65584:CUG65585 DEC65584:DEC65585 DNY65584:DNY65585 DXU65584:DXU65585 EHQ65584:EHQ65585 ERM65584:ERM65585 FBI65584:FBI65585 FLE65584:FLE65585 FVA65584:FVA65585 GEW65584:GEW65585 GOS65584:GOS65585 GYO65584:GYO65585 HIK65584:HIK65585 HSG65584:HSG65585 ICC65584:ICC65585 ILY65584:ILY65585 IVU65584:IVU65585 JFQ65584:JFQ65585 JPM65584:JPM65585 JZI65584:JZI65585 KJE65584:KJE65585 KTA65584:KTA65585 LCW65584:LCW65585 LMS65584:LMS65585 LWO65584:LWO65585 MGK65584:MGK65585 MQG65584:MQG65585 NAC65584:NAC65585 NJY65584:NJY65585 NTU65584:NTU65585 ODQ65584:ODQ65585 ONM65584:ONM65585 OXI65584:OXI65585 PHE65584:PHE65585 PRA65584:PRA65585 QAW65584:QAW65585 QKS65584:QKS65585 QUO65584:QUO65585 REK65584:REK65585 ROG65584:ROG65585 RYC65584:RYC65585 SHY65584:SHY65585 SRU65584:SRU65585 TBQ65584:TBQ65585 TLM65584:TLM65585 TVI65584:TVI65585 UFE65584:UFE65585 UPA65584:UPA65585 UYW65584:UYW65585 VIS65584:VIS65585 VSO65584:VSO65585 WCK65584:WCK65585 WMG65584:WMG65585 WWC65584:WWC65585 U131120:U131121 JQ131120:JQ131121 TM131120:TM131121 ADI131120:ADI131121 ANE131120:ANE131121 AXA131120:AXA131121 BGW131120:BGW131121 BQS131120:BQS131121 CAO131120:CAO131121 CKK131120:CKK131121 CUG131120:CUG131121 DEC131120:DEC131121 DNY131120:DNY131121 DXU131120:DXU131121 EHQ131120:EHQ131121 ERM131120:ERM131121 FBI131120:FBI131121 FLE131120:FLE131121 FVA131120:FVA131121 GEW131120:GEW131121 GOS131120:GOS131121 GYO131120:GYO131121 HIK131120:HIK131121 HSG131120:HSG131121 ICC131120:ICC131121 ILY131120:ILY131121 IVU131120:IVU131121 JFQ131120:JFQ131121 JPM131120:JPM131121 JZI131120:JZI131121 KJE131120:KJE131121 KTA131120:KTA131121 LCW131120:LCW131121 LMS131120:LMS131121 LWO131120:LWO131121 MGK131120:MGK131121 MQG131120:MQG131121 NAC131120:NAC131121 NJY131120:NJY131121 NTU131120:NTU131121 ODQ131120:ODQ131121 ONM131120:ONM131121 OXI131120:OXI131121 PHE131120:PHE131121 PRA131120:PRA131121 QAW131120:QAW131121 QKS131120:QKS131121 QUO131120:QUO131121 REK131120:REK131121 ROG131120:ROG131121 RYC131120:RYC131121 SHY131120:SHY131121 SRU131120:SRU131121 TBQ131120:TBQ131121 TLM131120:TLM131121 TVI131120:TVI131121 UFE131120:UFE131121 UPA131120:UPA131121 UYW131120:UYW131121 VIS131120:VIS131121 VSO131120:VSO131121 WCK131120:WCK131121 WMG131120:WMG131121 WWC131120:WWC131121 U196656:U196657 JQ196656:JQ196657 TM196656:TM196657 ADI196656:ADI196657 ANE196656:ANE196657 AXA196656:AXA196657 BGW196656:BGW196657 BQS196656:BQS196657 CAO196656:CAO196657 CKK196656:CKK196657 CUG196656:CUG196657 DEC196656:DEC196657 DNY196656:DNY196657 DXU196656:DXU196657 EHQ196656:EHQ196657 ERM196656:ERM196657 FBI196656:FBI196657 FLE196656:FLE196657 FVA196656:FVA196657 GEW196656:GEW196657 GOS196656:GOS196657 GYO196656:GYO196657 HIK196656:HIK196657 HSG196656:HSG196657 ICC196656:ICC196657 ILY196656:ILY196657 IVU196656:IVU196657 JFQ196656:JFQ196657 JPM196656:JPM196657 JZI196656:JZI196657 KJE196656:KJE196657 KTA196656:KTA196657 LCW196656:LCW196657 LMS196656:LMS196657 LWO196656:LWO196657 MGK196656:MGK196657 MQG196656:MQG196657 NAC196656:NAC196657 NJY196656:NJY196657 NTU196656:NTU196657 ODQ196656:ODQ196657 ONM196656:ONM196657 OXI196656:OXI196657 PHE196656:PHE196657 PRA196656:PRA196657 QAW196656:QAW196657 QKS196656:QKS196657 QUO196656:QUO196657 REK196656:REK196657 ROG196656:ROG196657 RYC196656:RYC196657 SHY196656:SHY196657 SRU196656:SRU196657 TBQ196656:TBQ196657 TLM196656:TLM196657 TVI196656:TVI196657 UFE196656:UFE196657 UPA196656:UPA196657 UYW196656:UYW196657 VIS196656:VIS196657 VSO196656:VSO196657 WCK196656:WCK196657 WMG196656:WMG196657 WWC196656:WWC196657 U262192:U262193 JQ262192:JQ262193 TM262192:TM262193 ADI262192:ADI262193 ANE262192:ANE262193 AXA262192:AXA262193 BGW262192:BGW262193 BQS262192:BQS262193 CAO262192:CAO262193 CKK262192:CKK262193 CUG262192:CUG262193 DEC262192:DEC262193 DNY262192:DNY262193 DXU262192:DXU262193 EHQ262192:EHQ262193 ERM262192:ERM262193 FBI262192:FBI262193 FLE262192:FLE262193 FVA262192:FVA262193 GEW262192:GEW262193 GOS262192:GOS262193 GYO262192:GYO262193 HIK262192:HIK262193 HSG262192:HSG262193 ICC262192:ICC262193 ILY262192:ILY262193 IVU262192:IVU262193 JFQ262192:JFQ262193 JPM262192:JPM262193 JZI262192:JZI262193 KJE262192:KJE262193 KTA262192:KTA262193 LCW262192:LCW262193 LMS262192:LMS262193 LWO262192:LWO262193 MGK262192:MGK262193 MQG262192:MQG262193 NAC262192:NAC262193 NJY262192:NJY262193 NTU262192:NTU262193 ODQ262192:ODQ262193 ONM262192:ONM262193 OXI262192:OXI262193 PHE262192:PHE262193 PRA262192:PRA262193 QAW262192:QAW262193 QKS262192:QKS262193 QUO262192:QUO262193 REK262192:REK262193 ROG262192:ROG262193 RYC262192:RYC262193 SHY262192:SHY262193 SRU262192:SRU262193 TBQ262192:TBQ262193 TLM262192:TLM262193 TVI262192:TVI262193 UFE262192:UFE262193 UPA262192:UPA262193 UYW262192:UYW262193 VIS262192:VIS262193 VSO262192:VSO262193 WCK262192:WCK262193 WMG262192:WMG262193 WWC262192:WWC262193 U327728:U327729 JQ327728:JQ327729 TM327728:TM327729 ADI327728:ADI327729 ANE327728:ANE327729 AXA327728:AXA327729 BGW327728:BGW327729 BQS327728:BQS327729 CAO327728:CAO327729 CKK327728:CKK327729 CUG327728:CUG327729 DEC327728:DEC327729 DNY327728:DNY327729 DXU327728:DXU327729 EHQ327728:EHQ327729 ERM327728:ERM327729 FBI327728:FBI327729 FLE327728:FLE327729 FVA327728:FVA327729 GEW327728:GEW327729 GOS327728:GOS327729 GYO327728:GYO327729 HIK327728:HIK327729 HSG327728:HSG327729 ICC327728:ICC327729 ILY327728:ILY327729 IVU327728:IVU327729 JFQ327728:JFQ327729 JPM327728:JPM327729 JZI327728:JZI327729 KJE327728:KJE327729 KTA327728:KTA327729 LCW327728:LCW327729 LMS327728:LMS327729 LWO327728:LWO327729 MGK327728:MGK327729 MQG327728:MQG327729 NAC327728:NAC327729 NJY327728:NJY327729 NTU327728:NTU327729 ODQ327728:ODQ327729 ONM327728:ONM327729 OXI327728:OXI327729 PHE327728:PHE327729 PRA327728:PRA327729 QAW327728:QAW327729 QKS327728:QKS327729 QUO327728:QUO327729 REK327728:REK327729 ROG327728:ROG327729 RYC327728:RYC327729 SHY327728:SHY327729 SRU327728:SRU327729 TBQ327728:TBQ327729 TLM327728:TLM327729 TVI327728:TVI327729 UFE327728:UFE327729 UPA327728:UPA327729 UYW327728:UYW327729 VIS327728:VIS327729 VSO327728:VSO327729 WCK327728:WCK327729 WMG327728:WMG327729 WWC327728:WWC327729 U393264:U393265 JQ393264:JQ393265 TM393264:TM393265 ADI393264:ADI393265 ANE393264:ANE393265 AXA393264:AXA393265 BGW393264:BGW393265 BQS393264:BQS393265 CAO393264:CAO393265 CKK393264:CKK393265 CUG393264:CUG393265 DEC393264:DEC393265 DNY393264:DNY393265 DXU393264:DXU393265 EHQ393264:EHQ393265 ERM393264:ERM393265 FBI393264:FBI393265 FLE393264:FLE393265 FVA393264:FVA393265 GEW393264:GEW393265 GOS393264:GOS393265 GYO393264:GYO393265 HIK393264:HIK393265 HSG393264:HSG393265 ICC393264:ICC393265 ILY393264:ILY393265 IVU393264:IVU393265 JFQ393264:JFQ393265 JPM393264:JPM393265 JZI393264:JZI393265 KJE393264:KJE393265 KTA393264:KTA393265 LCW393264:LCW393265 LMS393264:LMS393265 LWO393264:LWO393265 MGK393264:MGK393265 MQG393264:MQG393265 NAC393264:NAC393265 NJY393264:NJY393265 NTU393264:NTU393265 ODQ393264:ODQ393265 ONM393264:ONM393265 OXI393264:OXI393265 PHE393264:PHE393265 PRA393264:PRA393265 QAW393264:QAW393265 QKS393264:QKS393265 QUO393264:QUO393265 REK393264:REK393265 ROG393264:ROG393265 RYC393264:RYC393265 SHY393264:SHY393265 SRU393264:SRU393265 TBQ393264:TBQ393265 TLM393264:TLM393265 TVI393264:TVI393265 UFE393264:UFE393265 UPA393264:UPA393265 UYW393264:UYW393265 VIS393264:VIS393265 VSO393264:VSO393265 WCK393264:WCK393265 WMG393264:WMG393265 WWC393264:WWC393265 U458800:U458801 JQ458800:JQ458801 TM458800:TM458801 ADI458800:ADI458801 ANE458800:ANE458801 AXA458800:AXA458801 BGW458800:BGW458801 BQS458800:BQS458801 CAO458800:CAO458801 CKK458800:CKK458801 CUG458800:CUG458801 DEC458800:DEC458801 DNY458800:DNY458801 DXU458800:DXU458801 EHQ458800:EHQ458801 ERM458800:ERM458801 FBI458800:FBI458801 FLE458800:FLE458801 FVA458800:FVA458801 GEW458800:GEW458801 GOS458800:GOS458801 GYO458800:GYO458801 HIK458800:HIK458801 HSG458800:HSG458801 ICC458800:ICC458801 ILY458800:ILY458801 IVU458800:IVU458801 JFQ458800:JFQ458801 JPM458800:JPM458801 JZI458800:JZI458801 KJE458800:KJE458801 KTA458800:KTA458801 LCW458800:LCW458801 LMS458800:LMS458801 LWO458800:LWO458801 MGK458800:MGK458801 MQG458800:MQG458801 NAC458800:NAC458801 NJY458800:NJY458801 NTU458800:NTU458801 ODQ458800:ODQ458801 ONM458800:ONM458801 OXI458800:OXI458801 PHE458800:PHE458801 PRA458800:PRA458801 QAW458800:QAW458801 QKS458800:QKS458801 QUO458800:QUO458801 REK458800:REK458801 ROG458800:ROG458801 RYC458800:RYC458801 SHY458800:SHY458801 SRU458800:SRU458801 TBQ458800:TBQ458801 TLM458800:TLM458801 TVI458800:TVI458801 UFE458800:UFE458801 UPA458800:UPA458801 UYW458800:UYW458801 VIS458800:VIS458801 VSO458800:VSO458801 WCK458800:WCK458801 WMG458800:WMG458801 WWC458800:WWC458801 U524336:U524337 JQ524336:JQ524337 TM524336:TM524337 ADI524336:ADI524337 ANE524336:ANE524337 AXA524336:AXA524337 BGW524336:BGW524337 BQS524336:BQS524337 CAO524336:CAO524337 CKK524336:CKK524337 CUG524336:CUG524337 DEC524336:DEC524337 DNY524336:DNY524337 DXU524336:DXU524337 EHQ524336:EHQ524337 ERM524336:ERM524337 FBI524336:FBI524337 FLE524336:FLE524337 FVA524336:FVA524337 GEW524336:GEW524337 GOS524336:GOS524337 GYO524336:GYO524337 HIK524336:HIK524337 HSG524336:HSG524337 ICC524336:ICC524337 ILY524336:ILY524337 IVU524336:IVU524337 JFQ524336:JFQ524337 JPM524336:JPM524337 JZI524336:JZI524337 KJE524336:KJE524337 KTA524336:KTA524337 LCW524336:LCW524337 LMS524336:LMS524337 LWO524336:LWO524337 MGK524336:MGK524337 MQG524336:MQG524337 NAC524336:NAC524337 NJY524336:NJY524337 NTU524336:NTU524337 ODQ524336:ODQ524337 ONM524336:ONM524337 OXI524336:OXI524337 PHE524336:PHE524337 PRA524336:PRA524337 QAW524336:QAW524337 QKS524336:QKS524337 QUO524336:QUO524337 REK524336:REK524337 ROG524336:ROG524337 RYC524336:RYC524337 SHY524336:SHY524337 SRU524336:SRU524337 TBQ524336:TBQ524337 TLM524336:TLM524337 TVI524336:TVI524337 UFE524336:UFE524337 UPA524336:UPA524337 UYW524336:UYW524337 VIS524336:VIS524337 VSO524336:VSO524337 WCK524336:WCK524337 WMG524336:WMG524337 WWC524336:WWC524337 U589872:U589873 JQ589872:JQ589873 TM589872:TM589873 ADI589872:ADI589873 ANE589872:ANE589873 AXA589872:AXA589873 BGW589872:BGW589873 BQS589872:BQS589873 CAO589872:CAO589873 CKK589872:CKK589873 CUG589872:CUG589873 DEC589872:DEC589873 DNY589872:DNY589873 DXU589872:DXU589873 EHQ589872:EHQ589873 ERM589872:ERM589873 FBI589872:FBI589873 FLE589872:FLE589873 FVA589872:FVA589873 GEW589872:GEW589873 GOS589872:GOS589873 GYO589872:GYO589873 HIK589872:HIK589873 HSG589872:HSG589873 ICC589872:ICC589873 ILY589872:ILY589873 IVU589872:IVU589873 JFQ589872:JFQ589873 JPM589872:JPM589873 JZI589872:JZI589873 KJE589872:KJE589873 KTA589872:KTA589873 LCW589872:LCW589873 LMS589872:LMS589873 LWO589872:LWO589873 MGK589872:MGK589873 MQG589872:MQG589873 NAC589872:NAC589873 NJY589872:NJY589873 NTU589872:NTU589873 ODQ589872:ODQ589873 ONM589872:ONM589873 OXI589872:OXI589873 PHE589872:PHE589873 PRA589872:PRA589873 QAW589872:QAW589873 QKS589872:QKS589873 QUO589872:QUO589873 REK589872:REK589873 ROG589872:ROG589873 RYC589872:RYC589873 SHY589872:SHY589873 SRU589872:SRU589873 TBQ589872:TBQ589873 TLM589872:TLM589873 TVI589872:TVI589873 UFE589872:UFE589873 UPA589872:UPA589873 UYW589872:UYW589873 VIS589872:VIS589873 VSO589872:VSO589873 WCK589872:WCK589873 WMG589872:WMG589873 WWC589872:WWC589873 U655408:U655409 JQ655408:JQ655409 TM655408:TM655409 ADI655408:ADI655409 ANE655408:ANE655409 AXA655408:AXA655409 BGW655408:BGW655409 BQS655408:BQS655409 CAO655408:CAO655409 CKK655408:CKK655409 CUG655408:CUG655409 DEC655408:DEC655409 DNY655408:DNY655409 DXU655408:DXU655409 EHQ655408:EHQ655409 ERM655408:ERM655409 FBI655408:FBI655409 FLE655408:FLE655409 FVA655408:FVA655409 GEW655408:GEW655409 GOS655408:GOS655409 GYO655408:GYO655409 HIK655408:HIK655409 HSG655408:HSG655409 ICC655408:ICC655409 ILY655408:ILY655409 IVU655408:IVU655409 JFQ655408:JFQ655409 JPM655408:JPM655409 JZI655408:JZI655409 KJE655408:KJE655409 KTA655408:KTA655409 LCW655408:LCW655409 LMS655408:LMS655409 LWO655408:LWO655409 MGK655408:MGK655409 MQG655408:MQG655409 NAC655408:NAC655409 NJY655408:NJY655409 NTU655408:NTU655409 ODQ655408:ODQ655409 ONM655408:ONM655409 OXI655408:OXI655409 PHE655408:PHE655409 PRA655408:PRA655409 QAW655408:QAW655409 QKS655408:QKS655409 QUO655408:QUO655409 REK655408:REK655409 ROG655408:ROG655409 RYC655408:RYC655409 SHY655408:SHY655409 SRU655408:SRU655409 TBQ655408:TBQ655409 TLM655408:TLM655409 TVI655408:TVI655409 UFE655408:UFE655409 UPA655408:UPA655409 UYW655408:UYW655409 VIS655408:VIS655409 VSO655408:VSO655409 WCK655408:WCK655409 WMG655408:WMG655409 WWC655408:WWC655409 U720944:U720945 JQ720944:JQ720945 TM720944:TM720945 ADI720944:ADI720945 ANE720944:ANE720945 AXA720944:AXA720945 BGW720944:BGW720945 BQS720944:BQS720945 CAO720944:CAO720945 CKK720944:CKK720945 CUG720944:CUG720945 DEC720944:DEC720945 DNY720944:DNY720945 DXU720944:DXU720945 EHQ720944:EHQ720945 ERM720944:ERM720945 FBI720944:FBI720945 FLE720944:FLE720945 FVA720944:FVA720945 GEW720944:GEW720945 GOS720944:GOS720945 GYO720944:GYO720945 HIK720944:HIK720945 HSG720944:HSG720945 ICC720944:ICC720945 ILY720944:ILY720945 IVU720944:IVU720945 JFQ720944:JFQ720945 JPM720944:JPM720945 JZI720944:JZI720945 KJE720944:KJE720945 KTA720944:KTA720945 LCW720944:LCW720945 LMS720944:LMS720945 LWO720944:LWO720945 MGK720944:MGK720945 MQG720944:MQG720945 NAC720944:NAC720945 NJY720944:NJY720945 NTU720944:NTU720945 ODQ720944:ODQ720945 ONM720944:ONM720945 OXI720944:OXI720945 PHE720944:PHE720945 PRA720944:PRA720945 QAW720944:QAW720945 QKS720944:QKS720945 QUO720944:QUO720945 REK720944:REK720945 ROG720944:ROG720945 RYC720944:RYC720945 SHY720944:SHY720945 SRU720944:SRU720945 TBQ720944:TBQ720945 TLM720944:TLM720945 TVI720944:TVI720945 UFE720944:UFE720945 UPA720944:UPA720945 UYW720944:UYW720945 VIS720944:VIS720945 VSO720944:VSO720945 WCK720944:WCK720945 WMG720944:WMG720945 WWC720944:WWC720945 U786480:U786481 JQ786480:JQ786481 TM786480:TM786481 ADI786480:ADI786481 ANE786480:ANE786481 AXA786480:AXA786481 BGW786480:BGW786481 BQS786480:BQS786481 CAO786480:CAO786481 CKK786480:CKK786481 CUG786480:CUG786481 DEC786480:DEC786481 DNY786480:DNY786481 DXU786480:DXU786481 EHQ786480:EHQ786481 ERM786480:ERM786481 FBI786480:FBI786481 FLE786480:FLE786481 FVA786480:FVA786481 GEW786480:GEW786481 GOS786480:GOS786481 GYO786480:GYO786481 HIK786480:HIK786481 HSG786480:HSG786481 ICC786480:ICC786481 ILY786480:ILY786481 IVU786480:IVU786481 JFQ786480:JFQ786481 JPM786480:JPM786481 JZI786480:JZI786481 KJE786480:KJE786481 KTA786480:KTA786481 LCW786480:LCW786481 LMS786480:LMS786481 LWO786480:LWO786481 MGK786480:MGK786481 MQG786480:MQG786481 NAC786480:NAC786481 NJY786480:NJY786481 NTU786480:NTU786481 ODQ786480:ODQ786481 ONM786480:ONM786481 OXI786480:OXI786481 PHE786480:PHE786481 PRA786480:PRA786481 QAW786480:QAW786481 QKS786480:QKS786481 QUO786480:QUO786481 REK786480:REK786481 ROG786480:ROG786481 RYC786480:RYC786481 SHY786480:SHY786481 SRU786480:SRU786481 TBQ786480:TBQ786481 TLM786480:TLM786481 TVI786480:TVI786481 UFE786480:UFE786481 UPA786480:UPA786481 UYW786480:UYW786481 VIS786480:VIS786481 VSO786480:VSO786481 WCK786480:WCK786481 WMG786480:WMG786481 WWC786480:WWC786481 U852016:U852017 JQ852016:JQ852017 TM852016:TM852017 ADI852016:ADI852017 ANE852016:ANE852017 AXA852016:AXA852017 BGW852016:BGW852017 BQS852016:BQS852017 CAO852016:CAO852017 CKK852016:CKK852017 CUG852016:CUG852017 DEC852016:DEC852017 DNY852016:DNY852017 DXU852016:DXU852017 EHQ852016:EHQ852017 ERM852016:ERM852017 FBI852016:FBI852017 FLE852016:FLE852017 FVA852016:FVA852017 GEW852016:GEW852017 GOS852016:GOS852017 GYO852016:GYO852017 HIK852016:HIK852017 HSG852016:HSG852017 ICC852016:ICC852017 ILY852016:ILY852017 IVU852016:IVU852017 JFQ852016:JFQ852017 JPM852016:JPM852017 JZI852016:JZI852017 KJE852016:KJE852017 KTA852016:KTA852017 LCW852016:LCW852017 LMS852016:LMS852017 LWO852016:LWO852017 MGK852016:MGK852017 MQG852016:MQG852017 NAC852016:NAC852017 NJY852016:NJY852017 NTU852016:NTU852017 ODQ852016:ODQ852017 ONM852016:ONM852017 OXI852016:OXI852017 PHE852016:PHE852017 PRA852016:PRA852017 QAW852016:QAW852017 QKS852016:QKS852017 QUO852016:QUO852017 REK852016:REK852017 ROG852016:ROG852017 RYC852016:RYC852017 SHY852016:SHY852017 SRU852016:SRU852017 TBQ852016:TBQ852017 TLM852016:TLM852017 TVI852016:TVI852017 UFE852016:UFE852017 UPA852016:UPA852017 UYW852016:UYW852017 VIS852016:VIS852017 VSO852016:VSO852017 WCK852016:WCK852017 WMG852016:WMG852017 WWC852016:WWC852017 U917552:U917553 JQ917552:JQ917553 TM917552:TM917553 ADI917552:ADI917553 ANE917552:ANE917553 AXA917552:AXA917553 BGW917552:BGW917553 BQS917552:BQS917553 CAO917552:CAO917553 CKK917552:CKK917553 CUG917552:CUG917553 DEC917552:DEC917553 DNY917552:DNY917553 DXU917552:DXU917553 EHQ917552:EHQ917553 ERM917552:ERM917553 FBI917552:FBI917553 FLE917552:FLE917553 FVA917552:FVA917553 GEW917552:GEW917553 GOS917552:GOS917553 GYO917552:GYO917553 HIK917552:HIK917553 HSG917552:HSG917553 ICC917552:ICC917553 ILY917552:ILY917553 IVU917552:IVU917553 JFQ917552:JFQ917553 JPM917552:JPM917553 JZI917552:JZI917553 KJE917552:KJE917553 KTA917552:KTA917553 LCW917552:LCW917553 LMS917552:LMS917553 LWO917552:LWO917553 MGK917552:MGK917553 MQG917552:MQG917553 NAC917552:NAC917553 NJY917552:NJY917553 NTU917552:NTU917553 ODQ917552:ODQ917553 ONM917552:ONM917553 OXI917552:OXI917553 PHE917552:PHE917553 PRA917552:PRA917553 QAW917552:QAW917553 QKS917552:QKS917553 QUO917552:QUO917553 REK917552:REK917553 ROG917552:ROG917553 RYC917552:RYC917553 SHY917552:SHY917553 SRU917552:SRU917553 TBQ917552:TBQ917553 TLM917552:TLM917553 TVI917552:TVI917553 UFE917552:UFE917553 UPA917552:UPA917553 UYW917552:UYW917553 VIS917552:VIS917553 VSO917552:VSO917553 WCK917552:WCK917553 WMG917552:WMG917553 WWC917552:WWC917553 U983088:U983089 JQ983088:JQ983089 TM983088:TM983089 ADI983088:ADI983089 ANE983088:ANE983089 AXA983088:AXA983089 BGW983088:BGW983089 BQS983088:BQS983089 CAO983088:CAO983089 CKK983088:CKK983089 CUG983088:CUG983089 DEC983088:DEC983089 DNY983088:DNY983089 DXU983088:DXU983089 EHQ983088:EHQ983089 ERM983088:ERM983089 FBI983088:FBI983089 FLE983088:FLE983089 FVA983088:FVA983089 GEW983088:GEW983089 GOS983088:GOS983089 GYO983088:GYO983089 HIK983088:HIK983089 HSG983088:HSG983089 ICC983088:ICC983089 ILY983088:ILY983089 IVU983088:IVU983089 JFQ983088:JFQ983089 JPM983088:JPM983089 JZI983088:JZI983089 KJE983088:KJE983089 KTA983088:KTA983089 LCW983088:LCW983089 LMS983088:LMS983089 LWO983088:LWO983089 MGK983088:MGK983089 MQG983088:MQG983089 NAC983088:NAC983089 NJY983088:NJY983089 NTU983088:NTU983089 ODQ983088:ODQ983089 ONM983088:ONM983089 OXI983088:OXI983089 PHE983088:PHE983089 PRA983088:PRA983089 QAW983088:QAW983089 QKS983088:QKS983089 QUO983088:QUO983089 REK983088:REK983089 ROG983088:ROG983089 RYC983088:RYC983089 SHY983088:SHY983089 SRU983088:SRU983089 TBQ983088:TBQ983089 TLM983088:TLM983089 TVI983088:TVI983089 UFE983088:UFE983089 UPA983088:UPA983089 UYW983088:UYW983089 VIS983088:VIS983089 VSO983088:VSO983089 WCK983088:WCK983089 WMG983088:WMG983089 WWC983088:WWC983089 E15:E25 JA15:JA25 SW15:SW25 ACS15:ACS25 AMO15:AMO25 AWK15:AWK25 BGG15:BGG25 BQC15:BQC25 BZY15:BZY25 CJU15:CJU25 CTQ15:CTQ25 DDM15:DDM25 DNI15:DNI25 DXE15:DXE25 EHA15:EHA25 EQW15:EQW25 FAS15:FAS25 FKO15:FKO25 FUK15:FUK25 GEG15:GEG25 GOC15:GOC25 GXY15:GXY25 HHU15:HHU25 HRQ15:HRQ25 IBM15:IBM25 ILI15:ILI25 IVE15:IVE25 JFA15:JFA25 JOW15:JOW25 JYS15:JYS25 KIO15:KIO25 KSK15:KSK25 LCG15:LCG25 LMC15:LMC25 LVY15:LVY25 MFU15:MFU25 MPQ15:MPQ25 MZM15:MZM25 NJI15:NJI25 NTE15:NTE25 ODA15:ODA25 OMW15:OMW25 OWS15:OWS25 PGO15:PGO25 PQK15:PQK25 QAG15:QAG25 QKC15:QKC25 QTY15:QTY25 RDU15:RDU25 RNQ15:RNQ25 RXM15:RXM25 SHI15:SHI25 SRE15:SRE25 TBA15:TBA25 TKW15:TKW25 TUS15:TUS25 UEO15:UEO25 UOK15:UOK25 UYG15:UYG25 VIC15:VIC25 VRY15:VRY25 WBU15:WBU25 WLQ15:WLQ25 WVM15:WVM25 E65551:E65561 JA65551:JA65561 SW65551:SW65561 ACS65551:ACS65561 AMO65551:AMO65561 AWK65551:AWK65561 BGG65551:BGG65561 BQC65551:BQC65561 BZY65551:BZY65561 CJU65551:CJU65561 CTQ65551:CTQ65561 DDM65551:DDM65561 DNI65551:DNI65561 DXE65551:DXE65561 EHA65551:EHA65561 EQW65551:EQW65561 FAS65551:FAS65561 FKO65551:FKO65561 FUK65551:FUK65561 GEG65551:GEG65561 GOC65551:GOC65561 GXY65551:GXY65561 HHU65551:HHU65561 HRQ65551:HRQ65561 IBM65551:IBM65561 ILI65551:ILI65561 IVE65551:IVE65561 JFA65551:JFA65561 JOW65551:JOW65561 JYS65551:JYS65561 KIO65551:KIO65561 KSK65551:KSK65561 LCG65551:LCG65561 LMC65551:LMC65561 LVY65551:LVY65561 MFU65551:MFU65561 MPQ65551:MPQ65561 MZM65551:MZM65561 NJI65551:NJI65561 NTE65551:NTE65561 ODA65551:ODA65561 OMW65551:OMW65561 OWS65551:OWS65561 PGO65551:PGO65561 PQK65551:PQK65561 QAG65551:QAG65561 QKC65551:QKC65561 QTY65551:QTY65561 RDU65551:RDU65561 RNQ65551:RNQ65561 RXM65551:RXM65561 SHI65551:SHI65561 SRE65551:SRE65561 TBA65551:TBA65561 TKW65551:TKW65561 TUS65551:TUS65561 UEO65551:UEO65561 UOK65551:UOK65561 UYG65551:UYG65561 VIC65551:VIC65561 VRY65551:VRY65561 WBU65551:WBU65561 WLQ65551:WLQ65561 WVM65551:WVM65561 E131087:E131097 JA131087:JA131097 SW131087:SW131097 ACS131087:ACS131097 AMO131087:AMO131097 AWK131087:AWK131097 BGG131087:BGG131097 BQC131087:BQC131097 BZY131087:BZY131097 CJU131087:CJU131097 CTQ131087:CTQ131097 DDM131087:DDM131097 DNI131087:DNI131097 DXE131087:DXE131097 EHA131087:EHA131097 EQW131087:EQW131097 FAS131087:FAS131097 FKO131087:FKO131097 FUK131087:FUK131097 GEG131087:GEG131097 GOC131087:GOC131097 GXY131087:GXY131097 HHU131087:HHU131097 HRQ131087:HRQ131097 IBM131087:IBM131097 ILI131087:ILI131097 IVE131087:IVE131097 JFA131087:JFA131097 JOW131087:JOW131097 JYS131087:JYS131097 KIO131087:KIO131097 KSK131087:KSK131097 LCG131087:LCG131097 LMC131087:LMC131097 LVY131087:LVY131097 MFU131087:MFU131097 MPQ131087:MPQ131097 MZM131087:MZM131097 NJI131087:NJI131097 NTE131087:NTE131097 ODA131087:ODA131097 OMW131087:OMW131097 OWS131087:OWS131097 PGO131087:PGO131097 PQK131087:PQK131097 QAG131087:QAG131097 QKC131087:QKC131097 QTY131087:QTY131097 RDU131087:RDU131097 RNQ131087:RNQ131097 RXM131087:RXM131097 SHI131087:SHI131097 SRE131087:SRE131097 TBA131087:TBA131097 TKW131087:TKW131097 TUS131087:TUS131097 UEO131087:UEO131097 UOK131087:UOK131097 UYG131087:UYG131097 VIC131087:VIC131097 VRY131087:VRY131097 WBU131087:WBU131097 WLQ131087:WLQ131097 WVM131087:WVM131097 E196623:E196633 JA196623:JA196633 SW196623:SW196633 ACS196623:ACS196633 AMO196623:AMO196633 AWK196623:AWK196633 BGG196623:BGG196633 BQC196623:BQC196633 BZY196623:BZY196633 CJU196623:CJU196633 CTQ196623:CTQ196633 DDM196623:DDM196633 DNI196623:DNI196633 DXE196623:DXE196633 EHA196623:EHA196633 EQW196623:EQW196633 FAS196623:FAS196633 FKO196623:FKO196633 FUK196623:FUK196633 GEG196623:GEG196633 GOC196623:GOC196633 GXY196623:GXY196633 HHU196623:HHU196633 HRQ196623:HRQ196633 IBM196623:IBM196633 ILI196623:ILI196633 IVE196623:IVE196633 JFA196623:JFA196633 JOW196623:JOW196633 JYS196623:JYS196633 KIO196623:KIO196633 KSK196623:KSK196633 LCG196623:LCG196633 LMC196623:LMC196633 LVY196623:LVY196633 MFU196623:MFU196633 MPQ196623:MPQ196633 MZM196623:MZM196633 NJI196623:NJI196633 NTE196623:NTE196633 ODA196623:ODA196633 OMW196623:OMW196633 OWS196623:OWS196633 PGO196623:PGO196633 PQK196623:PQK196633 QAG196623:QAG196633 QKC196623:QKC196633 QTY196623:QTY196633 RDU196623:RDU196633 RNQ196623:RNQ196633 RXM196623:RXM196633 SHI196623:SHI196633 SRE196623:SRE196633 TBA196623:TBA196633 TKW196623:TKW196633 TUS196623:TUS196633 UEO196623:UEO196633 UOK196623:UOK196633 UYG196623:UYG196633 VIC196623:VIC196633 VRY196623:VRY196633 WBU196623:WBU196633 WLQ196623:WLQ196633 WVM196623:WVM196633 E262159:E262169 JA262159:JA262169 SW262159:SW262169 ACS262159:ACS262169 AMO262159:AMO262169 AWK262159:AWK262169 BGG262159:BGG262169 BQC262159:BQC262169 BZY262159:BZY262169 CJU262159:CJU262169 CTQ262159:CTQ262169 DDM262159:DDM262169 DNI262159:DNI262169 DXE262159:DXE262169 EHA262159:EHA262169 EQW262159:EQW262169 FAS262159:FAS262169 FKO262159:FKO262169 FUK262159:FUK262169 GEG262159:GEG262169 GOC262159:GOC262169 GXY262159:GXY262169 HHU262159:HHU262169 HRQ262159:HRQ262169 IBM262159:IBM262169 ILI262159:ILI262169 IVE262159:IVE262169 JFA262159:JFA262169 JOW262159:JOW262169 JYS262159:JYS262169 KIO262159:KIO262169 KSK262159:KSK262169 LCG262159:LCG262169 LMC262159:LMC262169 LVY262159:LVY262169 MFU262159:MFU262169 MPQ262159:MPQ262169 MZM262159:MZM262169 NJI262159:NJI262169 NTE262159:NTE262169 ODA262159:ODA262169 OMW262159:OMW262169 OWS262159:OWS262169 PGO262159:PGO262169 PQK262159:PQK262169 QAG262159:QAG262169 QKC262159:QKC262169 QTY262159:QTY262169 RDU262159:RDU262169 RNQ262159:RNQ262169 RXM262159:RXM262169 SHI262159:SHI262169 SRE262159:SRE262169 TBA262159:TBA262169 TKW262159:TKW262169 TUS262159:TUS262169 UEO262159:UEO262169 UOK262159:UOK262169 UYG262159:UYG262169 VIC262159:VIC262169 VRY262159:VRY262169 WBU262159:WBU262169 WLQ262159:WLQ262169 WVM262159:WVM262169 E327695:E327705 JA327695:JA327705 SW327695:SW327705 ACS327695:ACS327705 AMO327695:AMO327705 AWK327695:AWK327705 BGG327695:BGG327705 BQC327695:BQC327705 BZY327695:BZY327705 CJU327695:CJU327705 CTQ327695:CTQ327705 DDM327695:DDM327705 DNI327695:DNI327705 DXE327695:DXE327705 EHA327695:EHA327705 EQW327695:EQW327705 FAS327695:FAS327705 FKO327695:FKO327705 FUK327695:FUK327705 GEG327695:GEG327705 GOC327695:GOC327705 GXY327695:GXY327705 HHU327695:HHU327705 HRQ327695:HRQ327705 IBM327695:IBM327705 ILI327695:ILI327705 IVE327695:IVE327705 JFA327695:JFA327705 JOW327695:JOW327705 JYS327695:JYS327705 KIO327695:KIO327705 KSK327695:KSK327705 LCG327695:LCG327705 LMC327695:LMC327705 LVY327695:LVY327705 MFU327695:MFU327705 MPQ327695:MPQ327705 MZM327695:MZM327705 NJI327695:NJI327705 NTE327695:NTE327705 ODA327695:ODA327705 OMW327695:OMW327705 OWS327695:OWS327705 PGO327695:PGO327705 PQK327695:PQK327705 QAG327695:QAG327705 QKC327695:QKC327705 QTY327695:QTY327705 RDU327695:RDU327705 RNQ327695:RNQ327705 RXM327695:RXM327705 SHI327695:SHI327705 SRE327695:SRE327705 TBA327695:TBA327705 TKW327695:TKW327705 TUS327695:TUS327705 UEO327695:UEO327705 UOK327695:UOK327705 UYG327695:UYG327705 VIC327695:VIC327705 VRY327695:VRY327705 WBU327695:WBU327705 WLQ327695:WLQ327705 WVM327695:WVM327705 E393231:E393241 JA393231:JA393241 SW393231:SW393241 ACS393231:ACS393241 AMO393231:AMO393241 AWK393231:AWK393241 BGG393231:BGG393241 BQC393231:BQC393241 BZY393231:BZY393241 CJU393231:CJU393241 CTQ393231:CTQ393241 DDM393231:DDM393241 DNI393231:DNI393241 DXE393231:DXE393241 EHA393231:EHA393241 EQW393231:EQW393241 FAS393231:FAS393241 FKO393231:FKO393241 FUK393231:FUK393241 GEG393231:GEG393241 GOC393231:GOC393241 GXY393231:GXY393241 HHU393231:HHU393241 HRQ393231:HRQ393241 IBM393231:IBM393241 ILI393231:ILI393241 IVE393231:IVE393241 JFA393231:JFA393241 JOW393231:JOW393241 JYS393231:JYS393241 KIO393231:KIO393241 KSK393231:KSK393241 LCG393231:LCG393241 LMC393231:LMC393241 LVY393231:LVY393241 MFU393231:MFU393241 MPQ393231:MPQ393241 MZM393231:MZM393241 NJI393231:NJI393241 NTE393231:NTE393241 ODA393231:ODA393241 OMW393231:OMW393241 OWS393231:OWS393241 PGO393231:PGO393241 PQK393231:PQK393241 QAG393231:QAG393241 QKC393231:QKC393241 QTY393231:QTY393241 RDU393231:RDU393241 RNQ393231:RNQ393241 RXM393231:RXM393241 SHI393231:SHI393241 SRE393231:SRE393241 TBA393231:TBA393241 TKW393231:TKW393241 TUS393231:TUS393241 UEO393231:UEO393241 UOK393231:UOK393241 UYG393231:UYG393241 VIC393231:VIC393241 VRY393231:VRY393241 WBU393231:WBU393241 WLQ393231:WLQ393241 WVM393231:WVM393241 E458767:E458777 JA458767:JA458777 SW458767:SW458777 ACS458767:ACS458777 AMO458767:AMO458777 AWK458767:AWK458777 BGG458767:BGG458777 BQC458767:BQC458777 BZY458767:BZY458777 CJU458767:CJU458777 CTQ458767:CTQ458777 DDM458767:DDM458777 DNI458767:DNI458777 DXE458767:DXE458777 EHA458767:EHA458777 EQW458767:EQW458777 FAS458767:FAS458777 FKO458767:FKO458777 FUK458767:FUK458777 GEG458767:GEG458777 GOC458767:GOC458777 GXY458767:GXY458777 HHU458767:HHU458777 HRQ458767:HRQ458777 IBM458767:IBM458777 ILI458767:ILI458777 IVE458767:IVE458777 JFA458767:JFA458777 JOW458767:JOW458777 JYS458767:JYS458777 KIO458767:KIO458777 KSK458767:KSK458777 LCG458767:LCG458777 LMC458767:LMC458777 LVY458767:LVY458777 MFU458767:MFU458777 MPQ458767:MPQ458777 MZM458767:MZM458777 NJI458767:NJI458777 NTE458767:NTE458777 ODA458767:ODA458777 OMW458767:OMW458777 OWS458767:OWS458777 PGO458767:PGO458777 PQK458767:PQK458777 QAG458767:QAG458777 QKC458767:QKC458777 QTY458767:QTY458777 RDU458767:RDU458777 RNQ458767:RNQ458777 RXM458767:RXM458777 SHI458767:SHI458777 SRE458767:SRE458777 TBA458767:TBA458777 TKW458767:TKW458777 TUS458767:TUS458777 UEO458767:UEO458777 UOK458767:UOK458777 UYG458767:UYG458777 VIC458767:VIC458777 VRY458767:VRY458777 WBU458767:WBU458777 WLQ458767:WLQ458777 WVM458767:WVM458777 E524303:E524313 JA524303:JA524313 SW524303:SW524313 ACS524303:ACS524313 AMO524303:AMO524313 AWK524303:AWK524313 BGG524303:BGG524313 BQC524303:BQC524313 BZY524303:BZY524313 CJU524303:CJU524313 CTQ524303:CTQ524313 DDM524303:DDM524313 DNI524303:DNI524313 DXE524303:DXE524313 EHA524303:EHA524313 EQW524303:EQW524313 FAS524303:FAS524313 FKO524303:FKO524313 FUK524303:FUK524313 GEG524303:GEG524313 GOC524303:GOC524313 GXY524303:GXY524313 HHU524303:HHU524313 HRQ524303:HRQ524313 IBM524303:IBM524313 ILI524303:ILI524313 IVE524303:IVE524313 JFA524303:JFA524313 JOW524303:JOW524313 JYS524303:JYS524313 KIO524303:KIO524313 KSK524303:KSK524313 LCG524303:LCG524313 LMC524303:LMC524313 LVY524303:LVY524313 MFU524303:MFU524313 MPQ524303:MPQ524313 MZM524303:MZM524313 NJI524303:NJI524313 NTE524303:NTE524313 ODA524303:ODA524313 OMW524303:OMW524313 OWS524303:OWS524313 PGO524303:PGO524313 PQK524303:PQK524313 QAG524303:QAG524313 QKC524303:QKC524313 QTY524303:QTY524313 RDU524303:RDU524313 RNQ524303:RNQ524313 RXM524303:RXM524313 SHI524303:SHI524313 SRE524303:SRE524313 TBA524303:TBA524313 TKW524303:TKW524313 TUS524303:TUS524313 UEO524303:UEO524313 UOK524303:UOK524313 UYG524303:UYG524313 VIC524303:VIC524313 VRY524303:VRY524313 WBU524303:WBU524313 WLQ524303:WLQ524313 WVM524303:WVM524313 E589839:E589849 JA589839:JA589849 SW589839:SW589849 ACS589839:ACS589849 AMO589839:AMO589849 AWK589839:AWK589849 BGG589839:BGG589849 BQC589839:BQC589849 BZY589839:BZY589849 CJU589839:CJU589849 CTQ589839:CTQ589849 DDM589839:DDM589849 DNI589839:DNI589849 DXE589839:DXE589849 EHA589839:EHA589849 EQW589839:EQW589849 FAS589839:FAS589849 FKO589839:FKO589849 FUK589839:FUK589849 GEG589839:GEG589849 GOC589839:GOC589849 GXY589839:GXY589849 HHU589839:HHU589849 HRQ589839:HRQ589849 IBM589839:IBM589849 ILI589839:ILI589849 IVE589839:IVE589849 JFA589839:JFA589849 JOW589839:JOW589849 JYS589839:JYS589849 KIO589839:KIO589849 KSK589839:KSK589849 LCG589839:LCG589849 LMC589839:LMC589849 LVY589839:LVY589849 MFU589839:MFU589849 MPQ589839:MPQ589849 MZM589839:MZM589849 NJI589839:NJI589849 NTE589839:NTE589849 ODA589839:ODA589849 OMW589839:OMW589849 OWS589839:OWS589849 PGO589839:PGO589849 PQK589839:PQK589849 QAG589839:QAG589849 QKC589839:QKC589849 QTY589839:QTY589849 RDU589839:RDU589849 RNQ589839:RNQ589849 RXM589839:RXM589849 SHI589839:SHI589849 SRE589839:SRE589849 TBA589839:TBA589849 TKW589839:TKW589849 TUS589839:TUS589849 UEO589839:UEO589849 UOK589839:UOK589849 UYG589839:UYG589849 VIC589839:VIC589849 VRY589839:VRY589849 WBU589839:WBU589849 WLQ589839:WLQ589849 WVM589839:WVM589849 E655375:E655385 JA655375:JA655385 SW655375:SW655385 ACS655375:ACS655385 AMO655375:AMO655385 AWK655375:AWK655385 BGG655375:BGG655385 BQC655375:BQC655385 BZY655375:BZY655385 CJU655375:CJU655385 CTQ655375:CTQ655385 DDM655375:DDM655385 DNI655375:DNI655385 DXE655375:DXE655385 EHA655375:EHA655385 EQW655375:EQW655385 FAS655375:FAS655385 FKO655375:FKO655385 FUK655375:FUK655385 GEG655375:GEG655385 GOC655375:GOC655385 GXY655375:GXY655385 HHU655375:HHU655385 HRQ655375:HRQ655385 IBM655375:IBM655385 ILI655375:ILI655385 IVE655375:IVE655385 JFA655375:JFA655385 JOW655375:JOW655385 JYS655375:JYS655385 KIO655375:KIO655385 KSK655375:KSK655385 LCG655375:LCG655385 LMC655375:LMC655385 LVY655375:LVY655385 MFU655375:MFU655385 MPQ655375:MPQ655385 MZM655375:MZM655385 NJI655375:NJI655385 NTE655375:NTE655385 ODA655375:ODA655385 OMW655375:OMW655385 OWS655375:OWS655385 PGO655375:PGO655385 PQK655375:PQK655385 QAG655375:QAG655385 QKC655375:QKC655385 QTY655375:QTY655385 RDU655375:RDU655385 RNQ655375:RNQ655385 RXM655375:RXM655385 SHI655375:SHI655385 SRE655375:SRE655385 TBA655375:TBA655385 TKW655375:TKW655385 TUS655375:TUS655385 UEO655375:UEO655385 UOK655375:UOK655385 UYG655375:UYG655385 VIC655375:VIC655385 VRY655375:VRY655385 WBU655375:WBU655385 WLQ655375:WLQ655385 WVM655375:WVM655385 E720911:E720921 JA720911:JA720921 SW720911:SW720921 ACS720911:ACS720921 AMO720911:AMO720921 AWK720911:AWK720921 BGG720911:BGG720921 BQC720911:BQC720921 BZY720911:BZY720921 CJU720911:CJU720921 CTQ720911:CTQ720921 DDM720911:DDM720921 DNI720911:DNI720921 DXE720911:DXE720921 EHA720911:EHA720921 EQW720911:EQW720921 FAS720911:FAS720921 FKO720911:FKO720921 FUK720911:FUK720921 GEG720911:GEG720921 GOC720911:GOC720921 GXY720911:GXY720921 HHU720911:HHU720921 HRQ720911:HRQ720921 IBM720911:IBM720921 ILI720911:ILI720921 IVE720911:IVE720921 JFA720911:JFA720921 JOW720911:JOW720921 JYS720911:JYS720921 KIO720911:KIO720921 KSK720911:KSK720921 LCG720911:LCG720921 LMC720911:LMC720921 LVY720911:LVY720921 MFU720911:MFU720921 MPQ720911:MPQ720921 MZM720911:MZM720921 NJI720911:NJI720921 NTE720911:NTE720921 ODA720911:ODA720921 OMW720911:OMW720921 OWS720911:OWS720921 PGO720911:PGO720921 PQK720911:PQK720921 QAG720911:QAG720921 QKC720911:QKC720921 QTY720911:QTY720921 RDU720911:RDU720921 RNQ720911:RNQ720921 RXM720911:RXM720921 SHI720911:SHI720921 SRE720911:SRE720921 TBA720911:TBA720921 TKW720911:TKW720921 TUS720911:TUS720921 UEO720911:UEO720921 UOK720911:UOK720921 UYG720911:UYG720921 VIC720911:VIC720921 VRY720911:VRY720921 WBU720911:WBU720921 WLQ720911:WLQ720921 WVM720911:WVM720921 E786447:E786457 JA786447:JA786457 SW786447:SW786457 ACS786447:ACS786457 AMO786447:AMO786457 AWK786447:AWK786457 BGG786447:BGG786457 BQC786447:BQC786457 BZY786447:BZY786457 CJU786447:CJU786457 CTQ786447:CTQ786457 DDM786447:DDM786457 DNI786447:DNI786457 DXE786447:DXE786457 EHA786447:EHA786457 EQW786447:EQW786457 FAS786447:FAS786457 FKO786447:FKO786457 FUK786447:FUK786457 GEG786447:GEG786457 GOC786447:GOC786457 GXY786447:GXY786457 HHU786447:HHU786457 HRQ786447:HRQ786457 IBM786447:IBM786457 ILI786447:ILI786457 IVE786447:IVE786457 JFA786447:JFA786457 JOW786447:JOW786457 JYS786447:JYS786457 KIO786447:KIO786457 KSK786447:KSK786457 LCG786447:LCG786457 LMC786447:LMC786457 LVY786447:LVY786457 MFU786447:MFU786457 MPQ786447:MPQ786457 MZM786447:MZM786457 NJI786447:NJI786457 NTE786447:NTE786457 ODA786447:ODA786457 OMW786447:OMW786457 OWS786447:OWS786457 PGO786447:PGO786457 PQK786447:PQK786457 QAG786447:QAG786457 QKC786447:QKC786457 QTY786447:QTY786457 RDU786447:RDU786457 RNQ786447:RNQ786457 RXM786447:RXM786457 SHI786447:SHI786457 SRE786447:SRE786457 TBA786447:TBA786457 TKW786447:TKW786457 TUS786447:TUS786457 UEO786447:UEO786457 UOK786447:UOK786457 UYG786447:UYG786457 VIC786447:VIC786457 VRY786447:VRY786457 WBU786447:WBU786457 WLQ786447:WLQ786457 WVM786447:WVM786457 E851983:E851993 JA851983:JA851993 SW851983:SW851993 ACS851983:ACS851993 AMO851983:AMO851993 AWK851983:AWK851993 BGG851983:BGG851993 BQC851983:BQC851993 BZY851983:BZY851993 CJU851983:CJU851993 CTQ851983:CTQ851993 DDM851983:DDM851993 DNI851983:DNI851993 DXE851983:DXE851993 EHA851983:EHA851993 EQW851983:EQW851993 FAS851983:FAS851993 FKO851983:FKO851993 FUK851983:FUK851993 GEG851983:GEG851993 GOC851983:GOC851993 GXY851983:GXY851993 HHU851983:HHU851993 HRQ851983:HRQ851993 IBM851983:IBM851993 ILI851983:ILI851993 IVE851983:IVE851993 JFA851983:JFA851993 JOW851983:JOW851993 JYS851983:JYS851993 KIO851983:KIO851993 KSK851983:KSK851993 LCG851983:LCG851993 LMC851983:LMC851993 LVY851983:LVY851993 MFU851983:MFU851993 MPQ851983:MPQ851993 MZM851983:MZM851993 NJI851983:NJI851993 NTE851983:NTE851993 ODA851983:ODA851993 OMW851983:OMW851993 OWS851983:OWS851993 PGO851983:PGO851993 PQK851983:PQK851993 QAG851983:QAG851993 QKC851983:QKC851993 QTY851983:QTY851993 RDU851983:RDU851993 RNQ851983:RNQ851993 RXM851983:RXM851993 SHI851983:SHI851993 SRE851983:SRE851993 TBA851983:TBA851993 TKW851983:TKW851993 TUS851983:TUS851993 UEO851983:UEO851993 UOK851983:UOK851993 UYG851983:UYG851993 VIC851983:VIC851993 VRY851983:VRY851993 WBU851983:WBU851993 WLQ851983:WLQ851993 WVM851983:WVM851993 E917519:E917529 JA917519:JA917529 SW917519:SW917529 ACS917519:ACS917529 AMO917519:AMO917529 AWK917519:AWK917529 BGG917519:BGG917529 BQC917519:BQC917529 BZY917519:BZY917529 CJU917519:CJU917529 CTQ917519:CTQ917529 DDM917519:DDM917529 DNI917519:DNI917529 DXE917519:DXE917529 EHA917519:EHA917529 EQW917519:EQW917529 FAS917519:FAS917529 FKO917519:FKO917529 FUK917519:FUK917529 GEG917519:GEG917529 GOC917519:GOC917529 GXY917519:GXY917529 HHU917519:HHU917529 HRQ917519:HRQ917529 IBM917519:IBM917529 ILI917519:ILI917529 IVE917519:IVE917529 JFA917519:JFA917529 JOW917519:JOW917529 JYS917519:JYS917529 KIO917519:KIO917529 KSK917519:KSK917529 LCG917519:LCG917529 LMC917519:LMC917529 LVY917519:LVY917529 MFU917519:MFU917529 MPQ917519:MPQ917529 MZM917519:MZM917529 NJI917519:NJI917529 NTE917519:NTE917529 ODA917519:ODA917529 OMW917519:OMW917529 OWS917519:OWS917529 PGO917519:PGO917529 PQK917519:PQK917529 QAG917519:QAG917529 QKC917519:QKC917529 QTY917519:QTY917529 RDU917519:RDU917529 RNQ917519:RNQ917529 RXM917519:RXM917529 SHI917519:SHI917529 SRE917519:SRE917529 TBA917519:TBA917529 TKW917519:TKW917529 TUS917519:TUS917529 UEO917519:UEO917529 UOK917519:UOK917529 UYG917519:UYG917529 VIC917519:VIC917529 VRY917519:VRY917529 WBU917519:WBU917529 WLQ917519:WLQ917529 WVM917519:WVM917529 E983055:E983065 JA983055:JA983065 SW983055:SW983065 ACS983055:ACS983065 AMO983055:AMO983065 AWK983055:AWK983065 BGG983055:BGG983065 BQC983055:BQC983065 BZY983055:BZY983065 CJU983055:CJU983065 CTQ983055:CTQ983065 DDM983055:DDM983065 DNI983055:DNI983065 DXE983055:DXE983065 EHA983055:EHA983065 EQW983055:EQW983065 FAS983055:FAS983065 FKO983055:FKO983065 FUK983055:FUK983065 GEG983055:GEG983065 GOC983055:GOC983065 GXY983055:GXY983065 HHU983055:HHU983065 HRQ983055:HRQ983065 IBM983055:IBM983065 ILI983055:ILI983065 IVE983055:IVE983065 JFA983055:JFA983065 JOW983055:JOW983065 JYS983055:JYS983065 KIO983055:KIO983065 KSK983055:KSK983065 LCG983055:LCG983065 LMC983055:LMC983065 LVY983055:LVY983065 MFU983055:MFU983065 MPQ983055:MPQ983065 MZM983055:MZM983065 NJI983055:NJI983065 NTE983055:NTE983065 ODA983055:ODA983065 OMW983055:OMW983065 OWS983055:OWS983065 PGO983055:PGO983065 PQK983055:PQK983065 QAG983055:QAG983065 QKC983055:QKC983065 QTY983055:QTY983065 RDU983055:RDU983065 RNQ983055:RNQ983065 RXM983055:RXM983065 SHI983055:SHI983065 SRE983055:SRE983065 TBA983055:TBA983065 TKW983055:TKW983065 TUS983055:TUS983065 UEO983055:UEO983065 UOK983055:UOK983065 UYG983055:UYG983065 VIC983055:VIC983065 VRY983055:VRY983065 WBU983055:WBU983065 WLQ983055:WLQ983065 WVM983055:WVM983065 H20:H23 JD20:JD23 SZ20:SZ23 ACV20:ACV23 AMR20:AMR23 AWN20:AWN23 BGJ20:BGJ23 BQF20:BQF23 CAB20:CAB23 CJX20:CJX23 CTT20:CTT23 DDP20:DDP23 DNL20:DNL23 DXH20:DXH23 EHD20:EHD23 EQZ20:EQZ23 FAV20:FAV23 FKR20:FKR23 FUN20:FUN23 GEJ20:GEJ23 GOF20:GOF23 GYB20:GYB23 HHX20:HHX23 HRT20:HRT23 IBP20:IBP23 ILL20:ILL23 IVH20:IVH23 JFD20:JFD23 JOZ20:JOZ23 JYV20:JYV23 KIR20:KIR23 KSN20:KSN23 LCJ20:LCJ23 LMF20:LMF23 LWB20:LWB23 MFX20:MFX23 MPT20:MPT23 MZP20:MZP23 NJL20:NJL23 NTH20:NTH23 ODD20:ODD23 OMZ20:OMZ23 OWV20:OWV23 PGR20:PGR23 PQN20:PQN23 QAJ20:QAJ23 QKF20:QKF23 QUB20:QUB23 RDX20:RDX23 RNT20:RNT23 RXP20:RXP23 SHL20:SHL23 SRH20:SRH23 TBD20:TBD23 TKZ20:TKZ23 TUV20:TUV23 UER20:UER23 UON20:UON23 UYJ20:UYJ23 VIF20:VIF23 VSB20:VSB23 WBX20:WBX23 WLT20:WLT23 WVP20:WVP23 H65556:H65559 JD65556:JD65559 SZ65556:SZ65559 ACV65556:ACV65559 AMR65556:AMR65559 AWN65556:AWN65559 BGJ65556:BGJ65559 BQF65556:BQF65559 CAB65556:CAB65559 CJX65556:CJX65559 CTT65556:CTT65559 DDP65556:DDP65559 DNL65556:DNL65559 DXH65556:DXH65559 EHD65556:EHD65559 EQZ65556:EQZ65559 FAV65556:FAV65559 FKR65556:FKR65559 FUN65556:FUN65559 GEJ65556:GEJ65559 GOF65556:GOF65559 GYB65556:GYB65559 HHX65556:HHX65559 HRT65556:HRT65559 IBP65556:IBP65559 ILL65556:ILL65559 IVH65556:IVH65559 JFD65556:JFD65559 JOZ65556:JOZ65559 JYV65556:JYV65559 KIR65556:KIR65559 KSN65556:KSN65559 LCJ65556:LCJ65559 LMF65556:LMF65559 LWB65556:LWB65559 MFX65556:MFX65559 MPT65556:MPT65559 MZP65556:MZP65559 NJL65556:NJL65559 NTH65556:NTH65559 ODD65556:ODD65559 OMZ65556:OMZ65559 OWV65556:OWV65559 PGR65556:PGR65559 PQN65556:PQN65559 QAJ65556:QAJ65559 QKF65556:QKF65559 QUB65556:QUB65559 RDX65556:RDX65559 RNT65556:RNT65559 RXP65556:RXP65559 SHL65556:SHL65559 SRH65556:SRH65559 TBD65556:TBD65559 TKZ65556:TKZ65559 TUV65556:TUV65559 UER65556:UER65559 UON65556:UON65559 UYJ65556:UYJ65559 VIF65556:VIF65559 VSB65556:VSB65559 WBX65556:WBX65559 WLT65556:WLT65559 WVP65556:WVP65559 H131092:H131095 JD131092:JD131095 SZ131092:SZ131095 ACV131092:ACV131095 AMR131092:AMR131095 AWN131092:AWN131095 BGJ131092:BGJ131095 BQF131092:BQF131095 CAB131092:CAB131095 CJX131092:CJX131095 CTT131092:CTT131095 DDP131092:DDP131095 DNL131092:DNL131095 DXH131092:DXH131095 EHD131092:EHD131095 EQZ131092:EQZ131095 FAV131092:FAV131095 FKR131092:FKR131095 FUN131092:FUN131095 GEJ131092:GEJ131095 GOF131092:GOF131095 GYB131092:GYB131095 HHX131092:HHX131095 HRT131092:HRT131095 IBP131092:IBP131095 ILL131092:ILL131095 IVH131092:IVH131095 JFD131092:JFD131095 JOZ131092:JOZ131095 JYV131092:JYV131095 KIR131092:KIR131095 KSN131092:KSN131095 LCJ131092:LCJ131095 LMF131092:LMF131095 LWB131092:LWB131095 MFX131092:MFX131095 MPT131092:MPT131095 MZP131092:MZP131095 NJL131092:NJL131095 NTH131092:NTH131095 ODD131092:ODD131095 OMZ131092:OMZ131095 OWV131092:OWV131095 PGR131092:PGR131095 PQN131092:PQN131095 QAJ131092:QAJ131095 QKF131092:QKF131095 QUB131092:QUB131095 RDX131092:RDX131095 RNT131092:RNT131095 RXP131092:RXP131095 SHL131092:SHL131095 SRH131092:SRH131095 TBD131092:TBD131095 TKZ131092:TKZ131095 TUV131092:TUV131095 UER131092:UER131095 UON131092:UON131095 UYJ131092:UYJ131095 VIF131092:VIF131095 VSB131092:VSB131095 WBX131092:WBX131095 WLT131092:WLT131095 WVP131092:WVP131095 H196628:H196631 JD196628:JD196631 SZ196628:SZ196631 ACV196628:ACV196631 AMR196628:AMR196631 AWN196628:AWN196631 BGJ196628:BGJ196631 BQF196628:BQF196631 CAB196628:CAB196631 CJX196628:CJX196631 CTT196628:CTT196631 DDP196628:DDP196631 DNL196628:DNL196631 DXH196628:DXH196631 EHD196628:EHD196631 EQZ196628:EQZ196631 FAV196628:FAV196631 FKR196628:FKR196631 FUN196628:FUN196631 GEJ196628:GEJ196631 GOF196628:GOF196631 GYB196628:GYB196631 HHX196628:HHX196631 HRT196628:HRT196631 IBP196628:IBP196631 ILL196628:ILL196631 IVH196628:IVH196631 JFD196628:JFD196631 JOZ196628:JOZ196631 JYV196628:JYV196631 KIR196628:KIR196631 KSN196628:KSN196631 LCJ196628:LCJ196631 LMF196628:LMF196631 LWB196628:LWB196631 MFX196628:MFX196631 MPT196628:MPT196631 MZP196628:MZP196631 NJL196628:NJL196631 NTH196628:NTH196631 ODD196628:ODD196631 OMZ196628:OMZ196631 OWV196628:OWV196631 PGR196628:PGR196631 PQN196628:PQN196631 QAJ196628:QAJ196631 QKF196628:QKF196631 QUB196628:QUB196631 RDX196628:RDX196631 RNT196628:RNT196631 RXP196628:RXP196631 SHL196628:SHL196631 SRH196628:SRH196631 TBD196628:TBD196631 TKZ196628:TKZ196631 TUV196628:TUV196631 UER196628:UER196631 UON196628:UON196631 UYJ196628:UYJ196631 VIF196628:VIF196631 VSB196628:VSB196631 WBX196628:WBX196631 WLT196628:WLT196631 WVP196628:WVP196631 H262164:H262167 JD262164:JD262167 SZ262164:SZ262167 ACV262164:ACV262167 AMR262164:AMR262167 AWN262164:AWN262167 BGJ262164:BGJ262167 BQF262164:BQF262167 CAB262164:CAB262167 CJX262164:CJX262167 CTT262164:CTT262167 DDP262164:DDP262167 DNL262164:DNL262167 DXH262164:DXH262167 EHD262164:EHD262167 EQZ262164:EQZ262167 FAV262164:FAV262167 FKR262164:FKR262167 FUN262164:FUN262167 GEJ262164:GEJ262167 GOF262164:GOF262167 GYB262164:GYB262167 HHX262164:HHX262167 HRT262164:HRT262167 IBP262164:IBP262167 ILL262164:ILL262167 IVH262164:IVH262167 JFD262164:JFD262167 JOZ262164:JOZ262167 JYV262164:JYV262167 KIR262164:KIR262167 KSN262164:KSN262167 LCJ262164:LCJ262167 LMF262164:LMF262167 LWB262164:LWB262167 MFX262164:MFX262167 MPT262164:MPT262167 MZP262164:MZP262167 NJL262164:NJL262167 NTH262164:NTH262167 ODD262164:ODD262167 OMZ262164:OMZ262167 OWV262164:OWV262167 PGR262164:PGR262167 PQN262164:PQN262167 QAJ262164:QAJ262167 QKF262164:QKF262167 QUB262164:QUB262167 RDX262164:RDX262167 RNT262164:RNT262167 RXP262164:RXP262167 SHL262164:SHL262167 SRH262164:SRH262167 TBD262164:TBD262167 TKZ262164:TKZ262167 TUV262164:TUV262167 UER262164:UER262167 UON262164:UON262167 UYJ262164:UYJ262167 VIF262164:VIF262167 VSB262164:VSB262167 WBX262164:WBX262167 WLT262164:WLT262167 WVP262164:WVP262167 H327700:H327703 JD327700:JD327703 SZ327700:SZ327703 ACV327700:ACV327703 AMR327700:AMR327703 AWN327700:AWN327703 BGJ327700:BGJ327703 BQF327700:BQF327703 CAB327700:CAB327703 CJX327700:CJX327703 CTT327700:CTT327703 DDP327700:DDP327703 DNL327700:DNL327703 DXH327700:DXH327703 EHD327700:EHD327703 EQZ327700:EQZ327703 FAV327700:FAV327703 FKR327700:FKR327703 FUN327700:FUN327703 GEJ327700:GEJ327703 GOF327700:GOF327703 GYB327700:GYB327703 HHX327700:HHX327703 HRT327700:HRT327703 IBP327700:IBP327703 ILL327700:ILL327703 IVH327700:IVH327703 JFD327700:JFD327703 JOZ327700:JOZ327703 JYV327700:JYV327703 KIR327700:KIR327703 KSN327700:KSN327703 LCJ327700:LCJ327703 LMF327700:LMF327703 LWB327700:LWB327703 MFX327700:MFX327703 MPT327700:MPT327703 MZP327700:MZP327703 NJL327700:NJL327703 NTH327700:NTH327703 ODD327700:ODD327703 OMZ327700:OMZ327703 OWV327700:OWV327703 PGR327700:PGR327703 PQN327700:PQN327703 QAJ327700:QAJ327703 QKF327700:QKF327703 QUB327700:QUB327703 RDX327700:RDX327703 RNT327700:RNT327703 RXP327700:RXP327703 SHL327700:SHL327703 SRH327700:SRH327703 TBD327700:TBD327703 TKZ327700:TKZ327703 TUV327700:TUV327703 UER327700:UER327703 UON327700:UON327703 UYJ327700:UYJ327703 VIF327700:VIF327703 VSB327700:VSB327703 WBX327700:WBX327703 WLT327700:WLT327703 WVP327700:WVP327703 H393236:H393239 JD393236:JD393239 SZ393236:SZ393239 ACV393236:ACV393239 AMR393236:AMR393239 AWN393236:AWN393239 BGJ393236:BGJ393239 BQF393236:BQF393239 CAB393236:CAB393239 CJX393236:CJX393239 CTT393236:CTT393239 DDP393236:DDP393239 DNL393236:DNL393239 DXH393236:DXH393239 EHD393236:EHD393239 EQZ393236:EQZ393239 FAV393236:FAV393239 FKR393236:FKR393239 FUN393236:FUN393239 GEJ393236:GEJ393239 GOF393236:GOF393239 GYB393236:GYB393239 HHX393236:HHX393239 HRT393236:HRT393239 IBP393236:IBP393239 ILL393236:ILL393239 IVH393236:IVH393239 JFD393236:JFD393239 JOZ393236:JOZ393239 JYV393236:JYV393239 KIR393236:KIR393239 KSN393236:KSN393239 LCJ393236:LCJ393239 LMF393236:LMF393239 LWB393236:LWB393239 MFX393236:MFX393239 MPT393236:MPT393239 MZP393236:MZP393239 NJL393236:NJL393239 NTH393236:NTH393239 ODD393236:ODD393239 OMZ393236:OMZ393239 OWV393236:OWV393239 PGR393236:PGR393239 PQN393236:PQN393239 QAJ393236:QAJ393239 QKF393236:QKF393239 QUB393236:QUB393239 RDX393236:RDX393239 RNT393236:RNT393239 RXP393236:RXP393239 SHL393236:SHL393239 SRH393236:SRH393239 TBD393236:TBD393239 TKZ393236:TKZ393239 TUV393236:TUV393239 UER393236:UER393239 UON393236:UON393239 UYJ393236:UYJ393239 VIF393236:VIF393239 VSB393236:VSB393239 WBX393236:WBX393239 WLT393236:WLT393239 WVP393236:WVP393239 H458772:H458775 JD458772:JD458775 SZ458772:SZ458775 ACV458772:ACV458775 AMR458772:AMR458775 AWN458772:AWN458775 BGJ458772:BGJ458775 BQF458772:BQF458775 CAB458772:CAB458775 CJX458772:CJX458775 CTT458772:CTT458775 DDP458772:DDP458775 DNL458772:DNL458775 DXH458772:DXH458775 EHD458772:EHD458775 EQZ458772:EQZ458775 FAV458772:FAV458775 FKR458772:FKR458775 FUN458772:FUN458775 GEJ458772:GEJ458775 GOF458772:GOF458775 GYB458772:GYB458775 HHX458772:HHX458775 HRT458772:HRT458775 IBP458772:IBP458775 ILL458772:ILL458775 IVH458772:IVH458775 JFD458772:JFD458775 JOZ458772:JOZ458775 JYV458772:JYV458775 KIR458772:KIR458775 KSN458772:KSN458775 LCJ458772:LCJ458775 LMF458772:LMF458775 LWB458772:LWB458775 MFX458772:MFX458775 MPT458772:MPT458775 MZP458772:MZP458775 NJL458772:NJL458775 NTH458772:NTH458775 ODD458772:ODD458775 OMZ458772:OMZ458775 OWV458772:OWV458775 PGR458772:PGR458775 PQN458772:PQN458775 QAJ458772:QAJ458775 QKF458772:QKF458775 QUB458772:QUB458775 RDX458772:RDX458775 RNT458772:RNT458775 RXP458772:RXP458775 SHL458772:SHL458775 SRH458772:SRH458775 TBD458772:TBD458775 TKZ458772:TKZ458775 TUV458772:TUV458775 UER458772:UER458775 UON458772:UON458775 UYJ458772:UYJ458775 VIF458772:VIF458775 VSB458772:VSB458775 WBX458772:WBX458775 WLT458772:WLT458775 WVP458772:WVP458775 H524308:H524311 JD524308:JD524311 SZ524308:SZ524311 ACV524308:ACV524311 AMR524308:AMR524311 AWN524308:AWN524311 BGJ524308:BGJ524311 BQF524308:BQF524311 CAB524308:CAB524311 CJX524308:CJX524311 CTT524308:CTT524311 DDP524308:DDP524311 DNL524308:DNL524311 DXH524308:DXH524311 EHD524308:EHD524311 EQZ524308:EQZ524311 FAV524308:FAV524311 FKR524308:FKR524311 FUN524308:FUN524311 GEJ524308:GEJ524311 GOF524308:GOF524311 GYB524308:GYB524311 HHX524308:HHX524311 HRT524308:HRT524311 IBP524308:IBP524311 ILL524308:ILL524311 IVH524308:IVH524311 JFD524308:JFD524311 JOZ524308:JOZ524311 JYV524308:JYV524311 KIR524308:KIR524311 KSN524308:KSN524311 LCJ524308:LCJ524311 LMF524308:LMF524311 LWB524308:LWB524311 MFX524308:MFX524311 MPT524308:MPT524311 MZP524308:MZP524311 NJL524308:NJL524311 NTH524308:NTH524311 ODD524308:ODD524311 OMZ524308:OMZ524311 OWV524308:OWV524311 PGR524308:PGR524311 PQN524308:PQN524311 QAJ524308:QAJ524311 QKF524308:QKF524311 QUB524308:QUB524311 RDX524308:RDX524311 RNT524308:RNT524311 RXP524308:RXP524311 SHL524308:SHL524311 SRH524308:SRH524311 TBD524308:TBD524311 TKZ524308:TKZ524311 TUV524308:TUV524311 UER524308:UER524311 UON524308:UON524311 UYJ524308:UYJ524311 VIF524308:VIF524311 VSB524308:VSB524311 WBX524308:WBX524311 WLT524308:WLT524311 WVP524308:WVP524311 H589844:H589847 JD589844:JD589847 SZ589844:SZ589847 ACV589844:ACV589847 AMR589844:AMR589847 AWN589844:AWN589847 BGJ589844:BGJ589847 BQF589844:BQF589847 CAB589844:CAB589847 CJX589844:CJX589847 CTT589844:CTT589847 DDP589844:DDP589847 DNL589844:DNL589847 DXH589844:DXH589847 EHD589844:EHD589847 EQZ589844:EQZ589847 FAV589844:FAV589847 FKR589844:FKR589847 FUN589844:FUN589847 GEJ589844:GEJ589847 GOF589844:GOF589847 GYB589844:GYB589847 HHX589844:HHX589847 HRT589844:HRT589847 IBP589844:IBP589847 ILL589844:ILL589847 IVH589844:IVH589847 JFD589844:JFD589847 JOZ589844:JOZ589847 JYV589844:JYV589847 KIR589844:KIR589847 KSN589844:KSN589847 LCJ589844:LCJ589847 LMF589844:LMF589847 LWB589844:LWB589847 MFX589844:MFX589847 MPT589844:MPT589847 MZP589844:MZP589847 NJL589844:NJL589847 NTH589844:NTH589847 ODD589844:ODD589847 OMZ589844:OMZ589847 OWV589844:OWV589847 PGR589844:PGR589847 PQN589844:PQN589847 QAJ589844:QAJ589847 QKF589844:QKF589847 QUB589844:QUB589847 RDX589844:RDX589847 RNT589844:RNT589847 RXP589844:RXP589847 SHL589844:SHL589847 SRH589844:SRH589847 TBD589844:TBD589847 TKZ589844:TKZ589847 TUV589844:TUV589847 UER589844:UER589847 UON589844:UON589847 UYJ589844:UYJ589847 VIF589844:VIF589847 VSB589844:VSB589847 WBX589844:WBX589847 WLT589844:WLT589847 WVP589844:WVP589847 H655380:H655383 JD655380:JD655383 SZ655380:SZ655383 ACV655380:ACV655383 AMR655380:AMR655383 AWN655380:AWN655383 BGJ655380:BGJ655383 BQF655380:BQF655383 CAB655380:CAB655383 CJX655380:CJX655383 CTT655380:CTT655383 DDP655380:DDP655383 DNL655380:DNL655383 DXH655380:DXH655383 EHD655380:EHD655383 EQZ655380:EQZ655383 FAV655380:FAV655383 FKR655380:FKR655383 FUN655380:FUN655383 GEJ655380:GEJ655383 GOF655380:GOF655383 GYB655380:GYB655383 HHX655380:HHX655383 HRT655380:HRT655383 IBP655380:IBP655383 ILL655380:ILL655383 IVH655380:IVH655383 JFD655380:JFD655383 JOZ655380:JOZ655383 JYV655380:JYV655383 KIR655380:KIR655383 KSN655380:KSN655383 LCJ655380:LCJ655383 LMF655380:LMF655383 LWB655380:LWB655383 MFX655380:MFX655383 MPT655380:MPT655383 MZP655380:MZP655383 NJL655380:NJL655383 NTH655380:NTH655383 ODD655380:ODD655383 OMZ655380:OMZ655383 OWV655380:OWV655383 PGR655380:PGR655383 PQN655380:PQN655383 QAJ655380:QAJ655383 QKF655380:QKF655383 QUB655380:QUB655383 RDX655380:RDX655383 RNT655380:RNT655383 RXP655380:RXP655383 SHL655380:SHL655383 SRH655380:SRH655383 TBD655380:TBD655383 TKZ655380:TKZ655383 TUV655380:TUV655383 UER655380:UER655383 UON655380:UON655383 UYJ655380:UYJ655383 VIF655380:VIF655383 VSB655380:VSB655383 WBX655380:WBX655383 WLT655380:WLT655383 WVP655380:WVP655383 H720916:H720919 JD720916:JD720919 SZ720916:SZ720919 ACV720916:ACV720919 AMR720916:AMR720919 AWN720916:AWN720919 BGJ720916:BGJ720919 BQF720916:BQF720919 CAB720916:CAB720919 CJX720916:CJX720919 CTT720916:CTT720919 DDP720916:DDP720919 DNL720916:DNL720919 DXH720916:DXH720919 EHD720916:EHD720919 EQZ720916:EQZ720919 FAV720916:FAV720919 FKR720916:FKR720919 FUN720916:FUN720919 GEJ720916:GEJ720919 GOF720916:GOF720919 GYB720916:GYB720919 HHX720916:HHX720919 HRT720916:HRT720919 IBP720916:IBP720919 ILL720916:ILL720919 IVH720916:IVH720919 JFD720916:JFD720919 JOZ720916:JOZ720919 JYV720916:JYV720919 KIR720916:KIR720919 KSN720916:KSN720919 LCJ720916:LCJ720919 LMF720916:LMF720919 LWB720916:LWB720919 MFX720916:MFX720919 MPT720916:MPT720919 MZP720916:MZP720919 NJL720916:NJL720919 NTH720916:NTH720919 ODD720916:ODD720919 OMZ720916:OMZ720919 OWV720916:OWV720919 PGR720916:PGR720919 PQN720916:PQN720919 QAJ720916:QAJ720919 QKF720916:QKF720919 QUB720916:QUB720919 RDX720916:RDX720919 RNT720916:RNT720919 RXP720916:RXP720919 SHL720916:SHL720919 SRH720916:SRH720919 TBD720916:TBD720919 TKZ720916:TKZ720919 TUV720916:TUV720919 UER720916:UER720919 UON720916:UON720919 UYJ720916:UYJ720919 VIF720916:VIF720919 VSB720916:VSB720919 WBX720916:WBX720919 WLT720916:WLT720919 WVP720916:WVP720919 H786452:H786455 JD786452:JD786455 SZ786452:SZ786455 ACV786452:ACV786455 AMR786452:AMR786455 AWN786452:AWN786455 BGJ786452:BGJ786455 BQF786452:BQF786455 CAB786452:CAB786455 CJX786452:CJX786455 CTT786452:CTT786455 DDP786452:DDP786455 DNL786452:DNL786455 DXH786452:DXH786455 EHD786452:EHD786455 EQZ786452:EQZ786455 FAV786452:FAV786455 FKR786452:FKR786455 FUN786452:FUN786455 GEJ786452:GEJ786455 GOF786452:GOF786455 GYB786452:GYB786455 HHX786452:HHX786455 HRT786452:HRT786455 IBP786452:IBP786455 ILL786452:ILL786455 IVH786452:IVH786455 JFD786452:JFD786455 JOZ786452:JOZ786455 JYV786452:JYV786455 KIR786452:KIR786455 KSN786452:KSN786455 LCJ786452:LCJ786455 LMF786452:LMF786455 LWB786452:LWB786455 MFX786452:MFX786455 MPT786452:MPT786455 MZP786452:MZP786455 NJL786452:NJL786455 NTH786452:NTH786455 ODD786452:ODD786455 OMZ786452:OMZ786455 OWV786452:OWV786455 PGR786452:PGR786455 PQN786452:PQN786455 QAJ786452:QAJ786455 QKF786452:QKF786455 QUB786452:QUB786455 RDX786452:RDX786455 RNT786452:RNT786455 RXP786452:RXP786455 SHL786452:SHL786455 SRH786452:SRH786455 TBD786452:TBD786455 TKZ786452:TKZ786455 TUV786452:TUV786455 UER786452:UER786455 UON786452:UON786455 UYJ786452:UYJ786455 VIF786452:VIF786455 VSB786452:VSB786455 WBX786452:WBX786455 WLT786452:WLT786455 WVP786452:WVP786455 H851988:H851991 JD851988:JD851991 SZ851988:SZ851991 ACV851988:ACV851991 AMR851988:AMR851991 AWN851988:AWN851991 BGJ851988:BGJ851991 BQF851988:BQF851991 CAB851988:CAB851991 CJX851988:CJX851991 CTT851988:CTT851991 DDP851988:DDP851991 DNL851988:DNL851991 DXH851988:DXH851991 EHD851988:EHD851991 EQZ851988:EQZ851991 FAV851988:FAV851991 FKR851988:FKR851991 FUN851988:FUN851991 GEJ851988:GEJ851991 GOF851988:GOF851991 GYB851988:GYB851991 HHX851988:HHX851991 HRT851988:HRT851991 IBP851988:IBP851991 ILL851988:ILL851991 IVH851988:IVH851991 JFD851988:JFD851991 JOZ851988:JOZ851991 JYV851988:JYV851991 KIR851988:KIR851991 KSN851988:KSN851991 LCJ851988:LCJ851991 LMF851988:LMF851991 LWB851988:LWB851991 MFX851988:MFX851991 MPT851988:MPT851991 MZP851988:MZP851991 NJL851988:NJL851991 NTH851988:NTH851991 ODD851988:ODD851991 OMZ851988:OMZ851991 OWV851988:OWV851991 PGR851988:PGR851991 PQN851988:PQN851991 QAJ851988:QAJ851991 QKF851988:QKF851991 QUB851988:QUB851991 RDX851988:RDX851991 RNT851988:RNT851991 RXP851988:RXP851991 SHL851988:SHL851991 SRH851988:SRH851991 TBD851988:TBD851991 TKZ851988:TKZ851991 TUV851988:TUV851991 UER851988:UER851991 UON851988:UON851991 UYJ851988:UYJ851991 VIF851988:VIF851991 VSB851988:VSB851991 WBX851988:WBX851991 WLT851988:WLT851991 WVP851988:WVP851991 H917524:H917527 JD917524:JD917527 SZ917524:SZ917527 ACV917524:ACV917527 AMR917524:AMR917527 AWN917524:AWN917527 BGJ917524:BGJ917527 BQF917524:BQF917527 CAB917524:CAB917527 CJX917524:CJX917527 CTT917524:CTT917527 DDP917524:DDP917527 DNL917524:DNL917527 DXH917524:DXH917527 EHD917524:EHD917527 EQZ917524:EQZ917527 FAV917524:FAV917527 FKR917524:FKR917527 FUN917524:FUN917527 GEJ917524:GEJ917527 GOF917524:GOF917527 GYB917524:GYB917527 HHX917524:HHX917527 HRT917524:HRT917527 IBP917524:IBP917527 ILL917524:ILL917527 IVH917524:IVH917527 JFD917524:JFD917527 JOZ917524:JOZ917527 JYV917524:JYV917527 KIR917524:KIR917527 KSN917524:KSN917527 LCJ917524:LCJ917527 LMF917524:LMF917527 LWB917524:LWB917527 MFX917524:MFX917527 MPT917524:MPT917527 MZP917524:MZP917527 NJL917524:NJL917527 NTH917524:NTH917527 ODD917524:ODD917527 OMZ917524:OMZ917527 OWV917524:OWV917527 PGR917524:PGR917527 PQN917524:PQN917527 QAJ917524:QAJ917527 QKF917524:QKF917527 QUB917524:QUB917527 RDX917524:RDX917527 RNT917524:RNT917527 RXP917524:RXP917527 SHL917524:SHL917527 SRH917524:SRH917527 TBD917524:TBD917527 TKZ917524:TKZ917527 TUV917524:TUV917527 UER917524:UER917527 UON917524:UON917527 UYJ917524:UYJ917527 VIF917524:VIF917527 VSB917524:VSB917527 WBX917524:WBX917527 WLT917524:WLT917527 WVP917524:WVP917527 H983060:H983063 JD983060:JD983063 SZ983060:SZ983063 ACV983060:ACV983063 AMR983060:AMR983063 AWN983060:AWN983063 BGJ983060:BGJ983063 BQF983060:BQF983063 CAB983060:CAB983063 CJX983060:CJX983063 CTT983060:CTT983063 DDP983060:DDP983063 DNL983060:DNL983063 DXH983060:DXH983063 EHD983060:EHD983063 EQZ983060:EQZ983063 FAV983060:FAV983063 FKR983060:FKR983063 FUN983060:FUN983063 GEJ983060:GEJ983063 GOF983060:GOF983063 GYB983060:GYB983063 HHX983060:HHX983063 HRT983060:HRT983063 IBP983060:IBP983063 ILL983060:ILL983063 IVH983060:IVH983063 JFD983060:JFD983063 JOZ983060:JOZ983063 JYV983060:JYV983063 KIR983060:KIR983063 KSN983060:KSN983063 LCJ983060:LCJ983063 LMF983060:LMF983063 LWB983060:LWB983063 MFX983060:MFX983063 MPT983060:MPT983063 MZP983060:MZP983063 NJL983060:NJL983063 NTH983060:NTH983063 ODD983060:ODD983063 OMZ983060:OMZ983063 OWV983060:OWV983063 PGR983060:PGR983063 PQN983060:PQN983063 QAJ983060:QAJ983063 QKF983060:QKF983063 QUB983060:QUB983063 RDX983060:RDX983063 RNT983060:RNT983063 RXP983060:RXP983063 SHL983060:SHL983063 SRH983060:SRH983063 TBD983060:TBD983063 TKZ983060:TKZ983063 TUV983060:TUV983063 UER983060:UER983063 UON983060:UON983063 UYJ983060:UYJ983063 VIF983060:VIF983063 VSB983060:VSB983063 WBX983060:WBX983063 WLT983060:WLT983063 WVP983060:WVP983063 H31:H33 JD31:JD33 SZ31:SZ33 ACV31:ACV33 AMR31:AMR33 AWN31:AWN33 BGJ31:BGJ33 BQF31:BQF33 CAB31:CAB33 CJX31:CJX33 CTT31:CTT33 DDP31:DDP33 DNL31:DNL33 DXH31:DXH33 EHD31:EHD33 EQZ31:EQZ33 FAV31:FAV33 FKR31:FKR33 FUN31:FUN33 GEJ31:GEJ33 GOF31:GOF33 GYB31:GYB33 HHX31:HHX33 HRT31:HRT33 IBP31:IBP33 ILL31:ILL33 IVH31:IVH33 JFD31:JFD33 JOZ31:JOZ33 JYV31:JYV33 KIR31:KIR33 KSN31:KSN33 LCJ31:LCJ33 LMF31:LMF33 LWB31:LWB33 MFX31:MFX33 MPT31:MPT33 MZP31:MZP33 NJL31:NJL33 NTH31:NTH33 ODD31:ODD33 OMZ31:OMZ33 OWV31:OWV33 PGR31:PGR33 PQN31:PQN33 QAJ31:QAJ33 QKF31:QKF33 QUB31:QUB33 RDX31:RDX33 RNT31:RNT33 RXP31:RXP33 SHL31:SHL33 SRH31:SRH33 TBD31:TBD33 TKZ31:TKZ33 TUV31:TUV33 UER31:UER33 UON31:UON33 UYJ31:UYJ33 VIF31:VIF33 VSB31:VSB33 WBX31:WBX33 WLT31:WLT33 WVP31:WVP33 H65567:H65569 JD65567:JD65569 SZ65567:SZ65569 ACV65567:ACV65569 AMR65567:AMR65569 AWN65567:AWN65569 BGJ65567:BGJ65569 BQF65567:BQF65569 CAB65567:CAB65569 CJX65567:CJX65569 CTT65567:CTT65569 DDP65567:DDP65569 DNL65567:DNL65569 DXH65567:DXH65569 EHD65567:EHD65569 EQZ65567:EQZ65569 FAV65567:FAV65569 FKR65567:FKR65569 FUN65567:FUN65569 GEJ65567:GEJ65569 GOF65567:GOF65569 GYB65567:GYB65569 HHX65567:HHX65569 HRT65567:HRT65569 IBP65567:IBP65569 ILL65567:ILL65569 IVH65567:IVH65569 JFD65567:JFD65569 JOZ65567:JOZ65569 JYV65567:JYV65569 KIR65567:KIR65569 KSN65567:KSN65569 LCJ65567:LCJ65569 LMF65567:LMF65569 LWB65567:LWB65569 MFX65567:MFX65569 MPT65567:MPT65569 MZP65567:MZP65569 NJL65567:NJL65569 NTH65567:NTH65569 ODD65567:ODD65569 OMZ65567:OMZ65569 OWV65567:OWV65569 PGR65567:PGR65569 PQN65567:PQN65569 QAJ65567:QAJ65569 QKF65567:QKF65569 QUB65567:QUB65569 RDX65567:RDX65569 RNT65567:RNT65569 RXP65567:RXP65569 SHL65567:SHL65569 SRH65567:SRH65569 TBD65567:TBD65569 TKZ65567:TKZ65569 TUV65567:TUV65569 UER65567:UER65569 UON65567:UON65569 UYJ65567:UYJ65569 VIF65567:VIF65569 VSB65567:VSB65569 WBX65567:WBX65569 WLT65567:WLT65569 WVP65567:WVP65569 H131103:H131105 JD131103:JD131105 SZ131103:SZ131105 ACV131103:ACV131105 AMR131103:AMR131105 AWN131103:AWN131105 BGJ131103:BGJ131105 BQF131103:BQF131105 CAB131103:CAB131105 CJX131103:CJX131105 CTT131103:CTT131105 DDP131103:DDP131105 DNL131103:DNL131105 DXH131103:DXH131105 EHD131103:EHD131105 EQZ131103:EQZ131105 FAV131103:FAV131105 FKR131103:FKR131105 FUN131103:FUN131105 GEJ131103:GEJ131105 GOF131103:GOF131105 GYB131103:GYB131105 HHX131103:HHX131105 HRT131103:HRT131105 IBP131103:IBP131105 ILL131103:ILL131105 IVH131103:IVH131105 JFD131103:JFD131105 JOZ131103:JOZ131105 JYV131103:JYV131105 KIR131103:KIR131105 KSN131103:KSN131105 LCJ131103:LCJ131105 LMF131103:LMF131105 LWB131103:LWB131105 MFX131103:MFX131105 MPT131103:MPT131105 MZP131103:MZP131105 NJL131103:NJL131105 NTH131103:NTH131105 ODD131103:ODD131105 OMZ131103:OMZ131105 OWV131103:OWV131105 PGR131103:PGR131105 PQN131103:PQN131105 QAJ131103:QAJ131105 QKF131103:QKF131105 QUB131103:QUB131105 RDX131103:RDX131105 RNT131103:RNT131105 RXP131103:RXP131105 SHL131103:SHL131105 SRH131103:SRH131105 TBD131103:TBD131105 TKZ131103:TKZ131105 TUV131103:TUV131105 UER131103:UER131105 UON131103:UON131105 UYJ131103:UYJ131105 VIF131103:VIF131105 VSB131103:VSB131105 WBX131103:WBX131105 WLT131103:WLT131105 WVP131103:WVP131105 H196639:H196641 JD196639:JD196641 SZ196639:SZ196641 ACV196639:ACV196641 AMR196639:AMR196641 AWN196639:AWN196641 BGJ196639:BGJ196641 BQF196639:BQF196641 CAB196639:CAB196641 CJX196639:CJX196641 CTT196639:CTT196641 DDP196639:DDP196641 DNL196639:DNL196641 DXH196639:DXH196641 EHD196639:EHD196641 EQZ196639:EQZ196641 FAV196639:FAV196641 FKR196639:FKR196641 FUN196639:FUN196641 GEJ196639:GEJ196641 GOF196639:GOF196641 GYB196639:GYB196641 HHX196639:HHX196641 HRT196639:HRT196641 IBP196639:IBP196641 ILL196639:ILL196641 IVH196639:IVH196641 JFD196639:JFD196641 JOZ196639:JOZ196641 JYV196639:JYV196641 KIR196639:KIR196641 KSN196639:KSN196641 LCJ196639:LCJ196641 LMF196639:LMF196641 LWB196639:LWB196641 MFX196639:MFX196641 MPT196639:MPT196641 MZP196639:MZP196641 NJL196639:NJL196641 NTH196639:NTH196641 ODD196639:ODD196641 OMZ196639:OMZ196641 OWV196639:OWV196641 PGR196639:PGR196641 PQN196639:PQN196641 QAJ196639:QAJ196641 QKF196639:QKF196641 QUB196639:QUB196641 RDX196639:RDX196641 RNT196639:RNT196641 RXP196639:RXP196641 SHL196639:SHL196641 SRH196639:SRH196641 TBD196639:TBD196641 TKZ196639:TKZ196641 TUV196639:TUV196641 UER196639:UER196641 UON196639:UON196641 UYJ196639:UYJ196641 VIF196639:VIF196641 VSB196639:VSB196641 WBX196639:WBX196641 WLT196639:WLT196641 WVP196639:WVP196641 H262175:H262177 JD262175:JD262177 SZ262175:SZ262177 ACV262175:ACV262177 AMR262175:AMR262177 AWN262175:AWN262177 BGJ262175:BGJ262177 BQF262175:BQF262177 CAB262175:CAB262177 CJX262175:CJX262177 CTT262175:CTT262177 DDP262175:DDP262177 DNL262175:DNL262177 DXH262175:DXH262177 EHD262175:EHD262177 EQZ262175:EQZ262177 FAV262175:FAV262177 FKR262175:FKR262177 FUN262175:FUN262177 GEJ262175:GEJ262177 GOF262175:GOF262177 GYB262175:GYB262177 HHX262175:HHX262177 HRT262175:HRT262177 IBP262175:IBP262177 ILL262175:ILL262177 IVH262175:IVH262177 JFD262175:JFD262177 JOZ262175:JOZ262177 JYV262175:JYV262177 KIR262175:KIR262177 KSN262175:KSN262177 LCJ262175:LCJ262177 LMF262175:LMF262177 LWB262175:LWB262177 MFX262175:MFX262177 MPT262175:MPT262177 MZP262175:MZP262177 NJL262175:NJL262177 NTH262175:NTH262177 ODD262175:ODD262177 OMZ262175:OMZ262177 OWV262175:OWV262177 PGR262175:PGR262177 PQN262175:PQN262177 QAJ262175:QAJ262177 QKF262175:QKF262177 QUB262175:QUB262177 RDX262175:RDX262177 RNT262175:RNT262177 RXP262175:RXP262177 SHL262175:SHL262177 SRH262175:SRH262177 TBD262175:TBD262177 TKZ262175:TKZ262177 TUV262175:TUV262177 UER262175:UER262177 UON262175:UON262177 UYJ262175:UYJ262177 VIF262175:VIF262177 VSB262175:VSB262177 WBX262175:WBX262177 WLT262175:WLT262177 WVP262175:WVP262177 H327711:H327713 JD327711:JD327713 SZ327711:SZ327713 ACV327711:ACV327713 AMR327711:AMR327713 AWN327711:AWN327713 BGJ327711:BGJ327713 BQF327711:BQF327713 CAB327711:CAB327713 CJX327711:CJX327713 CTT327711:CTT327713 DDP327711:DDP327713 DNL327711:DNL327713 DXH327711:DXH327713 EHD327711:EHD327713 EQZ327711:EQZ327713 FAV327711:FAV327713 FKR327711:FKR327713 FUN327711:FUN327713 GEJ327711:GEJ327713 GOF327711:GOF327713 GYB327711:GYB327713 HHX327711:HHX327713 HRT327711:HRT327713 IBP327711:IBP327713 ILL327711:ILL327713 IVH327711:IVH327713 JFD327711:JFD327713 JOZ327711:JOZ327713 JYV327711:JYV327713 KIR327711:KIR327713 KSN327711:KSN327713 LCJ327711:LCJ327713 LMF327711:LMF327713 LWB327711:LWB327713 MFX327711:MFX327713 MPT327711:MPT327713 MZP327711:MZP327713 NJL327711:NJL327713 NTH327711:NTH327713 ODD327711:ODD327713 OMZ327711:OMZ327713 OWV327711:OWV327713 PGR327711:PGR327713 PQN327711:PQN327713 QAJ327711:QAJ327713 QKF327711:QKF327713 QUB327711:QUB327713 RDX327711:RDX327713 RNT327711:RNT327713 RXP327711:RXP327713 SHL327711:SHL327713 SRH327711:SRH327713 TBD327711:TBD327713 TKZ327711:TKZ327713 TUV327711:TUV327713 UER327711:UER327713 UON327711:UON327713 UYJ327711:UYJ327713 VIF327711:VIF327713 VSB327711:VSB327713 WBX327711:WBX327713 WLT327711:WLT327713 WVP327711:WVP327713 H393247:H393249 JD393247:JD393249 SZ393247:SZ393249 ACV393247:ACV393249 AMR393247:AMR393249 AWN393247:AWN393249 BGJ393247:BGJ393249 BQF393247:BQF393249 CAB393247:CAB393249 CJX393247:CJX393249 CTT393247:CTT393249 DDP393247:DDP393249 DNL393247:DNL393249 DXH393247:DXH393249 EHD393247:EHD393249 EQZ393247:EQZ393249 FAV393247:FAV393249 FKR393247:FKR393249 FUN393247:FUN393249 GEJ393247:GEJ393249 GOF393247:GOF393249 GYB393247:GYB393249 HHX393247:HHX393249 HRT393247:HRT393249 IBP393247:IBP393249 ILL393247:ILL393249 IVH393247:IVH393249 JFD393247:JFD393249 JOZ393247:JOZ393249 JYV393247:JYV393249 KIR393247:KIR393249 KSN393247:KSN393249 LCJ393247:LCJ393249 LMF393247:LMF393249 LWB393247:LWB393249 MFX393247:MFX393249 MPT393247:MPT393249 MZP393247:MZP393249 NJL393247:NJL393249 NTH393247:NTH393249 ODD393247:ODD393249 OMZ393247:OMZ393249 OWV393247:OWV393249 PGR393247:PGR393249 PQN393247:PQN393249 QAJ393247:QAJ393249 QKF393247:QKF393249 QUB393247:QUB393249 RDX393247:RDX393249 RNT393247:RNT393249 RXP393247:RXP393249 SHL393247:SHL393249 SRH393247:SRH393249 TBD393247:TBD393249 TKZ393247:TKZ393249 TUV393247:TUV393249 UER393247:UER393249 UON393247:UON393249 UYJ393247:UYJ393249 VIF393247:VIF393249 VSB393247:VSB393249 WBX393247:WBX393249 WLT393247:WLT393249 WVP393247:WVP393249 H458783:H458785 JD458783:JD458785 SZ458783:SZ458785 ACV458783:ACV458785 AMR458783:AMR458785 AWN458783:AWN458785 BGJ458783:BGJ458785 BQF458783:BQF458785 CAB458783:CAB458785 CJX458783:CJX458785 CTT458783:CTT458785 DDP458783:DDP458785 DNL458783:DNL458785 DXH458783:DXH458785 EHD458783:EHD458785 EQZ458783:EQZ458785 FAV458783:FAV458785 FKR458783:FKR458785 FUN458783:FUN458785 GEJ458783:GEJ458785 GOF458783:GOF458785 GYB458783:GYB458785 HHX458783:HHX458785 HRT458783:HRT458785 IBP458783:IBP458785 ILL458783:ILL458785 IVH458783:IVH458785 JFD458783:JFD458785 JOZ458783:JOZ458785 JYV458783:JYV458785 KIR458783:KIR458785 KSN458783:KSN458785 LCJ458783:LCJ458785 LMF458783:LMF458785 LWB458783:LWB458785 MFX458783:MFX458785 MPT458783:MPT458785 MZP458783:MZP458785 NJL458783:NJL458785 NTH458783:NTH458785 ODD458783:ODD458785 OMZ458783:OMZ458785 OWV458783:OWV458785 PGR458783:PGR458785 PQN458783:PQN458785 QAJ458783:QAJ458785 QKF458783:QKF458785 QUB458783:QUB458785 RDX458783:RDX458785 RNT458783:RNT458785 RXP458783:RXP458785 SHL458783:SHL458785 SRH458783:SRH458785 TBD458783:TBD458785 TKZ458783:TKZ458785 TUV458783:TUV458785 UER458783:UER458785 UON458783:UON458785 UYJ458783:UYJ458785 VIF458783:VIF458785 VSB458783:VSB458785 WBX458783:WBX458785 WLT458783:WLT458785 WVP458783:WVP458785 H524319:H524321 JD524319:JD524321 SZ524319:SZ524321 ACV524319:ACV524321 AMR524319:AMR524321 AWN524319:AWN524321 BGJ524319:BGJ524321 BQF524319:BQF524321 CAB524319:CAB524321 CJX524319:CJX524321 CTT524319:CTT524321 DDP524319:DDP524321 DNL524319:DNL524321 DXH524319:DXH524321 EHD524319:EHD524321 EQZ524319:EQZ524321 FAV524319:FAV524321 FKR524319:FKR524321 FUN524319:FUN524321 GEJ524319:GEJ524321 GOF524319:GOF524321 GYB524319:GYB524321 HHX524319:HHX524321 HRT524319:HRT524321 IBP524319:IBP524321 ILL524319:ILL524321 IVH524319:IVH524321 JFD524319:JFD524321 JOZ524319:JOZ524321 JYV524319:JYV524321 KIR524319:KIR524321 KSN524319:KSN524321 LCJ524319:LCJ524321 LMF524319:LMF524321 LWB524319:LWB524321 MFX524319:MFX524321 MPT524319:MPT524321 MZP524319:MZP524321 NJL524319:NJL524321 NTH524319:NTH524321 ODD524319:ODD524321 OMZ524319:OMZ524321 OWV524319:OWV524321 PGR524319:PGR524321 PQN524319:PQN524321 QAJ524319:QAJ524321 QKF524319:QKF524321 QUB524319:QUB524321 RDX524319:RDX524321 RNT524319:RNT524321 RXP524319:RXP524321 SHL524319:SHL524321 SRH524319:SRH524321 TBD524319:TBD524321 TKZ524319:TKZ524321 TUV524319:TUV524321 UER524319:UER524321 UON524319:UON524321 UYJ524319:UYJ524321 VIF524319:VIF524321 VSB524319:VSB524321 WBX524319:WBX524321 WLT524319:WLT524321 WVP524319:WVP524321 H589855:H589857 JD589855:JD589857 SZ589855:SZ589857 ACV589855:ACV589857 AMR589855:AMR589857 AWN589855:AWN589857 BGJ589855:BGJ589857 BQF589855:BQF589857 CAB589855:CAB589857 CJX589855:CJX589857 CTT589855:CTT589857 DDP589855:DDP589857 DNL589855:DNL589857 DXH589855:DXH589857 EHD589855:EHD589857 EQZ589855:EQZ589857 FAV589855:FAV589857 FKR589855:FKR589857 FUN589855:FUN589857 GEJ589855:GEJ589857 GOF589855:GOF589857 GYB589855:GYB589857 HHX589855:HHX589857 HRT589855:HRT589857 IBP589855:IBP589857 ILL589855:ILL589857 IVH589855:IVH589857 JFD589855:JFD589857 JOZ589855:JOZ589857 JYV589855:JYV589857 KIR589855:KIR589857 KSN589855:KSN589857 LCJ589855:LCJ589857 LMF589855:LMF589857 LWB589855:LWB589857 MFX589855:MFX589857 MPT589855:MPT589857 MZP589855:MZP589857 NJL589855:NJL589857 NTH589855:NTH589857 ODD589855:ODD589857 OMZ589855:OMZ589857 OWV589855:OWV589857 PGR589855:PGR589857 PQN589855:PQN589857 QAJ589855:QAJ589857 QKF589855:QKF589857 QUB589855:QUB589857 RDX589855:RDX589857 RNT589855:RNT589857 RXP589855:RXP589857 SHL589855:SHL589857 SRH589855:SRH589857 TBD589855:TBD589857 TKZ589855:TKZ589857 TUV589855:TUV589857 UER589855:UER589857 UON589855:UON589857 UYJ589855:UYJ589857 VIF589855:VIF589857 VSB589855:VSB589857 WBX589855:WBX589857 WLT589855:WLT589857 WVP589855:WVP589857 H655391:H655393 JD655391:JD655393 SZ655391:SZ655393 ACV655391:ACV655393 AMR655391:AMR655393 AWN655391:AWN655393 BGJ655391:BGJ655393 BQF655391:BQF655393 CAB655391:CAB655393 CJX655391:CJX655393 CTT655391:CTT655393 DDP655391:DDP655393 DNL655391:DNL655393 DXH655391:DXH655393 EHD655391:EHD655393 EQZ655391:EQZ655393 FAV655391:FAV655393 FKR655391:FKR655393 FUN655391:FUN655393 GEJ655391:GEJ655393 GOF655391:GOF655393 GYB655391:GYB655393 HHX655391:HHX655393 HRT655391:HRT655393 IBP655391:IBP655393 ILL655391:ILL655393 IVH655391:IVH655393 JFD655391:JFD655393 JOZ655391:JOZ655393 JYV655391:JYV655393 KIR655391:KIR655393 KSN655391:KSN655393 LCJ655391:LCJ655393 LMF655391:LMF655393 LWB655391:LWB655393 MFX655391:MFX655393 MPT655391:MPT655393 MZP655391:MZP655393 NJL655391:NJL655393 NTH655391:NTH655393 ODD655391:ODD655393 OMZ655391:OMZ655393 OWV655391:OWV655393 PGR655391:PGR655393 PQN655391:PQN655393 QAJ655391:QAJ655393 QKF655391:QKF655393 QUB655391:QUB655393 RDX655391:RDX655393 RNT655391:RNT655393 RXP655391:RXP655393 SHL655391:SHL655393 SRH655391:SRH655393 TBD655391:TBD655393 TKZ655391:TKZ655393 TUV655391:TUV655393 UER655391:UER655393 UON655391:UON655393 UYJ655391:UYJ655393 VIF655391:VIF655393 VSB655391:VSB655393 WBX655391:WBX655393 WLT655391:WLT655393 WVP655391:WVP655393 H720927:H720929 JD720927:JD720929 SZ720927:SZ720929 ACV720927:ACV720929 AMR720927:AMR720929 AWN720927:AWN720929 BGJ720927:BGJ720929 BQF720927:BQF720929 CAB720927:CAB720929 CJX720927:CJX720929 CTT720927:CTT720929 DDP720927:DDP720929 DNL720927:DNL720929 DXH720927:DXH720929 EHD720927:EHD720929 EQZ720927:EQZ720929 FAV720927:FAV720929 FKR720927:FKR720929 FUN720927:FUN720929 GEJ720927:GEJ720929 GOF720927:GOF720929 GYB720927:GYB720929 HHX720927:HHX720929 HRT720927:HRT720929 IBP720927:IBP720929 ILL720927:ILL720929 IVH720927:IVH720929 JFD720927:JFD720929 JOZ720927:JOZ720929 JYV720927:JYV720929 KIR720927:KIR720929 KSN720927:KSN720929 LCJ720927:LCJ720929 LMF720927:LMF720929 LWB720927:LWB720929 MFX720927:MFX720929 MPT720927:MPT720929 MZP720927:MZP720929 NJL720927:NJL720929 NTH720927:NTH720929 ODD720927:ODD720929 OMZ720927:OMZ720929 OWV720927:OWV720929 PGR720927:PGR720929 PQN720927:PQN720929 QAJ720927:QAJ720929 QKF720927:QKF720929 QUB720927:QUB720929 RDX720927:RDX720929 RNT720927:RNT720929 RXP720927:RXP720929 SHL720927:SHL720929 SRH720927:SRH720929 TBD720927:TBD720929 TKZ720927:TKZ720929 TUV720927:TUV720929 UER720927:UER720929 UON720927:UON720929 UYJ720927:UYJ720929 VIF720927:VIF720929 VSB720927:VSB720929 WBX720927:WBX720929 WLT720927:WLT720929 WVP720927:WVP720929 H786463:H786465 JD786463:JD786465 SZ786463:SZ786465 ACV786463:ACV786465 AMR786463:AMR786465 AWN786463:AWN786465 BGJ786463:BGJ786465 BQF786463:BQF786465 CAB786463:CAB786465 CJX786463:CJX786465 CTT786463:CTT786465 DDP786463:DDP786465 DNL786463:DNL786465 DXH786463:DXH786465 EHD786463:EHD786465 EQZ786463:EQZ786465 FAV786463:FAV786465 FKR786463:FKR786465 FUN786463:FUN786465 GEJ786463:GEJ786465 GOF786463:GOF786465 GYB786463:GYB786465 HHX786463:HHX786465 HRT786463:HRT786465 IBP786463:IBP786465 ILL786463:ILL786465 IVH786463:IVH786465 JFD786463:JFD786465 JOZ786463:JOZ786465 JYV786463:JYV786465 KIR786463:KIR786465 KSN786463:KSN786465 LCJ786463:LCJ786465 LMF786463:LMF786465 LWB786463:LWB786465 MFX786463:MFX786465 MPT786463:MPT786465 MZP786463:MZP786465 NJL786463:NJL786465 NTH786463:NTH786465 ODD786463:ODD786465 OMZ786463:OMZ786465 OWV786463:OWV786465 PGR786463:PGR786465 PQN786463:PQN786465 QAJ786463:QAJ786465 QKF786463:QKF786465 QUB786463:QUB786465 RDX786463:RDX786465 RNT786463:RNT786465 RXP786463:RXP786465 SHL786463:SHL786465 SRH786463:SRH786465 TBD786463:TBD786465 TKZ786463:TKZ786465 TUV786463:TUV786465 UER786463:UER786465 UON786463:UON786465 UYJ786463:UYJ786465 VIF786463:VIF786465 VSB786463:VSB786465 WBX786463:WBX786465 WLT786463:WLT786465 WVP786463:WVP786465 H851999:H852001 JD851999:JD852001 SZ851999:SZ852001 ACV851999:ACV852001 AMR851999:AMR852001 AWN851999:AWN852001 BGJ851999:BGJ852001 BQF851999:BQF852001 CAB851999:CAB852001 CJX851999:CJX852001 CTT851999:CTT852001 DDP851999:DDP852001 DNL851999:DNL852001 DXH851999:DXH852001 EHD851999:EHD852001 EQZ851999:EQZ852001 FAV851999:FAV852001 FKR851999:FKR852001 FUN851999:FUN852001 GEJ851999:GEJ852001 GOF851999:GOF852001 GYB851999:GYB852001 HHX851999:HHX852001 HRT851999:HRT852001 IBP851999:IBP852001 ILL851999:ILL852001 IVH851999:IVH852001 JFD851999:JFD852001 JOZ851999:JOZ852001 JYV851999:JYV852001 KIR851999:KIR852001 KSN851999:KSN852001 LCJ851999:LCJ852001 LMF851999:LMF852001 LWB851999:LWB852001 MFX851999:MFX852001 MPT851999:MPT852001 MZP851999:MZP852001 NJL851999:NJL852001 NTH851999:NTH852001 ODD851999:ODD852001 OMZ851999:OMZ852001 OWV851999:OWV852001 PGR851999:PGR852001 PQN851999:PQN852001 QAJ851999:QAJ852001 QKF851999:QKF852001 QUB851999:QUB852001 RDX851999:RDX852001 RNT851999:RNT852001 RXP851999:RXP852001 SHL851999:SHL852001 SRH851999:SRH852001 TBD851999:TBD852001 TKZ851999:TKZ852001 TUV851999:TUV852001 UER851999:UER852001 UON851999:UON852001 UYJ851999:UYJ852001 VIF851999:VIF852001 VSB851999:VSB852001 WBX851999:WBX852001 WLT851999:WLT852001 WVP851999:WVP852001 H917535:H917537 JD917535:JD917537 SZ917535:SZ917537 ACV917535:ACV917537 AMR917535:AMR917537 AWN917535:AWN917537 BGJ917535:BGJ917537 BQF917535:BQF917537 CAB917535:CAB917537 CJX917535:CJX917537 CTT917535:CTT917537 DDP917535:DDP917537 DNL917535:DNL917537 DXH917535:DXH917537 EHD917535:EHD917537 EQZ917535:EQZ917537 FAV917535:FAV917537 FKR917535:FKR917537 FUN917535:FUN917537 GEJ917535:GEJ917537 GOF917535:GOF917537 GYB917535:GYB917537 HHX917535:HHX917537 HRT917535:HRT917537 IBP917535:IBP917537 ILL917535:ILL917537 IVH917535:IVH917537 JFD917535:JFD917537 JOZ917535:JOZ917537 JYV917535:JYV917537 KIR917535:KIR917537 KSN917535:KSN917537 LCJ917535:LCJ917537 LMF917535:LMF917537 LWB917535:LWB917537 MFX917535:MFX917537 MPT917535:MPT917537 MZP917535:MZP917537 NJL917535:NJL917537 NTH917535:NTH917537 ODD917535:ODD917537 OMZ917535:OMZ917537 OWV917535:OWV917537 PGR917535:PGR917537 PQN917535:PQN917537 QAJ917535:QAJ917537 QKF917535:QKF917537 QUB917535:QUB917537 RDX917535:RDX917537 RNT917535:RNT917537 RXP917535:RXP917537 SHL917535:SHL917537 SRH917535:SRH917537 TBD917535:TBD917537 TKZ917535:TKZ917537 TUV917535:TUV917537 UER917535:UER917537 UON917535:UON917537 UYJ917535:UYJ917537 VIF917535:VIF917537 VSB917535:VSB917537 WBX917535:WBX917537 WLT917535:WLT917537 WVP917535:WVP917537 H983071:H983073 JD983071:JD983073 SZ983071:SZ983073 ACV983071:ACV983073 AMR983071:AMR983073 AWN983071:AWN983073 BGJ983071:BGJ983073 BQF983071:BQF983073 CAB983071:CAB983073 CJX983071:CJX983073 CTT983071:CTT983073 DDP983071:DDP983073 DNL983071:DNL983073 DXH983071:DXH983073 EHD983071:EHD983073 EQZ983071:EQZ983073 FAV983071:FAV983073 FKR983071:FKR983073 FUN983071:FUN983073 GEJ983071:GEJ983073 GOF983071:GOF983073 GYB983071:GYB983073 HHX983071:HHX983073 HRT983071:HRT983073 IBP983071:IBP983073 ILL983071:ILL983073 IVH983071:IVH983073 JFD983071:JFD983073 JOZ983071:JOZ983073 JYV983071:JYV983073 KIR983071:KIR983073 KSN983071:KSN983073 LCJ983071:LCJ983073 LMF983071:LMF983073 LWB983071:LWB983073 MFX983071:MFX983073 MPT983071:MPT983073 MZP983071:MZP983073 NJL983071:NJL983073 NTH983071:NTH983073 ODD983071:ODD983073 OMZ983071:OMZ983073 OWV983071:OWV983073 PGR983071:PGR983073 PQN983071:PQN983073 QAJ983071:QAJ983073 QKF983071:QKF983073 QUB983071:QUB983073 RDX983071:RDX983073 RNT983071:RNT983073 RXP983071:RXP983073 SHL983071:SHL983073 SRH983071:SRH983073 TBD983071:TBD983073 TKZ983071:TKZ983073 TUV983071:TUV983073 UER983071:UER983073 UON983071:UON983073 UYJ983071:UYJ983073 VIF983071:VIF983073 VSB983071:VSB983073 WBX983071:WBX983073 WLT983071:WLT983073 WVP983071:WVP983073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I8:I14 JE8:JE14 TA8:TA14 ACW8:ACW14 AMS8:AMS14 AWO8:AWO14 BGK8:BGK14 BQG8:BQG14 CAC8:CAC14 CJY8:CJY14 CTU8:CTU14 DDQ8:DDQ14 DNM8:DNM14 DXI8:DXI14 EHE8:EHE14 ERA8:ERA14 FAW8:FAW14 FKS8:FKS14 FUO8:FUO14 GEK8:GEK14 GOG8:GOG14 GYC8:GYC14 HHY8:HHY14 HRU8:HRU14 IBQ8:IBQ14 ILM8:ILM14 IVI8:IVI14 JFE8:JFE14 JPA8:JPA14 JYW8:JYW14 KIS8:KIS14 KSO8:KSO14 LCK8:LCK14 LMG8:LMG14 LWC8:LWC14 MFY8:MFY14 MPU8:MPU14 MZQ8:MZQ14 NJM8:NJM14 NTI8:NTI14 ODE8:ODE14 ONA8:ONA14 OWW8:OWW14 PGS8:PGS14 PQO8:PQO14 QAK8:QAK14 QKG8:QKG14 QUC8:QUC14 RDY8:RDY14 RNU8:RNU14 RXQ8:RXQ14 SHM8:SHM14 SRI8:SRI14 TBE8:TBE14 TLA8:TLA14 TUW8:TUW14 UES8:UES14 UOO8:UOO14 UYK8:UYK14 VIG8:VIG14 VSC8:VSC14 WBY8:WBY14 WLU8:WLU14 WVQ8:WVQ14 I65544:I65550 JE65544:JE65550 TA65544:TA65550 ACW65544:ACW65550 AMS65544:AMS65550 AWO65544:AWO65550 BGK65544:BGK65550 BQG65544:BQG65550 CAC65544:CAC65550 CJY65544:CJY65550 CTU65544:CTU65550 DDQ65544:DDQ65550 DNM65544:DNM65550 DXI65544:DXI65550 EHE65544:EHE65550 ERA65544:ERA65550 FAW65544:FAW65550 FKS65544:FKS65550 FUO65544:FUO65550 GEK65544:GEK65550 GOG65544:GOG65550 GYC65544:GYC65550 HHY65544:HHY65550 HRU65544:HRU65550 IBQ65544:IBQ65550 ILM65544:ILM65550 IVI65544:IVI65550 JFE65544:JFE65550 JPA65544:JPA65550 JYW65544:JYW65550 KIS65544:KIS65550 KSO65544:KSO65550 LCK65544:LCK65550 LMG65544:LMG65550 LWC65544:LWC65550 MFY65544:MFY65550 MPU65544:MPU65550 MZQ65544:MZQ65550 NJM65544:NJM65550 NTI65544:NTI65550 ODE65544:ODE65550 ONA65544:ONA65550 OWW65544:OWW65550 PGS65544:PGS65550 PQO65544:PQO65550 QAK65544:QAK65550 QKG65544:QKG65550 QUC65544:QUC65550 RDY65544:RDY65550 RNU65544:RNU65550 RXQ65544:RXQ65550 SHM65544:SHM65550 SRI65544:SRI65550 TBE65544:TBE65550 TLA65544:TLA65550 TUW65544:TUW65550 UES65544:UES65550 UOO65544:UOO65550 UYK65544:UYK65550 VIG65544:VIG65550 VSC65544:VSC65550 WBY65544:WBY65550 WLU65544:WLU65550 WVQ65544:WVQ65550 I131080:I131086 JE131080:JE131086 TA131080:TA131086 ACW131080:ACW131086 AMS131080:AMS131086 AWO131080:AWO131086 BGK131080:BGK131086 BQG131080:BQG131086 CAC131080:CAC131086 CJY131080:CJY131086 CTU131080:CTU131086 DDQ131080:DDQ131086 DNM131080:DNM131086 DXI131080:DXI131086 EHE131080:EHE131086 ERA131080:ERA131086 FAW131080:FAW131086 FKS131080:FKS131086 FUO131080:FUO131086 GEK131080:GEK131086 GOG131080:GOG131086 GYC131080:GYC131086 HHY131080:HHY131086 HRU131080:HRU131086 IBQ131080:IBQ131086 ILM131080:ILM131086 IVI131080:IVI131086 JFE131080:JFE131086 JPA131080:JPA131086 JYW131080:JYW131086 KIS131080:KIS131086 KSO131080:KSO131086 LCK131080:LCK131086 LMG131080:LMG131086 LWC131080:LWC131086 MFY131080:MFY131086 MPU131080:MPU131086 MZQ131080:MZQ131086 NJM131080:NJM131086 NTI131080:NTI131086 ODE131080:ODE131086 ONA131080:ONA131086 OWW131080:OWW131086 PGS131080:PGS131086 PQO131080:PQO131086 QAK131080:QAK131086 QKG131080:QKG131086 QUC131080:QUC131086 RDY131080:RDY131086 RNU131080:RNU131086 RXQ131080:RXQ131086 SHM131080:SHM131086 SRI131080:SRI131086 TBE131080:TBE131086 TLA131080:TLA131086 TUW131080:TUW131086 UES131080:UES131086 UOO131080:UOO131086 UYK131080:UYK131086 VIG131080:VIG131086 VSC131080:VSC131086 WBY131080:WBY131086 WLU131080:WLU131086 WVQ131080:WVQ131086 I196616:I196622 JE196616:JE196622 TA196616:TA196622 ACW196616:ACW196622 AMS196616:AMS196622 AWO196616:AWO196622 BGK196616:BGK196622 BQG196616:BQG196622 CAC196616:CAC196622 CJY196616:CJY196622 CTU196616:CTU196622 DDQ196616:DDQ196622 DNM196616:DNM196622 DXI196616:DXI196622 EHE196616:EHE196622 ERA196616:ERA196622 FAW196616:FAW196622 FKS196616:FKS196622 FUO196616:FUO196622 GEK196616:GEK196622 GOG196616:GOG196622 GYC196616:GYC196622 HHY196616:HHY196622 HRU196616:HRU196622 IBQ196616:IBQ196622 ILM196616:ILM196622 IVI196616:IVI196622 JFE196616:JFE196622 JPA196616:JPA196622 JYW196616:JYW196622 KIS196616:KIS196622 KSO196616:KSO196622 LCK196616:LCK196622 LMG196616:LMG196622 LWC196616:LWC196622 MFY196616:MFY196622 MPU196616:MPU196622 MZQ196616:MZQ196622 NJM196616:NJM196622 NTI196616:NTI196622 ODE196616:ODE196622 ONA196616:ONA196622 OWW196616:OWW196622 PGS196616:PGS196622 PQO196616:PQO196622 QAK196616:QAK196622 QKG196616:QKG196622 QUC196616:QUC196622 RDY196616:RDY196622 RNU196616:RNU196622 RXQ196616:RXQ196622 SHM196616:SHM196622 SRI196616:SRI196622 TBE196616:TBE196622 TLA196616:TLA196622 TUW196616:TUW196622 UES196616:UES196622 UOO196616:UOO196622 UYK196616:UYK196622 VIG196616:VIG196622 VSC196616:VSC196622 WBY196616:WBY196622 WLU196616:WLU196622 WVQ196616:WVQ196622 I262152:I262158 JE262152:JE262158 TA262152:TA262158 ACW262152:ACW262158 AMS262152:AMS262158 AWO262152:AWO262158 BGK262152:BGK262158 BQG262152:BQG262158 CAC262152:CAC262158 CJY262152:CJY262158 CTU262152:CTU262158 DDQ262152:DDQ262158 DNM262152:DNM262158 DXI262152:DXI262158 EHE262152:EHE262158 ERA262152:ERA262158 FAW262152:FAW262158 FKS262152:FKS262158 FUO262152:FUO262158 GEK262152:GEK262158 GOG262152:GOG262158 GYC262152:GYC262158 HHY262152:HHY262158 HRU262152:HRU262158 IBQ262152:IBQ262158 ILM262152:ILM262158 IVI262152:IVI262158 JFE262152:JFE262158 JPA262152:JPA262158 JYW262152:JYW262158 KIS262152:KIS262158 KSO262152:KSO262158 LCK262152:LCK262158 LMG262152:LMG262158 LWC262152:LWC262158 MFY262152:MFY262158 MPU262152:MPU262158 MZQ262152:MZQ262158 NJM262152:NJM262158 NTI262152:NTI262158 ODE262152:ODE262158 ONA262152:ONA262158 OWW262152:OWW262158 PGS262152:PGS262158 PQO262152:PQO262158 QAK262152:QAK262158 QKG262152:QKG262158 QUC262152:QUC262158 RDY262152:RDY262158 RNU262152:RNU262158 RXQ262152:RXQ262158 SHM262152:SHM262158 SRI262152:SRI262158 TBE262152:TBE262158 TLA262152:TLA262158 TUW262152:TUW262158 UES262152:UES262158 UOO262152:UOO262158 UYK262152:UYK262158 VIG262152:VIG262158 VSC262152:VSC262158 WBY262152:WBY262158 WLU262152:WLU262158 WVQ262152:WVQ262158 I327688:I327694 JE327688:JE327694 TA327688:TA327694 ACW327688:ACW327694 AMS327688:AMS327694 AWO327688:AWO327694 BGK327688:BGK327694 BQG327688:BQG327694 CAC327688:CAC327694 CJY327688:CJY327694 CTU327688:CTU327694 DDQ327688:DDQ327694 DNM327688:DNM327694 DXI327688:DXI327694 EHE327688:EHE327694 ERA327688:ERA327694 FAW327688:FAW327694 FKS327688:FKS327694 FUO327688:FUO327694 GEK327688:GEK327694 GOG327688:GOG327694 GYC327688:GYC327694 HHY327688:HHY327694 HRU327688:HRU327694 IBQ327688:IBQ327694 ILM327688:ILM327694 IVI327688:IVI327694 JFE327688:JFE327694 JPA327688:JPA327694 JYW327688:JYW327694 KIS327688:KIS327694 KSO327688:KSO327694 LCK327688:LCK327694 LMG327688:LMG327694 LWC327688:LWC327694 MFY327688:MFY327694 MPU327688:MPU327694 MZQ327688:MZQ327694 NJM327688:NJM327694 NTI327688:NTI327694 ODE327688:ODE327694 ONA327688:ONA327694 OWW327688:OWW327694 PGS327688:PGS327694 PQO327688:PQO327694 QAK327688:QAK327694 QKG327688:QKG327694 QUC327688:QUC327694 RDY327688:RDY327694 RNU327688:RNU327694 RXQ327688:RXQ327694 SHM327688:SHM327694 SRI327688:SRI327694 TBE327688:TBE327694 TLA327688:TLA327694 TUW327688:TUW327694 UES327688:UES327694 UOO327688:UOO327694 UYK327688:UYK327694 VIG327688:VIG327694 VSC327688:VSC327694 WBY327688:WBY327694 WLU327688:WLU327694 WVQ327688:WVQ327694 I393224:I393230 JE393224:JE393230 TA393224:TA393230 ACW393224:ACW393230 AMS393224:AMS393230 AWO393224:AWO393230 BGK393224:BGK393230 BQG393224:BQG393230 CAC393224:CAC393230 CJY393224:CJY393230 CTU393224:CTU393230 DDQ393224:DDQ393230 DNM393224:DNM393230 DXI393224:DXI393230 EHE393224:EHE393230 ERA393224:ERA393230 FAW393224:FAW393230 FKS393224:FKS393230 FUO393224:FUO393230 GEK393224:GEK393230 GOG393224:GOG393230 GYC393224:GYC393230 HHY393224:HHY393230 HRU393224:HRU393230 IBQ393224:IBQ393230 ILM393224:ILM393230 IVI393224:IVI393230 JFE393224:JFE393230 JPA393224:JPA393230 JYW393224:JYW393230 KIS393224:KIS393230 KSO393224:KSO393230 LCK393224:LCK393230 LMG393224:LMG393230 LWC393224:LWC393230 MFY393224:MFY393230 MPU393224:MPU393230 MZQ393224:MZQ393230 NJM393224:NJM393230 NTI393224:NTI393230 ODE393224:ODE393230 ONA393224:ONA393230 OWW393224:OWW393230 PGS393224:PGS393230 PQO393224:PQO393230 QAK393224:QAK393230 QKG393224:QKG393230 QUC393224:QUC393230 RDY393224:RDY393230 RNU393224:RNU393230 RXQ393224:RXQ393230 SHM393224:SHM393230 SRI393224:SRI393230 TBE393224:TBE393230 TLA393224:TLA393230 TUW393224:TUW393230 UES393224:UES393230 UOO393224:UOO393230 UYK393224:UYK393230 VIG393224:VIG393230 VSC393224:VSC393230 WBY393224:WBY393230 WLU393224:WLU393230 WVQ393224:WVQ393230 I458760:I458766 JE458760:JE458766 TA458760:TA458766 ACW458760:ACW458766 AMS458760:AMS458766 AWO458760:AWO458766 BGK458760:BGK458766 BQG458760:BQG458766 CAC458760:CAC458766 CJY458760:CJY458766 CTU458760:CTU458766 DDQ458760:DDQ458766 DNM458760:DNM458766 DXI458760:DXI458766 EHE458760:EHE458766 ERA458760:ERA458766 FAW458760:FAW458766 FKS458760:FKS458766 FUO458760:FUO458766 GEK458760:GEK458766 GOG458760:GOG458766 GYC458760:GYC458766 HHY458760:HHY458766 HRU458760:HRU458766 IBQ458760:IBQ458766 ILM458760:ILM458766 IVI458760:IVI458766 JFE458760:JFE458766 JPA458760:JPA458766 JYW458760:JYW458766 KIS458760:KIS458766 KSO458760:KSO458766 LCK458760:LCK458766 LMG458760:LMG458766 LWC458760:LWC458766 MFY458760:MFY458766 MPU458760:MPU458766 MZQ458760:MZQ458766 NJM458760:NJM458766 NTI458760:NTI458766 ODE458760:ODE458766 ONA458760:ONA458766 OWW458760:OWW458766 PGS458760:PGS458766 PQO458760:PQO458766 QAK458760:QAK458766 QKG458760:QKG458766 QUC458760:QUC458766 RDY458760:RDY458766 RNU458760:RNU458766 RXQ458760:RXQ458766 SHM458760:SHM458766 SRI458760:SRI458766 TBE458760:TBE458766 TLA458760:TLA458766 TUW458760:TUW458766 UES458760:UES458766 UOO458760:UOO458766 UYK458760:UYK458766 VIG458760:VIG458766 VSC458760:VSC458766 WBY458760:WBY458766 WLU458760:WLU458766 WVQ458760:WVQ458766 I524296:I524302 JE524296:JE524302 TA524296:TA524302 ACW524296:ACW524302 AMS524296:AMS524302 AWO524296:AWO524302 BGK524296:BGK524302 BQG524296:BQG524302 CAC524296:CAC524302 CJY524296:CJY524302 CTU524296:CTU524302 DDQ524296:DDQ524302 DNM524296:DNM524302 DXI524296:DXI524302 EHE524296:EHE524302 ERA524296:ERA524302 FAW524296:FAW524302 FKS524296:FKS524302 FUO524296:FUO524302 GEK524296:GEK524302 GOG524296:GOG524302 GYC524296:GYC524302 HHY524296:HHY524302 HRU524296:HRU524302 IBQ524296:IBQ524302 ILM524296:ILM524302 IVI524296:IVI524302 JFE524296:JFE524302 JPA524296:JPA524302 JYW524296:JYW524302 KIS524296:KIS524302 KSO524296:KSO524302 LCK524296:LCK524302 LMG524296:LMG524302 LWC524296:LWC524302 MFY524296:MFY524302 MPU524296:MPU524302 MZQ524296:MZQ524302 NJM524296:NJM524302 NTI524296:NTI524302 ODE524296:ODE524302 ONA524296:ONA524302 OWW524296:OWW524302 PGS524296:PGS524302 PQO524296:PQO524302 QAK524296:QAK524302 QKG524296:QKG524302 QUC524296:QUC524302 RDY524296:RDY524302 RNU524296:RNU524302 RXQ524296:RXQ524302 SHM524296:SHM524302 SRI524296:SRI524302 TBE524296:TBE524302 TLA524296:TLA524302 TUW524296:TUW524302 UES524296:UES524302 UOO524296:UOO524302 UYK524296:UYK524302 VIG524296:VIG524302 VSC524296:VSC524302 WBY524296:WBY524302 WLU524296:WLU524302 WVQ524296:WVQ524302 I589832:I589838 JE589832:JE589838 TA589832:TA589838 ACW589832:ACW589838 AMS589832:AMS589838 AWO589832:AWO589838 BGK589832:BGK589838 BQG589832:BQG589838 CAC589832:CAC589838 CJY589832:CJY589838 CTU589832:CTU589838 DDQ589832:DDQ589838 DNM589832:DNM589838 DXI589832:DXI589838 EHE589832:EHE589838 ERA589832:ERA589838 FAW589832:FAW589838 FKS589832:FKS589838 FUO589832:FUO589838 GEK589832:GEK589838 GOG589832:GOG589838 GYC589832:GYC589838 HHY589832:HHY589838 HRU589832:HRU589838 IBQ589832:IBQ589838 ILM589832:ILM589838 IVI589832:IVI589838 JFE589832:JFE589838 JPA589832:JPA589838 JYW589832:JYW589838 KIS589832:KIS589838 KSO589832:KSO589838 LCK589832:LCK589838 LMG589832:LMG589838 LWC589832:LWC589838 MFY589832:MFY589838 MPU589832:MPU589838 MZQ589832:MZQ589838 NJM589832:NJM589838 NTI589832:NTI589838 ODE589832:ODE589838 ONA589832:ONA589838 OWW589832:OWW589838 PGS589832:PGS589838 PQO589832:PQO589838 QAK589832:QAK589838 QKG589832:QKG589838 QUC589832:QUC589838 RDY589832:RDY589838 RNU589832:RNU589838 RXQ589832:RXQ589838 SHM589832:SHM589838 SRI589832:SRI589838 TBE589832:TBE589838 TLA589832:TLA589838 TUW589832:TUW589838 UES589832:UES589838 UOO589832:UOO589838 UYK589832:UYK589838 VIG589832:VIG589838 VSC589832:VSC589838 WBY589832:WBY589838 WLU589832:WLU589838 WVQ589832:WVQ589838 I655368:I655374 JE655368:JE655374 TA655368:TA655374 ACW655368:ACW655374 AMS655368:AMS655374 AWO655368:AWO655374 BGK655368:BGK655374 BQG655368:BQG655374 CAC655368:CAC655374 CJY655368:CJY655374 CTU655368:CTU655374 DDQ655368:DDQ655374 DNM655368:DNM655374 DXI655368:DXI655374 EHE655368:EHE655374 ERA655368:ERA655374 FAW655368:FAW655374 FKS655368:FKS655374 FUO655368:FUO655374 GEK655368:GEK655374 GOG655368:GOG655374 GYC655368:GYC655374 HHY655368:HHY655374 HRU655368:HRU655374 IBQ655368:IBQ655374 ILM655368:ILM655374 IVI655368:IVI655374 JFE655368:JFE655374 JPA655368:JPA655374 JYW655368:JYW655374 KIS655368:KIS655374 KSO655368:KSO655374 LCK655368:LCK655374 LMG655368:LMG655374 LWC655368:LWC655374 MFY655368:MFY655374 MPU655368:MPU655374 MZQ655368:MZQ655374 NJM655368:NJM655374 NTI655368:NTI655374 ODE655368:ODE655374 ONA655368:ONA655374 OWW655368:OWW655374 PGS655368:PGS655374 PQO655368:PQO655374 QAK655368:QAK655374 QKG655368:QKG655374 QUC655368:QUC655374 RDY655368:RDY655374 RNU655368:RNU655374 RXQ655368:RXQ655374 SHM655368:SHM655374 SRI655368:SRI655374 TBE655368:TBE655374 TLA655368:TLA655374 TUW655368:TUW655374 UES655368:UES655374 UOO655368:UOO655374 UYK655368:UYK655374 VIG655368:VIG655374 VSC655368:VSC655374 WBY655368:WBY655374 WLU655368:WLU655374 WVQ655368:WVQ655374 I720904:I720910 JE720904:JE720910 TA720904:TA720910 ACW720904:ACW720910 AMS720904:AMS720910 AWO720904:AWO720910 BGK720904:BGK720910 BQG720904:BQG720910 CAC720904:CAC720910 CJY720904:CJY720910 CTU720904:CTU720910 DDQ720904:DDQ720910 DNM720904:DNM720910 DXI720904:DXI720910 EHE720904:EHE720910 ERA720904:ERA720910 FAW720904:FAW720910 FKS720904:FKS720910 FUO720904:FUO720910 GEK720904:GEK720910 GOG720904:GOG720910 GYC720904:GYC720910 HHY720904:HHY720910 HRU720904:HRU720910 IBQ720904:IBQ720910 ILM720904:ILM720910 IVI720904:IVI720910 JFE720904:JFE720910 JPA720904:JPA720910 JYW720904:JYW720910 KIS720904:KIS720910 KSO720904:KSO720910 LCK720904:LCK720910 LMG720904:LMG720910 LWC720904:LWC720910 MFY720904:MFY720910 MPU720904:MPU720910 MZQ720904:MZQ720910 NJM720904:NJM720910 NTI720904:NTI720910 ODE720904:ODE720910 ONA720904:ONA720910 OWW720904:OWW720910 PGS720904:PGS720910 PQO720904:PQO720910 QAK720904:QAK720910 QKG720904:QKG720910 QUC720904:QUC720910 RDY720904:RDY720910 RNU720904:RNU720910 RXQ720904:RXQ720910 SHM720904:SHM720910 SRI720904:SRI720910 TBE720904:TBE720910 TLA720904:TLA720910 TUW720904:TUW720910 UES720904:UES720910 UOO720904:UOO720910 UYK720904:UYK720910 VIG720904:VIG720910 VSC720904:VSC720910 WBY720904:WBY720910 WLU720904:WLU720910 WVQ720904:WVQ720910 I786440:I786446 JE786440:JE786446 TA786440:TA786446 ACW786440:ACW786446 AMS786440:AMS786446 AWO786440:AWO786446 BGK786440:BGK786446 BQG786440:BQG786446 CAC786440:CAC786446 CJY786440:CJY786446 CTU786440:CTU786446 DDQ786440:DDQ786446 DNM786440:DNM786446 DXI786440:DXI786446 EHE786440:EHE786446 ERA786440:ERA786446 FAW786440:FAW786446 FKS786440:FKS786446 FUO786440:FUO786446 GEK786440:GEK786446 GOG786440:GOG786446 GYC786440:GYC786446 HHY786440:HHY786446 HRU786440:HRU786446 IBQ786440:IBQ786446 ILM786440:ILM786446 IVI786440:IVI786446 JFE786440:JFE786446 JPA786440:JPA786446 JYW786440:JYW786446 KIS786440:KIS786446 KSO786440:KSO786446 LCK786440:LCK786446 LMG786440:LMG786446 LWC786440:LWC786446 MFY786440:MFY786446 MPU786440:MPU786446 MZQ786440:MZQ786446 NJM786440:NJM786446 NTI786440:NTI786446 ODE786440:ODE786446 ONA786440:ONA786446 OWW786440:OWW786446 PGS786440:PGS786446 PQO786440:PQO786446 QAK786440:QAK786446 QKG786440:QKG786446 QUC786440:QUC786446 RDY786440:RDY786446 RNU786440:RNU786446 RXQ786440:RXQ786446 SHM786440:SHM786446 SRI786440:SRI786446 TBE786440:TBE786446 TLA786440:TLA786446 TUW786440:TUW786446 UES786440:UES786446 UOO786440:UOO786446 UYK786440:UYK786446 VIG786440:VIG786446 VSC786440:VSC786446 WBY786440:WBY786446 WLU786440:WLU786446 WVQ786440:WVQ786446 I851976:I851982 JE851976:JE851982 TA851976:TA851982 ACW851976:ACW851982 AMS851976:AMS851982 AWO851976:AWO851982 BGK851976:BGK851982 BQG851976:BQG851982 CAC851976:CAC851982 CJY851976:CJY851982 CTU851976:CTU851982 DDQ851976:DDQ851982 DNM851976:DNM851982 DXI851976:DXI851982 EHE851976:EHE851982 ERA851976:ERA851982 FAW851976:FAW851982 FKS851976:FKS851982 FUO851976:FUO851982 GEK851976:GEK851982 GOG851976:GOG851982 GYC851976:GYC851982 HHY851976:HHY851982 HRU851976:HRU851982 IBQ851976:IBQ851982 ILM851976:ILM851982 IVI851976:IVI851982 JFE851976:JFE851982 JPA851976:JPA851982 JYW851976:JYW851982 KIS851976:KIS851982 KSO851976:KSO851982 LCK851976:LCK851982 LMG851976:LMG851982 LWC851976:LWC851982 MFY851976:MFY851982 MPU851976:MPU851982 MZQ851976:MZQ851982 NJM851976:NJM851982 NTI851976:NTI851982 ODE851976:ODE851982 ONA851976:ONA851982 OWW851976:OWW851982 PGS851976:PGS851982 PQO851976:PQO851982 QAK851976:QAK851982 QKG851976:QKG851982 QUC851976:QUC851982 RDY851976:RDY851982 RNU851976:RNU851982 RXQ851976:RXQ851982 SHM851976:SHM851982 SRI851976:SRI851982 TBE851976:TBE851982 TLA851976:TLA851982 TUW851976:TUW851982 UES851976:UES851982 UOO851976:UOO851982 UYK851976:UYK851982 VIG851976:VIG851982 VSC851976:VSC851982 WBY851976:WBY851982 WLU851976:WLU851982 WVQ851976:WVQ851982 I917512:I917518 JE917512:JE917518 TA917512:TA917518 ACW917512:ACW917518 AMS917512:AMS917518 AWO917512:AWO917518 BGK917512:BGK917518 BQG917512:BQG917518 CAC917512:CAC917518 CJY917512:CJY917518 CTU917512:CTU917518 DDQ917512:DDQ917518 DNM917512:DNM917518 DXI917512:DXI917518 EHE917512:EHE917518 ERA917512:ERA917518 FAW917512:FAW917518 FKS917512:FKS917518 FUO917512:FUO917518 GEK917512:GEK917518 GOG917512:GOG917518 GYC917512:GYC917518 HHY917512:HHY917518 HRU917512:HRU917518 IBQ917512:IBQ917518 ILM917512:ILM917518 IVI917512:IVI917518 JFE917512:JFE917518 JPA917512:JPA917518 JYW917512:JYW917518 KIS917512:KIS917518 KSO917512:KSO917518 LCK917512:LCK917518 LMG917512:LMG917518 LWC917512:LWC917518 MFY917512:MFY917518 MPU917512:MPU917518 MZQ917512:MZQ917518 NJM917512:NJM917518 NTI917512:NTI917518 ODE917512:ODE917518 ONA917512:ONA917518 OWW917512:OWW917518 PGS917512:PGS917518 PQO917512:PQO917518 QAK917512:QAK917518 QKG917512:QKG917518 QUC917512:QUC917518 RDY917512:RDY917518 RNU917512:RNU917518 RXQ917512:RXQ917518 SHM917512:SHM917518 SRI917512:SRI917518 TBE917512:TBE917518 TLA917512:TLA917518 TUW917512:TUW917518 UES917512:UES917518 UOO917512:UOO917518 UYK917512:UYK917518 VIG917512:VIG917518 VSC917512:VSC917518 WBY917512:WBY917518 WLU917512:WLU917518 WVQ917512:WVQ917518 I983048:I983054 JE983048:JE983054 TA983048:TA983054 ACW983048:ACW983054 AMS983048:AMS983054 AWO983048:AWO983054 BGK983048:BGK983054 BQG983048:BQG983054 CAC983048:CAC983054 CJY983048:CJY983054 CTU983048:CTU983054 DDQ983048:DDQ983054 DNM983048:DNM983054 DXI983048:DXI983054 EHE983048:EHE983054 ERA983048:ERA983054 FAW983048:FAW983054 FKS983048:FKS983054 FUO983048:FUO983054 GEK983048:GEK983054 GOG983048:GOG983054 GYC983048:GYC983054 HHY983048:HHY983054 HRU983048:HRU983054 IBQ983048:IBQ983054 ILM983048:ILM983054 IVI983048:IVI983054 JFE983048:JFE983054 JPA983048:JPA983054 JYW983048:JYW983054 KIS983048:KIS983054 KSO983048:KSO983054 LCK983048:LCK983054 LMG983048:LMG983054 LWC983048:LWC983054 MFY983048:MFY983054 MPU983048:MPU983054 MZQ983048:MZQ983054 NJM983048:NJM983054 NTI983048:NTI983054 ODE983048:ODE983054 ONA983048:ONA983054 OWW983048:OWW983054 PGS983048:PGS983054 PQO983048:PQO983054 QAK983048:QAK983054 QKG983048:QKG983054 QUC983048:QUC983054 RDY983048:RDY983054 RNU983048:RNU983054 RXQ983048:RXQ983054 SHM983048:SHM983054 SRI983048:SRI983054 TBE983048:TBE983054 TLA983048:TLA983054 TUW983048:TUW983054 UES983048:UES983054 UOO983048:UOO983054 UYK983048:UYK983054 VIG983048:VIG983054 VSC983048:VSC983054 WBY983048:WBY983054 WLU983048:WLU983054 WVQ983048:WVQ983054 I24:I30 JE24:JE30 TA24:TA30 ACW24:ACW30 AMS24:AMS30 AWO24:AWO30 BGK24:BGK30 BQG24:BQG30 CAC24:CAC30 CJY24:CJY30 CTU24:CTU30 DDQ24:DDQ30 DNM24:DNM30 DXI24:DXI30 EHE24:EHE30 ERA24:ERA30 FAW24:FAW30 FKS24:FKS30 FUO24:FUO30 GEK24:GEK30 GOG24:GOG30 GYC24:GYC30 HHY24:HHY30 HRU24:HRU30 IBQ24:IBQ30 ILM24:ILM30 IVI24:IVI30 JFE24:JFE30 JPA24:JPA30 JYW24:JYW30 KIS24:KIS30 KSO24:KSO30 LCK24:LCK30 LMG24:LMG30 LWC24:LWC30 MFY24:MFY30 MPU24:MPU30 MZQ24:MZQ30 NJM24:NJM30 NTI24:NTI30 ODE24:ODE30 ONA24:ONA30 OWW24:OWW30 PGS24:PGS30 PQO24:PQO30 QAK24:QAK30 QKG24:QKG30 QUC24:QUC30 RDY24:RDY30 RNU24:RNU30 RXQ24:RXQ30 SHM24:SHM30 SRI24:SRI30 TBE24:TBE30 TLA24:TLA30 TUW24:TUW30 UES24:UES30 UOO24:UOO30 UYK24:UYK30 VIG24:VIG30 VSC24:VSC30 WBY24:WBY30 WLU24:WLU30 WVQ24:WVQ30 I65560:I65566 JE65560:JE65566 TA65560:TA65566 ACW65560:ACW65566 AMS65560:AMS65566 AWO65560:AWO65566 BGK65560:BGK65566 BQG65560:BQG65566 CAC65560:CAC65566 CJY65560:CJY65566 CTU65560:CTU65566 DDQ65560:DDQ65566 DNM65560:DNM65566 DXI65560:DXI65566 EHE65560:EHE65566 ERA65560:ERA65566 FAW65560:FAW65566 FKS65560:FKS65566 FUO65560:FUO65566 GEK65560:GEK65566 GOG65560:GOG65566 GYC65560:GYC65566 HHY65560:HHY65566 HRU65560:HRU65566 IBQ65560:IBQ65566 ILM65560:ILM65566 IVI65560:IVI65566 JFE65560:JFE65566 JPA65560:JPA65566 JYW65560:JYW65566 KIS65560:KIS65566 KSO65560:KSO65566 LCK65560:LCK65566 LMG65560:LMG65566 LWC65560:LWC65566 MFY65560:MFY65566 MPU65560:MPU65566 MZQ65560:MZQ65566 NJM65560:NJM65566 NTI65560:NTI65566 ODE65560:ODE65566 ONA65560:ONA65566 OWW65560:OWW65566 PGS65560:PGS65566 PQO65560:PQO65566 QAK65560:QAK65566 QKG65560:QKG65566 QUC65560:QUC65566 RDY65560:RDY65566 RNU65560:RNU65566 RXQ65560:RXQ65566 SHM65560:SHM65566 SRI65560:SRI65566 TBE65560:TBE65566 TLA65560:TLA65566 TUW65560:TUW65566 UES65560:UES65566 UOO65560:UOO65566 UYK65560:UYK65566 VIG65560:VIG65566 VSC65560:VSC65566 WBY65560:WBY65566 WLU65560:WLU65566 WVQ65560:WVQ65566 I131096:I131102 JE131096:JE131102 TA131096:TA131102 ACW131096:ACW131102 AMS131096:AMS131102 AWO131096:AWO131102 BGK131096:BGK131102 BQG131096:BQG131102 CAC131096:CAC131102 CJY131096:CJY131102 CTU131096:CTU131102 DDQ131096:DDQ131102 DNM131096:DNM131102 DXI131096:DXI131102 EHE131096:EHE131102 ERA131096:ERA131102 FAW131096:FAW131102 FKS131096:FKS131102 FUO131096:FUO131102 GEK131096:GEK131102 GOG131096:GOG131102 GYC131096:GYC131102 HHY131096:HHY131102 HRU131096:HRU131102 IBQ131096:IBQ131102 ILM131096:ILM131102 IVI131096:IVI131102 JFE131096:JFE131102 JPA131096:JPA131102 JYW131096:JYW131102 KIS131096:KIS131102 KSO131096:KSO131102 LCK131096:LCK131102 LMG131096:LMG131102 LWC131096:LWC131102 MFY131096:MFY131102 MPU131096:MPU131102 MZQ131096:MZQ131102 NJM131096:NJM131102 NTI131096:NTI131102 ODE131096:ODE131102 ONA131096:ONA131102 OWW131096:OWW131102 PGS131096:PGS131102 PQO131096:PQO131102 QAK131096:QAK131102 QKG131096:QKG131102 QUC131096:QUC131102 RDY131096:RDY131102 RNU131096:RNU131102 RXQ131096:RXQ131102 SHM131096:SHM131102 SRI131096:SRI131102 TBE131096:TBE131102 TLA131096:TLA131102 TUW131096:TUW131102 UES131096:UES131102 UOO131096:UOO131102 UYK131096:UYK131102 VIG131096:VIG131102 VSC131096:VSC131102 WBY131096:WBY131102 WLU131096:WLU131102 WVQ131096:WVQ131102 I196632:I196638 JE196632:JE196638 TA196632:TA196638 ACW196632:ACW196638 AMS196632:AMS196638 AWO196632:AWO196638 BGK196632:BGK196638 BQG196632:BQG196638 CAC196632:CAC196638 CJY196632:CJY196638 CTU196632:CTU196638 DDQ196632:DDQ196638 DNM196632:DNM196638 DXI196632:DXI196638 EHE196632:EHE196638 ERA196632:ERA196638 FAW196632:FAW196638 FKS196632:FKS196638 FUO196632:FUO196638 GEK196632:GEK196638 GOG196632:GOG196638 GYC196632:GYC196638 HHY196632:HHY196638 HRU196632:HRU196638 IBQ196632:IBQ196638 ILM196632:ILM196638 IVI196632:IVI196638 JFE196632:JFE196638 JPA196632:JPA196638 JYW196632:JYW196638 KIS196632:KIS196638 KSO196632:KSO196638 LCK196632:LCK196638 LMG196632:LMG196638 LWC196632:LWC196638 MFY196632:MFY196638 MPU196632:MPU196638 MZQ196632:MZQ196638 NJM196632:NJM196638 NTI196632:NTI196638 ODE196632:ODE196638 ONA196632:ONA196638 OWW196632:OWW196638 PGS196632:PGS196638 PQO196632:PQO196638 QAK196632:QAK196638 QKG196632:QKG196638 QUC196632:QUC196638 RDY196632:RDY196638 RNU196632:RNU196638 RXQ196632:RXQ196638 SHM196632:SHM196638 SRI196632:SRI196638 TBE196632:TBE196638 TLA196632:TLA196638 TUW196632:TUW196638 UES196632:UES196638 UOO196632:UOO196638 UYK196632:UYK196638 VIG196632:VIG196638 VSC196632:VSC196638 WBY196632:WBY196638 WLU196632:WLU196638 WVQ196632:WVQ196638 I262168:I262174 JE262168:JE262174 TA262168:TA262174 ACW262168:ACW262174 AMS262168:AMS262174 AWO262168:AWO262174 BGK262168:BGK262174 BQG262168:BQG262174 CAC262168:CAC262174 CJY262168:CJY262174 CTU262168:CTU262174 DDQ262168:DDQ262174 DNM262168:DNM262174 DXI262168:DXI262174 EHE262168:EHE262174 ERA262168:ERA262174 FAW262168:FAW262174 FKS262168:FKS262174 FUO262168:FUO262174 GEK262168:GEK262174 GOG262168:GOG262174 GYC262168:GYC262174 HHY262168:HHY262174 HRU262168:HRU262174 IBQ262168:IBQ262174 ILM262168:ILM262174 IVI262168:IVI262174 JFE262168:JFE262174 JPA262168:JPA262174 JYW262168:JYW262174 KIS262168:KIS262174 KSO262168:KSO262174 LCK262168:LCK262174 LMG262168:LMG262174 LWC262168:LWC262174 MFY262168:MFY262174 MPU262168:MPU262174 MZQ262168:MZQ262174 NJM262168:NJM262174 NTI262168:NTI262174 ODE262168:ODE262174 ONA262168:ONA262174 OWW262168:OWW262174 PGS262168:PGS262174 PQO262168:PQO262174 QAK262168:QAK262174 QKG262168:QKG262174 QUC262168:QUC262174 RDY262168:RDY262174 RNU262168:RNU262174 RXQ262168:RXQ262174 SHM262168:SHM262174 SRI262168:SRI262174 TBE262168:TBE262174 TLA262168:TLA262174 TUW262168:TUW262174 UES262168:UES262174 UOO262168:UOO262174 UYK262168:UYK262174 VIG262168:VIG262174 VSC262168:VSC262174 WBY262168:WBY262174 WLU262168:WLU262174 WVQ262168:WVQ262174 I327704:I327710 JE327704:JE327710 TA327704:TA327710 ACW327704:ACW327710 AMS327704:AMS327710 AWO327704:AWO327710 BGK327704:BGK327710 BQG327704:BQG327710 CAC327704:CAC327710 CJY327704:CJY327710 CTU327704:CTU327710 DDQ327704:DDQ327710 DNM327704:DNM327710 DXI327704:DXI327710 EHE327704:EHE327710 ERA327704:ERA327710 FAW327704:FAW327710 FKS327704:FKS327710 FUO327704:FUO327710 GEK327704:GEK327710 GOG327704:GOG327710 GYC327704:GYC327710 HHY327704:HHY327710 HRU327704:HRU327710 IBQ327704:IBQ327710 ILM327704:ILM327710 IVI327704:IVI327710 JFE327704:JFE327710 JPA327704:JPA327710 JYW327704:JYW327710 KIS327704:KIS327710 KSO327704:KSO327710 LCK327704:LCK327710 LMG327704:LMG327710 LWC327704:LWC327710 MFY327704:MFY327710 MPU327704:MPU327710 MZQ327704:MZQ327710 NJM327704:NJM327710 NTI327704:NTI327710 ODE327704:ODE327710 ONA327704:ONA327710 OWW327704:OWW327710 PGS327704:PGS327710 PQO327704:PQO327710 QAK327704:QAK327710 QKG327704:QKG327710 QUC327704:QUC327710 RDY327704:RDY327710 RNU327704:RNU327710 RXQ327704:RXQ327710 SHM327704:SHM327710 SRI327704:SRI327710 TBE327704:TBE327710 TLA327704:TLA327710 TUW327704:TUW327710 UES327704:UES327710 UOO327704:UOO327710 UYK327704:UYK327710 VIG327704:VIG327710 VSC327704:VSC327710 WBY327704:WBY327710 WLU327704:WLU327710 WVQ327704:WVQ327710 I393240:I393246 JE393240:JE393246 TA393240:TA393246 ACW393240:ACW393246 AMS393240:AMS393246 AWO393240:AWO393246 BGK393240:BGK393246 BQG393240:BQG393246 CAC393240:CAC393246 CJY393240:CJY393246 CTU393240:CTU393246 DDQ393240:DDQ393246 DNM393240:DNM393246 DXI393240:DXI393246 EHE393240:EHE393246 ERA393240:ERA393246 FAW393240:FAW393246 FKS393240:FKS393246 FUO393240:FUO393246 GEK393240:GEK393246 GOG393240:GOG393246 GYC393240:GYC393246 HHY393240:HHY393246 HRU393240:HRU393246 IBQ393240:IBQ393246 ILM393240:ILM393246 IVI393240:IVI393246 JFE393240:JFE393246 JPA393240:JPA393246 JYW393240:JYW393246 KIS393240:KIS393246 KSO393240:KSO393246 LCK393240:LCK393246 LMG393240:LMG393246 LWC393240:LWC393246 MFY393240:MFY393246 MPU393240:MPU393246 MZQ393240:MZQ393246 NJM393240:NJM393246 NTI393240:NTI393246 ODE393240:ODE393246 ONA393240:ONA393246 OWW393240:OWW393246 PGS393240:PGS393246 PQO393240:PQO393246 QAK393240:QAK393246 QKG393240:QKG393246 QUC393240:QUC393246 RDY393240:RDY393246 RNU393240:RNU393246 RXQ393240:RXQ393246 SHM393240:SHM393246 SRI393240:SRI393246 TBE393240:TBE393246 TLA393240:TLA393246 TUW393240:TUW393246 UES393240:UES393246 UOO393240:UOO393246 UYK393240:UYK393246 VIG393240:VIG393246 VSC393240:VSC393246 WBY393240:WBY393246 WLU393240:WLU393246 WVQ393240:WVQ393246 I458776:I458782 JE458776:JE458782 TA458776:TA458782 ACW458776:ACW458782 AMS458776:AMS458782 AWO458776:AWO458782 BGK458776:BGK458782 BQG458776:BQG458782 CAC458776:CAC458782 CJY458776:CJY458782 CTU458776:CTU458782 DDQ458776:DDQ458782 DNM458776:DNM458782 DXI458776:DXI458782 EHE458776:EHE458782 ERA458776:ERA458782 FAW458776:FAW458782 FKS458776:FKS458782 FUO458776:FUO458782 GEK458776:GEK458782 GOG458776:GOG458782 GYC458776:GYC458782 HHY458776:HHY458782 HRU458776:HRU458782 IBQ458776:IBQ458782 ILM458776:ILM458782 IVI458776:IVI458782 JFE458776:JFE458782 JPA458776:JPA458782 JYW458776:JYW458782 KIS458776:KIS458782 KSO458776:KSO458782 LCK458776:LCK458782 LMG458776:LMG458782 LWC458776:LWC458782 MFY458776:MFY458782 MPU458776:MPU458782 MZQ458776:MZQ458782 NJM458776:NJM458782 NTI458776:NTI458782 ODE458776:ODE458782 ONA458776:ONA458782 OWW458776:OWW458782 PGS458776:PGS458782 PQO458776:PQO458782 QAK458776:QAK458782 QKG458776:QKG458782 QUC458776:QUC458782 RDY458776:RDY458782 RNU458776:RNU458782 RXQ458776:RXQ458782 SHM458776:SHM458782 SRI458776:SRI458782 TBE458776:TBE458782 TLA458776:TLA458782 TUW458776:TUW458782 UES458776:UES458782 UOO458776:UOO458782 UYK458776:UYK458782 VIG458776:VIG458782 VSC458776:VSC458782 WBY458776:WBY458782 WLU458776:WLU458782 WVQ458776:WVQ458782 I524312:I524318 JE524312:JE524318 TA524312:TA524318 ACW524312:ACW524318 AMS524312:AMS524318 AWO524312:AWO524318 BGK524312:BGK524318 BQG524312:BQG524318 CAC524312:CAC524318 CJY524312:CJY524318 CTU524312:CTU524318 DDQ524312:DDQ524318 DNM524312:DNM524318 DXI524312:DXI524318 EHE524312:EHE524318 ERA524312:ERA524318 FAW524312:FAW524318 FKS524312:FKS524318 FUO524312:FUO524318 GEK524312:GEK524318 GOG524312:GOG524318 GYC524312:GYC524318 HHY524312:HHY524318 HRU524312:HRU524318 IBQ524312:IBQ524318 ILM524312:ILM524318 IVI524312:IVI524318 JFE524312:JFE524318 JPA524312:JPA524318 JYW524312:JYW524318 KIS524312:KIS524318 KSO524312:KSO524318 LCK524312:LCK524318 LMG524312:LMG524318 LWC524312:LWC524318 MFY524312:MFY524318 MPU524312:MPU524318 MZQ524312:MZQ524318 NJM524312:NJM524318 NTI524312:NTI524318 ODE524312:ODE524318 ONA524312:ONA524318 OWW524312:OWW524318 PGS524312:PGS524318 PQO524312:PQO524318 QAK524312:QAK524318 QKG524312:QKG524318 QUC524312:QUC524318 RDY524312:RDY524318 RNU524312:RNU524318 RXQ524312:RXQ524318 SHM524312:SHM524318 SRI524312:SRI524318 TBE524312:TBE524318 TLA524312:TLA524318 TUW524312:TUW524318 UES524312:UES524318 UOO524312:UOO524318 UYK524312:UYK524318 VIG524312:VIG524318 VSC524312:VSC524318 WBY524312:WBY524318 WLU524312:WLU524318 WVQ524312:WVQ524318 I589848:I589854 JE589848:JE589854 TA589848:TA589854 ACW589848:ACW589854 AMS589848:AMS589854 AWO589848:AWO589854 BGK589848:BGK589854 BQG589848:BQG589854 CAC589848:CAC589854 CJY589848:CJY589854 CTU589848:CTU589854 DDQ589848:DDQ589854 DNM589848:DNM589854 DXI589848:DXI589854 EHE589848:EHE589854 ERA589848:ERA589854 FAW589848:FAW589854 FKS589848:FKS589854 FUO589848:FUO589854 GEK589848:GEK589854 GOG589848:GOG589854 GYC589848:GYC589854 HHY589848:HHY589854 HRU589848:HRU589854 IBQ589848:IBQ589854 ILM589848:ILM589854 IVI589848:IVI589854 JFE589848:JFE589854 JPA589848:JPA589854 JYW589848:JYW589854 KIS589848:KIS589854 KSO589848:KSO589854 LCK589848:LCK589854 LMG589848:LMG589854 LWC589848:LWC589854 MFY589848:MFY589854 MPU589848:MPU589854 MZQ589848:MZQ589854 NJM589848:NJM589854 NTI589848:NTI589854 ODE589848:ODE589854 ONA589848:ONA589854 OWW589848:OWW589854 PGS589848:PGS589854 PQO589848:PQO589854 QAK589848:QAK589854 QKG589848:QKG589854 QUC589848:QUC589854 RDY589848:RDY589854 RNU589848:RNU589854 RXQ589848:RXQ589854 SHM589848:SHM589854 SRI589848:SRI589854 TBE589848:TBE589854 TLA589848:TLA589854 TUW589848:TUW589854 UES589848:UES589854 UOO589848:UOO589854 UYK589848:UYK589854 VIG589848:VIG589854 VSC589848:VSC589854 WBY589848:WBY589854 WLU589848:WLU589854 WVQ589848:WVQ589854 I655384:I655390 JE655384:JE655390 TA655384:TA655390 ACW655384:ACW655390 AMS655384:AMS655390 AWO655384:AWO655390 BGK655384:BGK655390 BQG655384:BQG655390 CAC655384:CAC655390 CJY655384:CJY655390 CTU655384:CTU655390 DDQ655384:DDQ655390 DNM655384:DNM655390 DXI655384:DXI655390 EHE655384:EHE655390 ERA655384:ERA655390 FAW655384:FAW655390 FKS655384:FKS655390 FUO655384:FUO655390 GEK655384:GEK655390 GOG655384:GOG655390 GYC655384:GYC655390 HHY655384:HHY655390 HRU655384:HRU655390 IBQ655384:IBQ655390 ILM655384:ILM655390 IVI655384:IVI655390 JFE655384:JFE655390 JPA655384:JPA655390 JYW655384:JYW655390 KIS655384:KIS655390 KSO655384:KSO655390 LCK655384:LCK655390 LMG655384:LMG655390 LWC655384:LWC655390 MFY655384:MFY655390 MPU655384:MPU655390 MZQ655384:MZQ655390 NJM655384:NJM655390 NTI655384:NTI655390 ODE655384:ODE655390 ONA655384:ONA655390 OWW655384:OWW655390 PGS655384:PGS655390 PQO655384:PQO655390 QAK655384:QAK655390 QKG655384:QKG655390 QUC655384:QUC655390 RDY655384:RDY655390 RNU655384:RNU655390 RXQ655384:RXQ655390 SHM655384:SHM655390 SRI655384:SRI655390 TBE655384:TBE655390 TLA655384:TLA655390 TUW655384:TUW655390 UES655384:UES655390 UOO655384:UOO655390 UYK655384:UYK655390 VIG655384:VIG655390 VSC655384:VSC655390 WBY655384:WBY655390 WLU655384:WLU655390 WVQ655384:WVQ655390 I720920:I720926 JE720920:JE720926 TA720920:TA720926 ACW720920:ACW720926 AMS720920:AMS720926 AWO720920:AWO720926 BGK720920:BGK720926 BQG720920:BQG720926 CAC720920:CAC720926 CJY720920:CJY720926 CTU720920:CTU720926 DDQ720920:DDQ720926 DNM720920:DNM720926 DXI720920:DXI720926 EHE720920:EHE720926 ERA720920:ERA720926 FAW720920:FAW720926 FKS720920:FKS720926 FUO720920:FUO720926 GEK720920:GEK720926 GOG720920:GOG720926 GYC720920:GYC720926 HHY720920:HHY720926 HRU720920:HRU720926 IBQ720920:IBQ720926 ILM720920:ILM720926 IVI720920:IVI720926 JFE720920:JFE720926 JPA720920:JPA720926 JYW720920:JYW720926 KIS720920:KIS720926 KSO720920:KSO720926 LCK720920:LCK720926 LMG720920:LMG720926 LWC720920:LWC720926 MFY720920:MFY720926 MPU720920:MPU720926 MZQ720920:MZQ720926 NJM720920:NJM720926 NTI720920:NTI720926 ODE720920:ODE720926 ONA720920:ONA720926 OWW720920:OWW720926 PGS720920:PGS720926 PQO720920:PQO720926 QAK720920:QAK720926 QKG720920:QKG720926 QUC720920:QUC720926 RDY720920:RDY720926 RNU720920:RNU720926 RXQ720920:RXQ720926 SHM720920:SHM720926 SRI720920:SRI720926 TBE720920:TBE720926 TLA720920:TLA720926 TUW720920:TUW720926 UES720920:UES720926 UOO720920:UOO720926 UYK720920:UYK720926 VIG720920:VIG720926 VSC720920:VSC720926 WBY720920:WBY720926 WLU720920:WLU720926 WVQ720920:WVQ720926 I786456:I786462 JE786456:JE786462 TA786456:TA786462 ACW786456:ACW786462 AMS786456:AMS786462 AWO786456:AWO786462 BGK786456:BGK786462 BQG786456:BQG786462 CAC786456:CAC786462 CJY786456:CJY786462 CTU786456:CTU786462 DDQ786456:DDQ786462 DNM786456:DNM786462 DXI786456:DXI786462 EHE786456:EHE786462 ERA786456:ERA786462 FAW786456:FAW786462 FKS786456:FKS786462 FUO786456:FUO786462 GEK786456:GEK786462 GOG786456:GOG786462 GYC786456:GYC786462 HHY786456:HHY786462 HRU786456:HRU786462 IBQ786456:IBQ786462 ILM786456:ILM786462 IVI786456:IVI786462 JFE786456:JFE786462 JPA786456:JPA786462 JYW786456:JYW786462 KIS786456:KIS786462 KSO786456:KSO786462 LCK786456:LCK786462 LMG786456:LMG786462 LWC786456:LWC786462 MFY786456:MFY786462 MPU786456:MPU786462 MZQ786456:MZQ786462 NJM786456:NJM786462 NTI786456:NTI786462 ODE786456:ODE786462 ONA786456:ONA786462 OWW786456:OWW786462 PGS786456:PGS786462 PQO786456:PQO786462 QAK786456:QAK786462 QKG786456:QKG786462 QUC786456:QUC786462 RDY786456:RDY786462 RNU786456:RNU786462 RXQ786456:RXQ786462 SHM786456:SHM786462 SRI786456:SRI786462 TBE786456:TBE786462 TLA786456:TLA786462 TUW786456:TUW786462 UES786456:UES786462 UOO786456:UOO786462 UYK786456:UYK786462 VIG786456:VIG786462 VSC786456:VSC786462 WBY786456:WBY786462 WLU786456:WLU786462 WVQ786456:WVQ786462 I851992:I851998 JE851992:JE851998 TA851992:TA851998 ACW851992:ACW851998 AMS851992:AMS851998 AWO851992:AWO851998 BGK851992:BGK851998 BQG851992:BQG851998 CAC851992:CAC851998 CJY851992:CJY851998 CTU851992:CTU851998 DDQ851992:DDQ851998 DNM851992:DNM851998 DXI851992:DXI851998 EHE851992:EHE851998 ERA851992:ERA851998 FAW851992:FAW851998 FKS851992:FKS851998 FUO851992:FUO851998 GEK851992:GEK851998 GOG851992:GOG851998 GYC851992:GYC851998 HHY851992:HHY851998 HRU851992:HRU851998 IBQ851992:IBQ851998 ILM851992:ILM851998 IVI851992:IVI851998 JFE851992:JFE851998 JPA851992:JPA851998 JYW851992:JYW851998 KIS851992:KIS851998 KSO851992:KSO851998 LCK851992:LCK851998 LMG851992:LMG851998 LWC851992:LWC851998 MFY851992:MFY851998 MPU851992:MPU851998 MZQ851992:MZQ851998 NJM851992:NJM851998 NTI851992:NTI851998 ODE851992:ODE851998 ONA851992:ONA851998 OWW851992:OWW851998 PGS851992:PGS851998 PQO851992:PQO851998 QAK851992:QAK851998 QKG851992:QKG851998 QUC851992:QUC851998 RDY851992:RDY851998 RNU851992:RNU851998 RXQ851992:RXQ851998 SHM851992:SHM851998 SRI851992:SRI851998 TBE851992:TBE851998 TLA851992:TLA851998 TUW851992:TUW851998 UES851992:UES851998 UOO851992:UOO851998 UYK851992:UYK851998 VIG851992:VIG851998 VSC851992:VSC851998 WBY851992:WBY851998 WLU851992:WLU851998 WVQ851992:WVQ851998 I917528:I917534 JE917528:JE917534 TA917528:TA917534 ACW917528:ACW917534 AMS917528:AMS917534 AWO917528:AWO917534 BGK917528:BGK917534 BQG917528:BQG917534 CAC917528:CAC917534 CJY917528:CJY917534 CTU917528:CTU917534 DDQ917528:DDQ917534 DNM917528:DNM917534 DXI917528:DXI917534 EHE917528:EHE917534 ERA917528:ERA917534 FAW917528:FAW917534 FKS917528:FKS917534 FUO917528:FUO917534 GEK917528:GEK917534 GOG917528:GOG917534 GYC917528:GYC917534 HHY917528:HHY917534 HRU917528:HRU917534 IBQ917528:IBQ917534 ILM917528:ILM917534 IVI917528:IVI917534 JFE917528:JFE917534 JPA917528:JPA917534 JYW917528:JYW917534 KIS917528:KIS917534 KSO917528:KSO917534 LCK917528:LCK917534 LMG917528:LMG917534 LWC917528:LWC917534 MFY917528:MFY917534 MPU917528:MPU917534 MZQ917528:MZQ917534 NJM917528:NJM917534 NTI917528:NTI917534 ODE917528:ODE917534 ONA917528:ONA917534 OWW917528:OWW917534 PGS917528:PGS917534 PQO917528:PQO917534 QAK917528:QAK917534 QKG917528:QKG917534 QUC917528:QUC917534 RDY917528:RDY917534 RNU917528:RNU917534 RXQ917528:RXQ917534 SHM917528:SHM917534 SRI917528:SRI917534 TBE917528:TBE917534 TLA917528:TLA917534 TUW917528:TUW917534 UES917528:UES917534 UOO917528:UOO917534 UYK917528:UYK917534 VIG917528:VIG917534 VSC917528:VSC917534 WBY917528:WBY917534 WLU917528:WLU917534 WVQ917528:WVQ917534 I983064:I983070 JE983064:JE983070 TA983064:TA983070 ACW983064:ACW983070 AMS983064:AMS983070 AWO983064:AWO983070 BGK983064:BGK983070 BQG983064:BQG983070 CAC983064:CAC983070 CJY983064:CJY983070 CTU983064:CTU983070 DDQ983064:DDQ983070 DNM983064:DNM983070 DXI983064:DXI983070 EHE983064:EHE983070 ERA983064:ERA983070 FAW983064:FAW983070 FKS983064:FKS983070 FUO983064:FUO983070 GEK983064:GEK983070 GOG983064:GOG983070 GYC983064:GYC983070 HHY983064:HHY983070 HRU983064:HRU983070 IBQ983064:IBQ983070 ILM983064:ILM983070 IVI983064:IVI983070 JFE983064:JFE983070 JPA983064:JPA983070 JYW983064:JYW983070 KIS983064:KIS983070 KSO983064:KSO983070 LCK983064:LCK983070 LMG983064:LMG983070 LWC983064:LWC983070 MFY983064:MFY983070 MPU983064:MPU983070 MZQ983064:MZQ983070 NJM983064:NJM983070 NTI983064:NTI983070 ODE983064:ODE983070 ONA983064:ONA983070 OWW983064:OWW983070 PGS983064:PGS983070 PQO983064:PQO983070 QAK983064:QAK983070 QKG983064:QKG983070 QUC983064:QUC983070 RDY983064:RDY983070 RNU983064:RNU983070 RXQ983064:RXQ983070 SHM983064:SHM983070 SRI983064:SRI983070 TBE983064:TBE983070 TLA983064:TLA983070 TUW983064:TUW983070 UES983064:UES983070 UOO983064:UOO983070 UYK983064:UYK983070 VIG983064:VIG983070 VSC983064:VSC983070 WBY983064:WBY983070 WLU983064:WLU983070 WVQ983064:WVQ983070 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60F6-FAA1-4E55-B425-C8E0FA3A84F1}">
  <sheetPr codeName="Sheet21">
    <pageSetUpPr fitToPage="1"/>
  </sheetPr>
  <dimension ref="A2:AD91"/>
  <sheetViews>
    <sheetView view="pageBreakPreview" zoomScale="80" zoomScaleNormal="100" zoomScaleSheetLayoutView="80" workbookViewId="0">
      <selection activeCell="S5" sqref="S5:AB5"/>
    </sheetView>
  </sheetViews>
  <sheetFormatPr defaultColWidth="9.8984375" defaultRowHeight="20.25" customHeight="1"/>
  <cols>
    <col min="1" max="1" width="4.69921875" style="198" customWidth="1"/>
    <col min="2" max="2" width="2" style="198" customWidth="1"/>
    <col min="3" max="3" width="24.59765625" style="197" customWidth="1"/>
    <col min="4" max="4" width="42.69921875" style="197" customWidth="1"/>
    <col min="5" max="19" width="5.3984375" style="197" customWidth="1"/>
    <col min="20" max="20" width="6.5" style="197" customWidth="1"/>
    <col min="21" max="28" width="5.3984375" style="197" customWidth="1"/>
    <col min="29" max="256" width="9.8984375" style="197"/>
    <col min="257" max="257" width="4.69921875" style="197" customWidth="1"/>
    <col min="258" max="258" width="2" style="197" customWidth="1"/>
    <col min="259" max="259" width="24.59765625" style="197" customWidth="1"/>
    <col min="260" max="260" width="42.69921875" style="197" customWidth="1"/>
    <col min="261" max="275" width="5.3984375" style="197" customWidth="1"/>
    <col min="276" max="276" width="6.5" style="197" customWidth="1"/>
    <col min="277" max="284" width="5.3984375" style="197" customWidth="1"/>
    <col min="285" max="512" width="9.8984375" style="197"/>
    <col min="513" max="513" width="4.69921875" style="197" customWidth="1"/>
    <col min="514" max="514" width="2" style="197" customWidth="1"/>
    <col min="515" max="515" width="24.59765625" style="197" customWidth="1"/>
    <col min="516" max="516" width="42.69921875" style="197" customWidth="1"/>
    <col min="517" max="531" width="5.3984375" style="197" customWidth="1"/>
    <col min="532" max="532" width="6.5" style="197" customWidth="1"/>
    <col min="533" max="540" width="5.3984375" style="197" customWidth="1"/>
    <col min="541" max="768" width="9.8984375" style="197"/>
    <col min="769" max="769" width="4.69921875" style="197" customWidth="1"/>
    <col min="770" max="770" width="2" style="197" customWidth="1"/>
    <col min="771" max="771" width="24.59765625" style="197" customWidth="1"/>
    <col min="772" max="772" width="42.69921875" style="197" customWidth="1"/>
    <col min="773" max="787" width="5.3984375" style="197" customWidth="1"/>
    <col min="788" max="788" width="6.5" style="197" customWidth="1"/>
    <col min="789" max="796" width="5.3984375" style="197" customWidth="1"/>
    <col min="797" max="1024" width="9.8984375" style="197"/>
    <col min="1025" max="1025" width="4.69921875" style="197" customWidth="1"/>
    <col min="1026" max="1026" width="2" style="197" customWidth="1"/>
    <col min="1027" max="1027" width="24.59765625" style="197" customWidth="1"/>
    <col min="1028" max="1028" width="42.69921875" style="197" customWidth="1"/>
    <col min="1029" max="1043" width="5.3984375" style="197" customWidth="1"/>
    <col min="1044" max="1044" width="6.5" style="197" customWidth="1"/>
    <col min="1045" max="1052" width="5.3984375" style="197" customWidth="1"/>
    <col min="1053" max="1280" width="9.8984375" style="197"/>
    <col min="1281" max="1281" width="4.69921875" style="197" customWidth="1"/>
    <col min="1282" max="1282" width="2" style="197" customWidth="1"/>
    <col min="1283" max="1283" width="24.59765625" style="197" customWidth="1"/>
    <col min="1284" max="1284" width="42.69921875" style="197" customWidth="1"/>
    <col min="1285" max="1299" width="5.3984375" style="197" customWidth="1"/>
    <col min="1300" max="1300" width="6.5" style="197" customWidth="1"/>
    <col min="1301" max="1308" width="5.3984375" style="197" customWidth="1"/>
    <col min="1309" max="1536" width="9.8984375" style="197"/>
    <col min="1537" max="1537" width="4.69921875" style="197" customWidth="1"/>
    <col min="1538" max="1538" width="2" style="197" customWidth="1"/>
    <col min="1539" max="1539" width="24.59765625" style="197" customWidth="1"/>
    <col min="1540" max="1540" width="42.69921875" style="197" customWidth="1"/>
    <col min="1541" max="1555" width="5.3984375" style="197" customWidth="1"/>
    <col min="1556" max="1556" width="6.5" style="197" customWidth="1"/>
    <col min="1557" max="1564" width="5.3984375" style="197" customWidth="1"/>
    <col min="1565" max="1792" width="9.8984375" style="197"/>
    <col min="1793" max="1793" width="4.69921875" style="197" customWidth="1"/>
    <col min="1794" max="1794" width="2" style="197" customWidth="1"/>
    <col min="1795" max="1795" width="24.59765625" style="197" customWidth="1"/>
    <col min="1796" max="1796" width="42.69921875" style="197" customWidth="1"/>
    <col min="1797" max="1811" width="5.3984375" style="197" customWidth="1"/>
    <col min="1812" max="1812" width="6.5" style="197" customWidth="1"/>
    <col min="1813" max="1820" width="5.3984375" style="197" customWidth="1"/>
    <col min="1821" max="2048" width="9.8984375" style="197"/>
    <col min="2049" max="2049" width="4.69921875" style="197" customWidth="1"/>
    <col min="2050" max="2050" width="2" style="197" customWidth="1"/>
    <col min="2051" max="2051" width="24.59765625" style="197" customWidth="1"/>
    <col min="2052" max="2052" width="42.69921875" style="197" customWidth="1"/>
    <col min="2053" max="2067" width="5.3984375" style="197" customWidth="1"/>
    <col min="2068" max="2068" width="6.5" style="197" customWidth="1"/>
    <col min="2069" max="2076" width="5.3984375" style="197" customWidth="1"/>
    <col min="2077" max="2304" width="9.8984375" style="197"/>
    <col min="2305" max="2305" width="4.69921875" style="197" customWidth="1"/>
    <col min="2306" max="2306" width="2" style="197" customWidth="1"/>
    <col min="2307" max="2307" width="24.59765625" style="197" customWidth="1"/>
    <col min="2308" max="2308" width="42.69921875" style="197" customWidth="1"/>
    <col min="2309" max="2323" width="5.3984375" style="197" customWidth="1"/>
    <col min="2324" max="2324" width="6.5" style="197" customWidth="1"/>
    <col min="2325" max="2332" width="5.3984375" style="197" customWidth="1"/>
    <col min="2333" max="2560" width="9.8984375" style="197"/>
    <col min="2561" max="2561" width="4.69921875" style="197" customWidth="1"/>
    <col min="2562" max="2562" width="2" style="197" customWidth="1"/>
    <col min="2563" max="2563" width="24.59765625" style="197" customWidth="1"/>
    <col min="2564" max="2564" width="42.69921875" style="197" customWidth="1"/>
    <col min="2565" max="2579" width="5.3984375" style="197" customWidth="1"/>
    <col min="2580" max="2580" width="6.5" style="197" customWidth="1"/>
    <col min="2581" max="2588" width="5.3984375" style="197" customWidth="1"/>
    <col min="2589" max="2816" width="9.8984375" style="197"/>
    <col min="2817" max="2817" width="4.69921875" style="197" customWidth="1"/>
    <col min="2818" max="2818" width="2" style="197" customWidth="1"/>
    <col min="2819" max="2819" width="24.59765625" style="197" customWidth="1"/>
    <col min="2820" max="2820" width="42.69921875" style="197" customWidth="1"/>
    <col min="2821" max="2835" width="5.3984375" style="197" customWidth="1"/>
    <col min="2836" max="2836" width="6.5" style="197" customWidth="1"/>
    <col min="2837" max="2844" width="5.3984375" style="197" customWidth="1"/>
    <col min="2845" max="3072" width="9.8984375" style="197"/>
    <col min="3073" max="3073" width="4.69921875" style="197" customWidth="1"/>
    <col min="3074" max="3074" width="2" style="197" customWidth="1"/>
    <col min="3075" max="3075" width="24.59765625" style="197" customWidth="1"/>
    <col min="3076" max="3076" width="42.69921875" style="197" customWidth="1"/>
    <col min="3077" max="3091" width="5.3984375" style="197" customWidth="1"/>
    <col min="3092" max="3092" width="6.5" style="197" customWidth="1"/>
    <col min="3093" max="3100" width="5.3984375" style="197" customWidth="1"/>
    <col min="3101" max="3328" width="9.8984375" style="197"/>
    <col min="3329" max="3329" width="4.69921875" style="197" customWidth="1"/>
    <col min="3330" max="3330" width="2" style="197" customWidth="1"/>
    <col min="3331" max="3331" width="24.59765625" style="197" customWidth="1"/>
    <col min="3332" max="3332" width="42.69921875" style="197" customWidth="1"/>
    <col min="3333" max="3347" width="5.3984375" style="197" customWidth="1"/>
    <col min="3348" max="3348" width="6.5" style="197" customWidth="1"/>
    <col min="3349" max="3356" width="5.3984375" style="197" customWidth="1"/>
    <col min="3357" max="3584" width="9.8984375" style="197"/>
    <col min="3585" max="3585" width="4.69921875" style="197" customWidth="1"/>
    <col min="3586" max="3586" width="2" style="197" customWidth="1"/>
    <col min="3587" max="3587" width="24.59765625" style="197" customWidth="1"/>
    <col min="3588" max="3588" width="42.69921875" style="197" customWidth="1"/>
    <col min="3589" max="3603" width="5.3984375" style="197" customWidth="1"/>
    <col min="3604" max="3604" width="6.5" style="197" customWidth="1"/>
    <col min="3605" max="3612" width="5.3984375" style="197" customWidth="1"/>
    <col min="3613" max="3840" width="9.8984375" style="197"/>
    <col min="3841" max="3841" width="4.69921875" style="197" customWidth="1"/>
    <col min="3842" max="3842" width="2" style="197" customWidth="1"/>
    <col min="3843" max="3843" width="24.59765625" style="197" customWidth="1"/>
    <col min="3844" max="3844" width="42.69921875" style="197" customWidth="1"/>
    <col min="3845" max="3859" width="5.3984375" style="197" customWidth="1"/>
    <col min="3860" max="3860" width="6.5" style="197" customWidth="1"/>
    <col min="3861" max="3868" width="5.3984375" style="197" customWidth="1"/>
    <col min="3869" max="4096" width="9.8984375" style="197"/>
    <col min="4097" max="4097" width="4.69921875" style="197" customWidth="1"/>
    <col min="4098" max="4098" width="2" style="197" customWidth="1"/>
    <col min="4099" max="4099" width="24.59765625" style="197" customWidth="1"/>
    <col min="4100" max="4100" width="42.69921875" style="197" customWidth="1"/>
    <col min="4101" max="4115" width="5.3984375" style="197" customWidth="1"/>
    <col min="4116" max="4116" width="6.5" style="197" customWidth="1"/>
    <col min="4117" max="4124" width="5.3984375" style="197" customWidth="1"/>
    <col min="4125" max="4352" width="9.8984375" style="197"/>
    <col min="4353" max="4353" width="4.69921875" style="197" customWidth="1"/>
    <col min="4354" max="4354" width="2" style="197" customWidth="1"/>
    <col min="4355" max="4355" width="24.59765625" style="197" customWidth="1"/>
    <col min="4356" max="4356" width="42.69921875" style="197" customWidth="1"/>
    <col min="4357" max="4371" width="5.3984375" style="197" customWidth="1"/>
    <col min="4372" max="4372" width="6.5" style="197" customWidth="1"/>
    <col min="4373" max="4380" width="5.3984375" style="197" customWidth="1"/>
    <col min="4381" max="4608" width="9.8984375" style="197"/>
    <col min="4609" max="4609" width="4.69921875" style="197" customWidth="1"/>
    <col min="4610" max="4610" width="2" style="197" customWidth="1"/>
    <col min="4611" max="4611" width="24.59765625" style="197" customWidth="1"/>
    <col min="4612" max="4612" width="42.69921875" style="197" customWidth="1"/>
    <col min="4613" max="4627" width="5.3984375" style="197" customWidth="1"/>
    <col min="4628" max="4628" width="6.5" style="197" customWidth="1"/>
    <col min="4629" max="4636" width="5.3984375" style="197" customWidth="1"/>
    <col min="4637" max="4864" width="9.8984375" style="197"/>
    <col min="4865" max="4865" width="4.69921875" style="197" customWidth="1"/>
    <col min="4866" max="4866" width="2" style="197" customWidth="1"/>
    <col min="4867" max="4867" width="24.59765625" style="197" customWidth="1"/>
    <col min="4868" max="4868" width="42.69921875" style="197" customWidth="1"/>
    <col min="4869" max="4883" width="5.3984375" style="197" customWidth="1"/>
    <col min="4884" max="4884" width="6.5" style="197" customWidth="1"/>
    <col min="4885" max="4892" width="5.3984375" style="197" customWidth="1"/>
    <col min="4893" max="5120" width="9.8984375" style="197"/>
    <col min="5121" max="5121" width="4.69921875" style="197" customWidth="1"/>
    <col min="5122" max="5122" width="2" style="197" customWidth="1"/>
    <col min="5123" max="5123" width="24.59765625" style="197" customWidth="1"/>
    <col min="5124" max="5124" width="42.69921875" style="197" customWidth="1"/>
    <col min="5125" max="5139" width="5.3984375" style="197" customWidth="1"/>
    <col min="5140" max="5140" width="6.5" style="197" customWidth="1"/>
    <col min="5141" max="5148" width="5.3984375" style="197" customWidth="1"/>
    <col min="5149" max="5376" width="9.8984375" style="197"/>
    <col min="5377" max="5377" width="4.69921875" style="197" customWidth="1"/>
    <col min="5378" max="5378" width="2" style="197" customWidth="1"/>
    <col min="5379" max="5379" width="24.59765625" style="197" customWidth="1"/>
    <col min="5380" max="5380" width="42.69921875" style="197" customWidth="1"/>
    <col min="5381" max="5395" width="5.3984375" style="197" customWidth="1"/>
    <col min="5396" max="5396" width="6.5" style="197" customWidth="1"/>
    <col min="5397" max="5404" width="5.3984375" style="197" customWidth="1"/>
    <col min="5405" max="5632" width="9.8984375" style="197"/>
    <col min="5633" max="5633" width="4.69921875" style="197" customWidth="1"/>
    <col min="5634" max="5634" width="2" style="197" customWidth="1"/>
    <col min="5635" max="5635" width="24.59765625" style="197" customWidth="1"/>
    <col min="5636" max="5636" width="42.69921875" style="197" customWidth="1"/>
    <col min="5637" max="5651" width="5.3984375" style="197" customWidth="1"/>
    <col min="5652" max="5652" width="6.5" style="197" customWidth="1"/>
    <col min="5653" max="5660" width="5.3984375" style="197" customWidth="1"/>
    <col min="5661" max="5888" width="9.8984375" style="197"/>
    <col min="5889" max="5889" width="4.69921875" style="197" customWidth="1"/>
    <col min="5890" max="5890" width="2" style="197" customWidth="1"/>
    <col min="5891" max="5891" width="24.59765625" style="197" customWidth="1"/>
    <col min="5892" max="5892" width="42.69921875" style="197" customWidth="1"/>
    <col min="5893" max="5907" width="5.3984375" style="197" customWidth="1"/>
    <col min="5908" max="5908" width="6.5" style="197" customWidth="1"/>
    <col min="5909" max="5916" width="5.3984375" style="197" customWidth="1"/>
    <col min="5917" max="6144" width="9.8984375" style="197"/>
    <col min="6145" max="6145" width="4.69921875" style="197" customWidth="1"/>
    <col min="6146" max="6146" width="2" style="197" customWidth="1"/>
    <col min="6147" max="6147" width="24.59765625" style="197" customWidth="1"/>
    <col min="6148" max="6148" width="42.69921875" style="197" customWidth="1"/>
    <col min="6149" max="6163" width="5.3984375" style="197" customWidth="1"/>
    <col min="6164" max="6164" width="6.5" style="197" customWidth="1"/>
    <col min="6165" max="6172" width="5.3984375" style="197" customWidth="1"/>
    <col min="6173" max="6400" width="9.8984375" style="197"/>
    <col min="6401" max="6401" width="4.69921875" style="197" customWidth="1"/>
    <col min="6402" max="6402" width="2" style="197" customWidth="1"/>
    <col min="6403" max="6403" width="24.59765625" style="197" customWidth="1"/>
    <col min="6404" max="6404" width="42.69921875" style="197" customWidth="1"/>
    <col min="6405" max="6419" width="5.3984375" style="197" customWidth="1"/>
    <col min="6420" max="6420" width="6.5" style="197" customWidth="1"/>
    <col min="6421" max="6428" width="5.3984375" style="197" customWidth="1"/>
    <col min="6429" max="6656" width="9.8984375" style="197"/>
    <col min="6657" max="6657" width="4.69921875" style="197" customWidth="1"/>
    <col min="6658" max="6658" width="2" style="197" customWidth="1"/>
    <col min="6659" max="6659" width="24.59765625" style="197" customWidth="1"/>
    <col min="6660" max="6660" width="42.69921875" style="197" customWidth="1"/>
    <col min="6661" max="6675" width="5.3984375" style="197" customWidth="1"/>
    <col min="6676" max="6676" width="6.5" style="197" customWidth="1"/>
    <col min="6677" max="6684" width="5.3984375" style="197" customWidth="1"/>
    <col min="6685" max="6912" width="9.8984375" style="197"/>
    <col min="6913" max="6913" width="4.69921875" style="197" customWidth="1"/>
    <col min="6914" max="6914" width="2" style="197" customWidth="1"/>
    <col min="6915" max="6915" width="24.59765625" style="197" customWidth="1"/>
    <col min="6916" max="6916" width="42.69921875" style="197" customWidth="1"/>
    <col min="6917" max="6931" width="5.3984375" style="197" customWidth="1"/>
    <col min="6932" max="6932" width="6.5" style="197" customWidth="1"/>
    <col min="6933" max="6940" width="5.3984375" style="197" customWidth="1"/>
    <col min="6941" max="7168" width="9.8984375" style="197"/>
    <col min="7169" max="7169" width="4.69921875" style="197" customWidth="1"/>
    <col min="7170" max="7170" width="2" style="197" customWidth="1"/>
    <col min="7171" max="7171" width="24.59765625" style="197" customWidth="1"/>
    <col min="7172" max="7172" width="42.69921875" style="197" customWidth="1"/>
    <col min="7173" max="7187" width="5.3984375" style="197" customWidth="1"/>
    <col min="7188" max="7188" width="6.5" style="197" customWidth="1"/>
    <col min="7189" max="7196" width="5.3984375" style="197" customWidth="1"/>
    <col min="7197" max="7424" width="9.8984375" style="197"/>
    <col min="7425" max="7425" width="4.69921875" style="197" customWidth="1"/>
    <col min="7426" max="7426" width="2" style="197" customWidth="1"/>
    <col min="7427" max="7427" width="24.59765625" style="197" customWidth="1"/>
    <col min="7428" max="7428" width="42.69921875" style="197" customWidth="1"/>
    <col min="7429" max="7443" width="5.3984375" style="197" customWidth="1"/>
    <col min="7444" max="7444" width="6.5" style="197" customWidth="1"/>
    <col min="7445" max="7452" width="5.3984375" style="197" customWidth="1"/>
    <col min="7453" max="7680" width="9.8984375" style="197"/>
    <col min="7681" max="7681" width="4.69921875" style="197" customWidth="1"/>
    <col min="7682" max="7682" width="2" style="197" customWidth="1"/>
    <col min="7683" max="7683" width="24.59765625" style="197" customWidth="1"/>
    <col min="7684" max="7684" width="42.69921875" style="197" customWidth="1"/>
    <col min="7685" max="7699" width="5.3984375" style="197" customWidth="1"/>
    <col min="7700" max="7700" width="6.5" style="197" customWidth="1"/>
    <col min="7701" max="7708" width="5.3984375" style="197" customWidth="1"/>
    <col min="7709" max="7936" width="9.8984375" style="197"/>
    <col min="7937" max="7937" width="4.69921875" style="197" customWidth="1"/>
    <col min="7938" max="7938" width="2" style="197" customWidth="1"/>
    <col min="7939" max="7939" width="24.59765625" style="197" customWidth="1"/>
    <col min="7940" max="7940" width="42.69921875" style="197" customWidth="1"/>
    <col min="7941" max="7955" width="5.3984375" style="197" customWidth="1"/>
    <col min="7956" max="7956" width="6.5" style="197" customWidth="1"/>
    <col min="7957" max="7964" width="5.3984375" style="197" customWidth="1"/>
    <col min="7965" max="8192" width="9.8984375" style="197"/>
    <col min="8193" max="8193" width="4.69921875" style="197" customWidth="1"/>
    <col min="8194" max="8194" width="2" style="197" customWidth="1"/>
    <col min="8195" max="8195" width="24.59765625" style="197" customWidth="1"/>
    <col min="8196" max="8196" width="42.69921875" style="197" customWidth="1"/>
    <col min="8197" max="8211" width="5.3984375" style="197" customWidth="1"/>
    <col min="8212" max="8212" width="6.5" style="197" customWidth="1"/>
    <col min="8213" max="8220" width="5.3984375" style="197" customWidth="1"/>
    <col min="8221" max="8448" width="9.8984375" style="197"/>
    <col min="8449" max="8449" width="4.69921875" style="197" customWidth="1"/>
    <col min="8450" max="8450" width="2" style="197" customWidth="1"/>
    <col min="8451" max="8451" width="24.59765625" style="197" customWidth="1"/>
    <col min="8452" max="8452" width="42.69921875" style="197" customWidth="1"/>
    <col min="8453" max="8467" width="5.3984375" style="197" customWidth="1"/>
    <col min="8468" max="8468" width="6.5" style="197" customWidth="1"/>
    <col min="8469" max="8476" width="5.3984375" style="197" customWidth="1"/>
    <col min="8477" max="8704" width="9.8984375" style="197"/>
    <col min="8705" max="8705" width="4.69921875" style="197" customWidth="1"/>
    <col min="8706" max="8706" width="2" style="197" customWidth="1"/>
    <col min="8707" max="8707" width="24.59765625" style="197" customWidth="1"/>
    <col min="8708" max="8708" width="42.69921875" style="197" customWidth="1"/>
    <col min="8709" max="8723" width="5.3984375" style="197" customWidth="1"/>
    <col min="8724" max="8724" width="6.5" style="197" customWidth="1"/>
    <col min="8725" max="8732" width="5.3984375" style="197" customWidth="1"/>
    <col min="8733" max="8960" width="9.8984375" style="197"/>
    <col min="8961" max="8961" width="4.69921875" style="197" customWidth="1"/>
    <col min="8962" max="8962" width="2" style="197" customWidth="1"/>
    <col min="8963" max="8963" width="24.59765625" style="197" customWidth="1"/>
    <col min="8964" max="8964" width="42.69921875" style="197" customWidth="1"/>
    <col min="8965" max="8979" width="5.3984375" style="197" customWidth="1"/>
    <col min="8980" max="8980" width="6.5" style="197" customWidth="1"/>
    <col min="8981" max="8988" width="5.3984375" style="197" customWidth="1"/>
    <col min="8989" max="9216" width="9.8984375" style="197"/>
    <col min="9217" max="9217" width="4.69921875" style="197" customWidth="1"/>
    <col min="9218" max="9218" width="2" style="197" customWidth="1"/>
    <col min="9219" max="9219" width="24.59765625" style="197" customWidth="1"/>
    <col min="9220" max="9220" width="42.69921875" style="197" customWidth="1"/>
    <col min="9221" max="9235" width="5.3984375" style="197" customWidth="1"/>
    <col min="9236" max="9236" width="6.5" style="197" customWidth="1"/>
    <col min="9237" max="9244" width="5.3984375" style="197" customWidth="1"/>
    <col min="9245" max="9472" width="9.8984375" style="197"/>
    <col min="9473" max="9473" width="4.69921875" style="197" customWidth="1"/>
    <col min="9474" max="9474" width="2" style="197" customWidth="1"/>
    <col min="9475" max="9475" width="24.59765625" style="197" customWidth="1"/>
    <col min="9476" max="9476" width="42.69921875" style="197" customWidth="1"/>
    <col min="9477" max="9491" width="5.3984375" style="197" customWidth="1"/>
    <col min="9492" max="9492" width="6.5" style="197" customWidth="1"/>
    <col min="9493" max="9500" width="5.3984375" style="197" customWidth="1"/>
    <col min="9501" max="9728" width="9.8984375" style="197"/>
    <col min="9729" max="9729" width="4.69921875" style="197" customWidth="1"/>
    <col min="9730" max="9730" width="2" style="197" customWidth="1"/>
    <col min="9731" max="9731" width="24.59765625" style="197" customWidth="1"/>
    <col min="9732" max="9732" width="42.69921875" style="197" customWidth="1"/>
    <col min="9733" max="9747" width="5.3984375" style="197" customWidth="1"/>
    <col min="9748" max="9748" width="6.5" style="197" customWidth="1"/>
    <col min="9749" max="9756" width="5.3984375" style="197" customWidth="1"/>
    <col min="9757" max="9984" width="9.8984375" style="197"/>
    <col min="9985" max="9985" width="4.69921875" style="197" customWidth="1"/>
    <col min="9986" max="9986" width="2" style="197" customWidth="1"/>
    <col min="9987" max="9987" width="24.59765625" style="197" customWidth="1"/>
    <col min="9988" max="9988" width="42.69921875" style="197" customWidth="1"/>
    <col min="9989" max="10003" width="5.3984375" style="197" customWidth="1"/>
    <col min="10004" max="10004" width="6.5" style="197" customWidth="1"/>
    <col min="10005" max="10012" width="5.3984375" style="197" customWidth="1"/>
    <col min="10013" max="10240" width="9.8984375" style="197"/>
    <col min="10241" max="10241" width="4.69921875" style="197" customWidth="1"/>
    <col min="10242" max="10242" width="2" style="197" customWidth="1"/>
    <col min="10243" max="10243" width="24.59765625" style="197" customWidth="1"/>
    <col min="10244" max="10244" width="42.69921875" style="197" customWidth="1"/>
    <col min="10245" max="10259" width="5.3984375" style="197" customWidth="1"/>
    <col min="10260" max="10260" width="6.5" style="197" customWidth="1"/>
    <col min="10261" max="10268" width="5.3984375" style="197" customWidth="1"/>
    <col min="10269" max="10496" width="9.8984375" style="197"/>
    <col min="10497" max="10497" width="4.69921875" style="197" customWidth="1"/>
    <col min="10498" max="10498" width="2" style="197" customWidth="1"/>
    <col min="10499" max="10499" width="24.59765625" style="197" customWidth="1"/>
    <col min="10500" max="10500" width="42.69921875" style="197" customWidth="1"/>
    <col min="10501" max="10515" width="5.3984375" style="197" customWidth="1"/>
    <col min="10516" max="10516" width="6.5" style="197" customWidth="1"/>
    <col min="10517" max="10524" width="5.3984375" style="197" customWidth="1"/>
    <col min="10525" max="10752" width="9.8984375" style="197"/>
    <col min="10753" max="10753" width="4.69921875" style="197" customWidth="1"/>
    <col min="10754" max="10754" width="2" style="197" customWidth="1"/>
    <col min="10755" max="10755" width="24.59765625" style="197" customWidth="1"/>
    <col min="10756" max="10756" width="42.69921875" style="197" customWidth="1"/>
    <col min="10757" max="10771" width="5.3984375" style="197" customWidth="1"/>
    <col min="10772" max="10772" width="6.5" style="197" customWidth="1"/>
    <col min="10773" max="10780" width="5.3984375" style="197" customWidth="1"/>
    <col min="10781" max="11008" width="9.8984375" style="197"/>
    <col min="11009" max="11009" width="4.69921875" style="197" customWidth="1"/>
    <col min="11010" max="11010" width="2" style="197" customWidth="1"/>
    <col min="11011" max="11011" width="24.59765625" style="197" customWidth="1"/>
    <col min="11012" max="11012" width="42.69921875" style="197" customWidth="1"/>
    <col min="11013" max="11027" width="5.3984375" style="197" customWidth="1"/>
    <col min="11028" max="11028" width="6.5" style="197" customWidth="1"/>
    <col min="11029" max="11036" width="5.3984375" style="197" customWidth="1"/>
    <col min="11037" max="11264" width="9.8984375" style="197"/>
    <col min="11265" max="11265" width="4.69921875" style="197" customWidth="1"/>
    <col min="11266" max="11266" width="2" style="197" customWidth="1"/>
    <col min="11267" max="11267" width="24.59765625" style="197" customWidth="1"/>
    <col min="11268" max="11268" width="42.69921875" style="197" customWidth="1"/>
    <col min="11269" max="11283" width="5.3984375" style="197" customWidth="1"/>
    <col min="11284" max="11284" width="6.5" style="197" customWidth="1"/>
    <col min="11285" max="11292" width="5.3984375" style="197" customWidth="1"/>
    <col min="11293" max="11520" width="9.8984375" style="197"/>
    <col min="11521" max="11521" width="4.69921875" style="197" customWidth="1"/>
    <col min="11522" max="11522" width="2" style="197" customWidth="1"/>
    <col min="11523" max="11523" width="24.59765625" style="197" customWidth="1"/>
    <col min="11524" max="11524" width="42.69921875" style="197" customWidth="1"/>
    <col min="11525" max="11539" width="5.3984375" style="197" customWidth="1"/>
    <col min="11540" max="11540" width="6.5" style="197" customWidth="1"/>
    <col min="11541" max="11548" width="5.3984375" style="197" customWidth="1"/>
    <col min="11549" max="11776" width="9.8984375" style="197"/>
    <col min="11777" max="11777" width="4.69921875" style="197" customWidth="1"/>
    <col min="11778" max="11778" width="2" style="197" customWidth="1"/>
    <col min="11779" max="11779" width="24.59765625" style="197" customWidth="1"/>
    <col min="11780" max="11780" width="42.69921875" style="197" customWidth="1"/>
    <col min="11781" max="11795" width="5.3984375" style="197" customWidth="1"/>
    <col min="11796" max="11796" width="6.5" style="197" customWidth="1"/>
    <col min="11797" max="11804" width="5.3984375" style="197" customWidth="1"/>
    <col min="11805" max="12032" width="9.8984375" style="197"/>
    <col min="12033" max="12033" width="4.69921875" style="197" customWidth="1"/>
    <col min="12034" max="12034" width="2" style="197" customWidth="1"/>
    <col min="12035" max="12035" width="24.59765625" style="197" customWidth="1"/>
    <col min="12036" max="12036" width="42.69921875" style="197" customWidth="1"/>
    <col min="12037" max="12051" width="5.3984375" style="197" customWidth="1"/>
    <col min="12052" max="12052" width="6.5" style="197" customWidth="1"/>
    <col min="12053" max="12060" width="5.3984375" style="197" customWidth="1"/>
    <col min="12061" max="12288" width="9.8984375" style="197"/>
    <col min="12289" max="12289" width="4.69921875" style="197" customWidth="1"/>
    <col min="12290" max="12290" width="2" style="197" customWidth="1"/>
    <col min="12291" max="12291" width="24.59765625" style="197" customWidth="1"/>
    <col min="12292" max="12292" width="42.69921875" style="197" customWidth="1"/>
    <col min="12293" max="12307" width="5.3984375" style="197" customWidth="1"/>
    <col min="12308" max="12308" width="6.5" style="197" customWidth="1"/>
    <col min="12309" max="12316" width="5.3984375" style="197" customWidth="1"/>
    <col min="12317" max="12544" width="9.8984375" style="197"/>
    <col min="12545" max="12545" width="4.69921875" style="197" customWidth="1"/>
    <col min="12546" max="12546" width="2" style="197" customWidth="1"/>
    <col min="12547" max="12547" width="24.59765625" style="197" customWidth="1"/>
    <col min="12548" max="12548" width="42.69921875" style="197" customWidth="1"/>
    <col min="12549" max="12563" width="5.3984375" style="197" customWidth="1"/>
    <col min="12564" max="12564" width="6.5" style="197" customWidth="1"/>
    <col min="12565" max="12572" width="5.3984375" style="197" customWidth="1"/>
    <col min="12573" max="12800" width="9.8984375" style="197"/>
    <col min="12801" max="12801" width="4.69921875" style="197" customWidth="1"/>
    <col min="12802" max="12802" width="2" style="197" customWidth="1"/>
    <col min="12803" max="12803" width="24.59765625" style="197" customWidth="1"/>
    <col min="12804" max="12804" width="42.69921875" style="197" customWidth="1"/>
    <col min="12805" max="12819" width="5.3984375" style="197" customWidth="1"/>
    <col min="12820" max="12820" width="6.5" style="197" customWidth="1"/>
    <col min="12821" max="12828" width="5.3984375" style="197" customWidth="1"/>
    <col min="12829" max="13056" width="9.8984375" style="197"/>
    <col min="13057" max="13057" width="4.69921875" style="197" customWidth="1"/>
    <col min="13058" max="13058" width="2" style="197" customWidth="1"/>
    <col min="13059" max="13059" width="24.59765625" style="197" customWidth="1"/>
    <col min="13060" max="13060" width="42.69921875" style="197" customWidth="1"/>
    <col min="13061" max="13075" width="5.3984375" style="197" customWidth="1"/>
    <col min="13076" max="13076" width="6.5" style="197" customWidth="1"/>
    <col min="13077" max="13084" width="5.3984375" style="197" customWidth="1"/>
    <col min="13085" max="13312" width="9.8984375" style="197"/>
    <col min="13313" max="13313" width="4.69921875" style="197" customWidth="1"/>
    <col min="13314" max="13314" width="2" style="197" customWidth="1"/>
    <col min="13315" max="13315" width="24.59765625" style="197" customWidth="1"/>
    <col min="13316" max="13316" width="42.69921875" style="197" customWidth="1"/>
    <col min="13317" max="13331" width="5.3984375" style="197" customWidth="1"/>
    <col min="13332" max="13332" width="6.5" style="197" customWidth="1"/>
    <col min="13333" max="13340" width="5.3984375" style="197" customWidth="1"/>
    <col min="13341" max="13568" width="9.8984375" style="197"/>
    <col min="13569" max="13569" width="4.69921875" style="197" customWidth="1"/>
    <col min="13570" max="13570" width="2" style="197" customWidth="1"/>
    <col min="13571" max="13571" width="24.59765625" style="197" customWidth="1"/>
    <col min="13572" max="13572" width="42.69921875" style="197" customWidth="1"/>
    <col min="13573" max="13587" width="5.3984375" style="197" customWidth="1"/>
    <col min="13588" max="13588" width="6.5" style="197" customWidth="1"/>
    <col min="13589" max="13596" width="5.3984375" style="197" customWidth="1"/>
    <col min="13597" max="13824" width="9.8984375" style="197"/>
    <col min="13825" max="13825" width="4.69921875" style="197" customWidth="1"/>
    <col min="13826" max="13826" width="2" style="197" customWidth="1"/>
    <col min="13827" max="13827" width="24.59765625" style="197" customWidth="1"/>
    <col min="13828" max="13828" width="42.69921875" style="197" customWidth="1"/>
    <col min="13829" max="13843" width="5.3984375" style="197" customWidth="1"/>
    <col min="13844" max="13844" width="6.5" style="197" customWidth="1"/>
    <col min="13845" max="13852" width="5.3984375" style="197" customWidth="1"/>
    <col min="13853" max="14080" width="9.8984375" style="197"/>
    <col min="14081" max="14081" width="4.69921875" style="197" customWidth="1"/>
    <col min="14082" max="14082" width="2" style="197" customWidth="1"/>
    <col min="14083" max="14083" width="24.59765625" style="197" customWidth="1"/>
    <col min="14084" max="14084" width="42.69921875" style="197" customWidth="1"/>
    <col min="14085" max="14099" width="5.3984375" style="197" customWidth="1"/>
    <col min="14100" max="14100" width="6.5" style="197" customWidth="1"/>
    <col min="14101" max="14108" width="5.3984375" style="197" customWidth="1"/>
    <col min="14109" max="14336" width="9.8984375" style="197"/>
    <col min="14337" max="14337" width="4.69921875" style="197" customWidth="1"/>
    <col min="14338" max="14338" width="2" style="197" customWidth="1"/>
    <col min="14339" max="14339" width="24.59765625" style="197" customWidth="1"/>
    <col min="14340" max="14340" width="42.69921875" style="197" customWidth="1"/>
    <col min="14341" max="14355" width="5.3984375" style="197" customWidth="1"/>
    <col min="14356" max="14356" width="6.5" style="197" customWidth="1"/>
    <col min="14357" max="14364" width="5.3984375" style="197" customWidth="1"/>
    <col min="14365" max="14592" width="9.8984375" style="197"/>
    <col min="14593" max="14593" width="4.69921875" style="197" customWidth="1"/>
    <col min="14594" max="14594" width="2" style="197" customWidth="1"/>
    <col min="14595" max="14595" width="24.59765625" style="197" customWidth="1"/>
    <col min="14596" max="14596" width="42.69921875" style="197" customWidth="1"/>
    <col min="14597" max="14611" width="5.3984375" style="197" customWidth="1"/>
    <col min="14612" max="14612" width="6.5" style="197" customWidth="1"/>
    <col min="14613" max="14620" width="5.3984375" style="197" customWidth="1"/>
    <col min="14621" max="14848" width="9.8984375" style="197"/>
    <col min="14849" max="14849" width="4.69921875" style="197" customWidth="1"/>
    <col min="14850" max="14850" width="2" style="197" customWidth="1"/>
    <col min="14851" max="14851" width="24.59765625" style="197" customWidth="1"/>
    <col min="14852" max="14852" width="42.69921875" style="197" customWidth="1"/>
    <col min="14853" max="14867" width="5.3984375" style="197" customWidth="1"/>
    <col min="14868" max="14868" width="6.5" style="197" customWidth="1"/>
    <col min="14869" max="14876" width="5.3984375" style="197" customWidth="1"/>
    <col min="14877" max="15104" width="9.8984375" style="197"/>
    <col min="15105" max="15105" width="4.69921875" style="197" customWidth="1"/>
    <col min="15106" max="15106" width="2" style="197" customWidth="1"/>
    <col min="15107" max="15107" width="24.59765625" style="197" customWidth="1"/>
    <col min="15108" max="15108" width="42.69921875" style="197" customWidth="1"/>
    <col min="15109" max="15123" width="5.3984375" style="197" customWidth="1"/>
    <col min="15124" max="15124" width="6.5" style="197" customWidth="1"/>
    <col min="15125" max="15132" width="5.3984375" style="197" customWidth="1"/>
    <col min="15133" max="15360" width="9.8984375" style="197"/>
    <col min="15361" max="15361" width="4.69921875" style="197" customWidth="1"/>
    <col min="15362" max="15362" width="2" style="197" customWidth="1"/>
    <col min="15363" max="15363" width="24.59765625" style="197" customWidth="1"/>
    <col min="15364" max="15364" width="42.69921875" style="197" customWidth="1"/>
    <col min="15365" max="15379" width="5.3984375" style="197" customWidth="1"/>
    <col min="15380" max="15380" width="6.5" style="197" customWidth="1"/>
    <col min="15381" max="15388" width="5.3984375" style="197" customWidth="1"/>
    <col min="15389" max="15616" width="9.8984375" style="197"/>
    <col min="15617" max="15617" width="4.69921875" style="197" customWidth="1"/>
    <col min="15618" max="15618" width="2" style="197" customWidth="1"/>
    <col min="15619" max="15619" width="24.59765625" style="197" customWidth="1"/>
    <col min="15620" max="15620" width="42.69921875" style="197" customWidth="1"/>
    <col min="15621" max="15635" width="5.3984375" style="197" customWidth="1"/>
    <col min="15636" max="15636" width="6.5" style="197" customWidth="1"/>
    <col min="15637" max="15644" width="5.3984375" style="197" customWidth="1"/>
    <col min="15645" max="15872" width="9.8984375" style="197"/>
    <col min="15873" max="15873" width="4.69921875" style="197" customWidth="1"/>
    <col min="15874" max="15874" width="2" style="197" customWidth="1"/>
    <col min="15875" max="15875" width="24.59765625" style="197" customWidth="1"/>
    <col min="15876" max="15876" width="42.69921875" style="197" customWidth="1"/>
    <col min="15877" max="15891" width="5.3984375" style="197" customWidth="1"/>
    <col min="15892" max="15892" width="6.5" style="197" customWidth="1"/>
    <col min="15893" max="15900" width="5.3984375" style="197" customWidth="1"/>
    <col min="15901" max="16128" width="9.8984375" style="197"/>
    <col min="16129" max="16129" width="4.69921875" style="197" customWidth="1"/>
    <col min="16130" max="16130" width="2" style="197" customWidth="1"/>
    <col min="16131" max="16131" width="24.59765625" style="197" customWidth="1"/>
    <col min="16132" max="16132" width="42.69921875" style="197" customWidth="1"/>
    <col min="16133" max="16147" width="5.3984375" style="197" customWidth="1"/>
    <col min="16148" max="16148" width="6.5" style="197" customWidth="1"/>
    <col min="16149" max="16156" width="5.3984375" style="197" customWidth="1"/>
    <col min="16157" max="16384" width="9.8984375" style="197"/>
  </cols>
  <sheetData>
    <row r="2" spans="1:28" ht="20.25" customHeight="1">
      <c r="A2" s="196" t="s">
        <v>532</v>
      </c>
      <c r="B2" s="196"/>
    </row>
    <row r="3" spans="1:28" ht="20.25" customHeight="1">
      <c r="A3" s="1628" t="s">
        <v>533</v>
      </c>
      <c r="B3" s="1628"/>
      <c r="C3" s="1628"/>
      <c r="D3" s="1628"/>
      <c r="E3" s="1628"/>
      <c r="F3" s="1628"/>
      <c r="G3" s="1628"/>
      <c r="H3" s="1628"/>
      <c r="I3" s="1628"/>
      <c r="J3" s="1628"/>
      <c r="K3" s="1628"/>
      <c r="L3" s="1628"/>
      <c r="M3" s="1628"/>
      <c r="N3" s="1628"/>
      <c r="O3" s="1628"/>
      <c r="P3" s="1628"/>
      <c r="Q3" s="1628"/>
      <c r="R3" s="1628"/>
      <c r="S3" s="1628"/>
      <c r="T3" s="1628"/>
      <c r="U3" s="1628"/>
      <c r="V3" s="1628"/>
      <c r="W3" s="1628"/>
      <c r="X3" s="1628"/>
      <c r="Y3" s="1628"/>
      <c r="Z3" s="1628"/>
      <c r="AA3" s="1628"/>
      <c r="AB3" s="1628"/>
    </row>
    <row r="5" spans="1:28" ht="30" customHeight="1">
      <c r="F5" s="198"/>
      <c r="G5" s="198"/>
      <c r="H5" s="198"/>
      <c r="I5" s="198"/>
      <c r="J5" s="198"/>
      <c r="K5" s="198"/>
      <c r="L5" s="198"/>
      <c r="M5" s="198"/>
      <c r="N5" s="198"/>
      <c r="O5" s="1629" t="s">
        <v>534</v>
      </c>
      <c r="P5" s="1630"/>
      <c r="Q5" s="1630"/>
      <c r="R5" s="1631"/>
      <c r="S5" s="200"/>
      <c r="T5" s="201"/>
      <c r="U5" s="201"/>
      <c r="V5" s="201"/>
      <c r="W5" s="201"/>
      <c r="X5" s="201"/>
      <c r="Y5" s="201"/>
      <c r="Z5" s="201"/>
      <c r="AA5" s="201"/>
      <c r="AB5" s="199"/>
    </row>
    <row r="7" spans="1:28" ht="17.25" customHeight="1">
      <c r="A7" s="1629" t="s">
        <v>535</v>
      </c>
      <c r="B7" s="1630"/>
      <c r="C7" s="1631"/>
      <c r="D7" s="1629" t="s">
        <v>536</v>
      </c>
      <c r="E7" s="1630"/>
      <c r="F7" s="1630"/>
      <c r="G7" s="1630"/>
      <c r="H7" s="1630"/>
      <c r="I7" s="1630"/>
      <c r="J7" s="1630"/>
      <c r="K7" s="1630"/>
      <c r="L7" s="1630"/>
      <c r="M7" s="1630"/>
      <c r="N7" s="1630"/>
      <c r="O7" s="1630"/>
      <c r="P7" s="1630"/>
      <c r="Q7" s="1630"/>
      <c r="R7" s="1630"/>
      <c r="S7" s="1630"/>
      <c r="T7" s="1631"/>
      <c r="U7" s="1629" t="s">
        <v>537</v>
      </c>
      <c r="V7" s="1630"/>
      <c r="W7" s="1630"/>
      <c r="X7" s="1631"/>
      <c r="Y7" s="1629" t="s">
        <v>538</v>
      </c>
      <c r="Z7" s="1630"/>
      <c r="AA7" s="1630"/>
      <c r="AB7" s="1631"/>
    </row>
    <row r="8" spans="1:28" ht="18.75" customHeight="1">
      <c r="A8" s="1655" t="s">
        <v>539</v>
      </c>
      <c r="B8" s="1656"/>
      <c r="C8" s="1650" t="s">
        <v>540</v>
      </c>
      <c r="D8" s="299" t="s">
        <v>541</v>
      </c>
      <c r="E8" s="265" t="s">
        <v>506</v>
      </c>
      <c r="F8" s="300" t="s">
        <v>657</v>
      </c>
      <c r="G8" s="301"/>
      <c r="H8" s="300"/>
      <c r="I8" s="292" t="s">
        <v>506</v>
      </c>
      <c r="J8" s="300" t="s">
        <v>658</v>
      </c>
      <c r="K8" s="300"/>
      <c r="L8" s="300"/>
      <c r="M8" s="300"/>
      <c r="N8" s="300"/>
      <c r="O8" s="300"/>
      <c r="P8" s="300"/>
      <c r="Q8" s="300"/>
      <c r="R8" s="300"/>
      <c r="S8" s="300"/>
      <c r="T8" s="302"/>
      <c r="U8" s="202" t="s">
        <v>506</v>
      </c>
      <c r="V8" s="209" t="s">
        <v>544</v>
      </c>
      <c r="W8" s="209"/>
      <c r="X8" s="210"/>
      <c r="Y8" s="202" t="s">
        <v>506</v>
      </c>
      <c r="Z8" s="209" t="s">
        <v>544</v>
      </c>
      <c r="AA8" s="209"/>
      <c r="AB8" s="210"/>
    </row>
    <row r="9" spans="1:28" ht="18.75" customHeight="1">
      <c r="A9" s="1657"/>
      <c r="B9" s="1658"/>
      <c r="C9" s="1651"/>
      <c r="D9" s="1644" t="s">
        <v>545</v>
      </c>
      <c r="E9" s="1663" t="s">
        <v>506</v>
      </c>
      <c r="F9" s="1648" t="s">
        <v>546</v>
      </c>
      <c r="G9" s="1648"/>
      <c r="H9" s="1648"/>
      <c r="I9" s="1666" t="s">
        <v>506</v>
      </c>
      <c r="J9" s="1648" t="s">
        <v>659</v>
      </c>
      <c r="K9" s="1648"/>
      <c r="L9" s="1648"/>
      <c r="M9" s="1661"/>
      <c r="N9" s="1661"/>
      <c r="O9" s="1661"/>
      <c r="P9" s="1661"/>
      <c r="Q9" s="215"/>
      <c r="R9" s="215"/>
      <c r="S9" s="215"/>
      <c r="T9" s="298"/>
      <c r="U9" s="211" t="s">
        <v>506</v>
      </c>
      <c r="V9" s="215" t="s">
        <v>547</v>
      </c>
      <c r="W9" s="215"/>
      <c r="X9" s="216"/>
      <c r="Y9" s="211" t="s">
        <v>506</v>
      </c>
      <c r="Z9" s="215" t="s">
        <v>547</v>
      </c>
      <c r="AA9" s="215"/>
      <c r="AB9" s="216"/>
    </row>
    <row r="10" spans="1:28" ht="18.75" customHeight="1">
      <c r="A10" s="1657"/>
      <c r="B10" s="1658"/>
      <c r="C10" s="1651"/>
      <c r="D10" s="1645"/>
      <c r="E10" s="1664"/>
      <c r="F10" s="1649"/>
      <c r="G10" s="1649"/>
      <c r="H10" s="1649"/>
      <c r="I10" s="1667"/>
      <c r="J10" s="1649"/>
      <c r="K10" s="1649"/>
      <c r="L10" s="1649"/>
      <c r="M10" s="1662"/>
      <c r="N10" s="1662"/>
      <c r="O10" s="1662"/>
      <c r="P10" s="1662"/>
      <c r="Q10" s="300"/>
      <c r="R10" s="300"/>
      <c r="S10" s="300"/>
      <c r="T10" s="302"/>
      <c r="U10" s="218"/>
      <c r="V10" s="215"/>
      <c r="W10" s="215"/>
      <c r="X10" s="216"/>
      <c r="Y10" s="218"/>
      <c r="Z10" s="215"/>
      <c r="AA10" s="215"/>
      <c r="AB10" s="216"/>
    </row>
    <row r="11" spans="1:28" ht="18.75" customHeight="1">
      <c r="A11" s="1657"/>
      <c r="B11" s="1658"/>
      <c r="C11" s="1651"/>
      <c r="D11" s="1644" t="s">
        <v>660</v>
      </c>
      <c r="E11" s="1663" t="s">
        <v>506</v>
      </c>
      <c r="F11" s="1648" t="s">
        <v>546</v>
      </c>
      <c r="G11" s="1648"/>
      <c r="H11" s="1648"/>
      <c r="I11" s="1666" t="s">
        <v>506</v>
      </c>
      <c r="J11" s="1648" t="s">
        <v>659</v>
      </c>
      <c r="K11" s="1648"/>
      <c r="L11" s="1648"/>
      <c r="M11" s="1661"/>
      <c r="N11" s="1661"/>
      <c r="O11" s="1661"/>
      <c r="P11" s="1661"/>
      <c r="Q11" s="215"/>
      <c r="R11" s="215"/>
      <c r="S11" s="215"/>
      <c r="T11" s="298"/>
      <c r="U11" s="218"/>
      <c r="V11" s="215"/>
      <c r="W11" s="215"/>
      <c r="X11" s="216"/>
      <c r="Y11" s="218"/>
      <c r="Z11" s="215"/>
      <c r="AA11" s="215"/>
      <c r="AB11" s="216"/>
    </row>
    <row r="12" spans="1:28" ht="18.75" customHeight="1">
      <c r="A12" s="1657"/>
      <c r="B12" s="1658"/>
      <c r="C12" s="1651"/>
      <c r="D12" s="1645"/>
      <c r="E12" s="1664"/>
      <c r="F12" s="1649"/>
      <c r="G12" s="1649"/>
      <c r="H12" s="1649"/>
      <c r="I12" s="1667"/>
      <c r="J12" s="1649"/>
      <c r="K12" s="1649"/>
      <c r="L12" s="1649"/>
      <c r="M12" s="1662"/>
      <c r="N12" s="1662"/>
      <c r="O12" s="1662"/>
      <c r="P12" s="1662"/>
      <c r="Q12" s="300"/>
      <c r="R12" s="300"/>
      <c r="S12" s="300"/>
      <c r="T12" s="302"/>
      <c r="U12" s="218"/>
      <c r="V12" s="215"/>
      <c r="W12" s="215"/>
      <c r="X12" s="216"/>
      <c r="Y12" s="218"/>
      <c r="Z12" s="215"/>
      <c r="AA12" s="215"/>
      <c r="AB12" s="216"/>
    </row>
    <row r="13" spans="1:28" ht="18.75" customHeight="1">
      <c r="A13" s="1657"/>
      <c r="B13" s="1658"/>
      <c r="C13" s="1651"/>
      <c r="D13" s="1644" t="s">
        <v>548</v>
      </c>
      <c r="E13" s="1663" t="s">
        <v>506</v>
      </c>
      <c r="F13" s="1648" t="s">
        <v>546</v>
      </c>
      <c r="G13" s="1648"/>
      <c r="H13" s="1648"/>
      <c r="I13" s="1666" t="s">
        <v>506</v>
      </c>
      <c r="J13" s="1648" t="s">
        <v>659</v>
      </c>
      <c r="K13" s="1648"/>
      <c r="L13" s="1648"/>
      <c r="M13" s="1661"/>
      <c r="N13" s="1661"/>
      <c r="O13" s="1661"/>
      <c r="P13" s="1661"/>
      <c r="Q13" s="215"/>
      <c r="R13" s="215"/>
      <c r="S13" s="215"/>
      <c r="T13" s="298"/>
      <c r="U13" s="218"/>
      <c r="V13" s="215"/>
      <c r="W13" s="215"/>
      <c r="X13" s="216"/>
      <c r="Y13" s="218"/>
      <c r="Z13" s="215"/>
      <c r="AA13" s="215"/>
      <c r="AB13" s="216"/>
    </row>
    <row r="14" spans="1:28" ht="18.75" customHeight="1">
      <c r="A14" s="1657"/>
      <c r="B14" s="1658"/>
      <c r="C14" s="1651"/>
      <c r="D14" s="1645"/>
      <c r="E14" s="1664"/>
      <c r="F14" s="1649"/>
      <c r="G14" s="1649"/>
      <c r="H14" s="1665"/>
      <c r="I14" s="1667"/>
      <c r="J14" s="1649"/>
      <c r="K14" s="1649"/>
      <c r="L14" s="1649"/>
      <c r="M14" s="1662"/>
      <c r="N14" s="1662"/>
      <c r="O14" s="1662"/>
      <c r="P14" s="1662"/>
      <c r="Q14" s="300"/>
      <c r="R14" s="300"/>
      <c r="S14" s="300"/>
      <c r="T14" s="298"/>
      <c r="U14" s="218"/>
      <c r="V14" s="215"/>
      <c r="W14" s="215"/>
      <c r="X14" s="216"/>
      <c r="Y14" s="218"/>
      <c r="Z14" s="215"/>
      <c r="AA14" s="215"/>
      <c r="AB14" s="216"/>
    </row>
    <row r="15" spans="1:28" ht="18.75" customHeight="1">
      <c r="A15" s="1657"/>
      <c r="B15" s="1658"/>
      <c r="C15" s="1651"/>
      <c r="D15" s="304" t="s">
        <v>549</v>
      </c>
      <c r="E15" s="243" t="s">
        <v>506</v>
      </c>
      <c r="F15" s="244" t="s">
        <v>550</v>
      </c>
      <c r="G15" s="279"/>
      <c r="H15" s="245" t="s">
        <v>506</v>
      </c>
      <c r="I15" s="250" t="s">
        <v>551</v>
      </c>
      <c r="J15" s="244"/>
      <c r="K15" s="245"/>
      <c r="L15" s="215"/>
      <c r="M15" s="215"/>
      <c r="N15" s="215"/>
      <c r="O15" s="215"/>
      <c r="P15" s="215"/>
      <c r="Q15" s="215"/>
      <c r="R15" s="215"/>
      <c r="S15" s="215"/>
      <c r="T15" s="291"/>
      <c r="U15" s="218"/>
      <c r="V15" s="215"/>
      <c r="W15" s="215"/>
      <c r="X15" s="216"/>
      <c r="Y15" s="218"/>
      <c r="Z15" s="215"/>
      <c r="AA15" s="215"/>
      <c r="AB15" s="216"/>
    </row>
    <row r="16" spans="1:28" ht="18.75" customHeight="1">
      <c r="A16" s="1657"/>
      <c r="B16" s="1658"/>
      <c r="C16" s="1651"/>
      <c r="D16" s="1644" t="s">
        <v>552</v>
      </c>
      <c r="E16" s="1646" t="s">
        <v>506</v>
      </c>
      <c r="F16" s="1648" t="s">
        <v>546</v>
      </c>
      <c r="G16" s="1648"/>
      <c r="H16" s="1648"/>
      <c r="I16" s="1646" t="s">
        <v>506</v>
      </c>
      <c r="J16" s="1648" t="s">
        <v>659</v>
      </c>
      <c r="K16" s="1648"/>
      <c r="L16" s="1648"/>
      <c r="M16" s="227"/>
      <c r="N16" s="227"/>
      <c r="O16" s="227"/>
      <c r="P16" s="227"/>
      <c r="Q16" s="227"/>
      <c r="R16" s="227"/>
      <c r="S16" s="227"/>
      <c r="T16" s="228"/>
      <c r="U16" s="218"/>
      <c r="V16" s="215"/>
      <c r="W16" s="229"/>
      <c r="X16" s="216"/>
      <c r="Y16" s="218"/>
      <c r="Z16" s="215"/>
      <c r="AA16" s="229"/>
      <c r="AB16" s="216"/>
    </row>
    <row r="17" spans="1:28" ht="18.75" customHeight="1">
      <c r="A17" s="1657"/>
      <c r="B17" s="1658"/>
      <c r="C17" s="1651"/>
      <c r="D17" s="1645"/>
      <c r="E17" s="1647"/>
      <c r="F17" s="1649"/>
      <c r="G17" s="1649"/>
      <c r="H17" s="1649"/>
      <c r="I17" s="1647"/>
      <c r="J17" s="1649"/>
      <c r="K17" s="1649"/>
      <c r="L17" s="1649"/>
      <c r="M17" s="231"/>
      <c r="N17" s="231"/>
      <c r="O17" s="231"/>
      <c r="P17" s="231"/>
      <c r="Q17" s="231"/>
      <c r="R17" s="231"/>
      <c r="S17" s="231"/>
      <c r="T17" s="232"/>
      <c r="U17" s="218"/>
      <c r="V17" s="233"/>
      <c r="W17" s="233"/>
      <c r="X17" s="234"/>
      <c r="Y17" s="218"/>
      <c r="Z17" s="233"/>
      <c r="AA17" s="233"/>
      <c r="AB17" s="234"/>
    </row>
    <row r="18" spans="1:28" ht="18.75" customHeight="1">
      <c r="A18" s="1657"/>
      <c r="B18" s="1658"/>
      <c r="C18" s="1651"/>
      <c r="D18" s="1644" t="s">
        <v>553</v>
      </c>
      <c r="E18" s="1646" t="s">
        <v>661</v>
      </c>
      <c r="F18" s="1648" t="s">
        <v>546</v>
      </c>
      <c r="G18" s="1648"/>
      <c r="H18" s="1648"/>
      <c r="I18" s="1646" t="s">
        <v>506</v>
      </c>
      <c r="J18" s="1648" t="s">
        <v>659</v>
      </c>
      <c r="K18" s="1648"/>
      <c r="L18" s="1648"/>
      <c r="M18" s="227"/>
      <c r="N18" s="227"/>
      <c r="O18" s="227"/>
      <c r="P18" s="227"/>
      <c r="Q18" s="227"/>
      <c r="R18" s="227"/>
      <c r="S18" s="227"/>
      <c r="T18" s="228"/>
      <c r="U18" s="218"/>
      <c r="V18" s="233"/>
      <c r="W18" s="233"/>
      <c r="X18" s="234"/>
      <c r="Y18" s="218"/>
      <c r="Z18" s="233"/>
      <c r="AA18" s="233"/>
      <c r="AB18" s="234"/>
    </row>
    <row r="19" spans="1:28" ht="18.75" customHeight="1">
      <c r="A19" s="1657"/>
      <c r="B19" s="1658"/>
      <c r="C19" s="1651"/>
      <c r="D19" s="1645"/>
      <c r="E19" s="1647"/>
      <c r="F19" s="1649"/>
      <c r="G19" s="1649"/>
      <c r="H19" s="1649"/>
      <c r="I19" s="1647"/>
      <c r="J19" s="1649"/>
      <c r="K19" s="1649"/>
      <c r="L19" s="1649"/>
      <c r="M19" s="231"/>
      <c r="N19" s="231"/>
      <c r="O19" s="231"/>
      <c r="P19" s="231"/>
      <c r="Q19" s="231"/>
      <c r="R19" s="231"/>
      <c r="S19" s="231"/>
      <c r="T19" s="232"/>
      <c r="U19" s="218"/>
      <c r="V19" s="233"/>
      <c r="W19" s="233"/>
      <c r="X19" s="234"/>
      <c r="Y19" s="218"/>
      <c r="Z19" s="233"/>
      <c r="AA19" s="233"/>
      <c r="AB19" s="234"/>
    </row>
    <row r="20" spans="1:28" ht="18.75" customHeight="1">
      <c r="A20" s="1657"/>
      <c r="B20" s="1658"/>
      <c r="C20" s="1651"/>
      <c r="D20" s="304" t="s">
        <v>554</v>
      </c>
      <c r="E20" s="243" t="s">
        <v>506</v>
      </c>
      <c r="F20" s="244" t="s">
        <v>555</v>
      </c>
      <c r="G20" s="244"/>
      <c r="H20" s="245" t="s">
        <v>506</v>
      </c>
      <c r="I20" s="244" t="s">
        <v>551</v>
      </c>
      <c r="J20" s="244"/>
      <c r="K20" s="246"/>
      <c r="L20" s="244"/>
      <c r="M20" s="231"/>
      <c r="N20" s="231"/>
      <c r="O20" s="231"/>
      <c r="P20" s="231"/>
      <c r="Q20" s="231"/>
      <c r="R20" s="231"/>
      <c r="S20" s="231"/>
      <c r="T20" s="232"/>
      <c r="U20" s="218"/>
      <c r="V20" s="233"/>
      <c r="W20" s="233"/>
      <c r="X20" s="234"/>
      <c r="Y20" s="218"/>
      <c r="Z20" s="233"/>
      <c r="AA20" s="233"/>
      <c r="AB20" s="234"/>
    </row>
    <row r="21" spans="1:28" ht="18.75" customHeight="1">
      <c r="A21" s="1657"/>
      <c r="B21" s="1658"/>
      <c r="C21" s="1651"/>
      <c r="D21" s="1668" t="s">
        <v>596</v>
      </c>
      <c r="E21" s="305" t="s">
        <v>506</v>
      </c>
      <c r="F21" s="306" t="s">
        <v>555</v>
      </c>
      <c r="G21" s="306"/>
      <c r="H21" s="307" t="s">
        <v>506</v>
      </c>
      <c r="I21" s="237" t="s">
        <v>597</v>
      </c>
      <c r="J21" s="306"/>
      <c r="K21" s="307" t="s">
        <v>506</v>
      </c>
      <c r="L21" s="237" t="s">
        <v>598</v>
      </c>
      <c r="M21" s="308"/>
      <c r="N21" s="307" t="s">
        <v>506</v>
      </c>
      <c r="O21" s="237" t="s">
        <v>599</v>
      </c>
      <c r="P21" s="308"/>
      <c r="Q21" s="307" t="s">
        <v>506</v>
      </c>
      <c r="R21" s="237" t="s">
        <v>600</v>
      </c>
      <c r="S21" s="308"/>
      <c r="T21" s="309"/>
      <c r="U21" s="218"/>
      <c r="V21" s="233"/>
      <c r="W21" s="233"/>
      <c r="X21" s="234"/>
      <c r="Y21" s="218"/>
      <c r="Z21" s="233"/>
      <c r="AA21" s="233"/>
      <c r="AB21" s="234"/>
    </row>
    <row r="22" spans="1:28" ht="18.75" customHeight="1">
      <c r="A22" s="1657"/>
      <c r="B22" s="1658"/>
      <c r="C22" s="1651"/>
      <c r="D22" s="1669"/>
      <c r="E22" s="310" t="s">
        <v>506</v>
      </c>
      <c r="F22" s="212" t="s">
        <v>601</v>
      </c>
      <c r="G22" s="311"/>
      <c r="H22" s="312"/>
      <c r="I22" s="307" t="s">
        <v>506</v>
      </c>
      <c r="J22" s="212" t="s">
        <v>602</v>
      </c>
      <c r="K22" s="312"/>
      <c r="L22" s="311"/>
      <c r="M22" s="307" t="s">
        <v>506</v>
      </c>
      <c r="N22" s="212" t="s">
        <v>603</v>
      </c>
      <c r="O22" s="313"/>
      <c r="P22" s="314"/>
      <c r="Q22" s="307" t="s">
        <v>506</v>
      </c>
      <c r="R22" s="315" t="s">
        <v>604</v>
      </c>
      <c r="S22" s="314"/>
      <c r="T22" s="316"/>
      <c r="U22" s="233"/>
      <c r="V22" s="233"/>
      <c r="W22" s="233"/>
      <c r="X22" s="234"/>
      <c r="Y22" s="218"/>
      <c r="Z22" s="233"/>
      <c r="AA22" s="233"/>
      <c r="AB22" s="234"/>
    </row>
    <row r="23" spans="1:28" ht="18.75" customHeight="1">
      <c r="A23" s="1657"/>
      <c r="B23" s="1658"/>
      <c r="C23" s="1651"/>
      <c r="D23" s="1669"/>
      <c r="E23" s="305" t="s">
        <v>506</v>
      </c>
      <c r="F23" s="237" t="s">
        <v>605</v>
      </c>
      <c r="G23" s="306"/>
      <c r="H23" s="307"/>
      <c r="I23" s="307" t="s">
        <v>506</v>
      </c>
      <c r="J23" s="237" t="s">
        <v>606</v>
      </c>
      <c r="K23" s="306"/>
      <c r="L23" s="306"/>
      <c r="M23" s="307" t="s">
        <v>506</v>
      </c>
      <c r="N23" s="273" t="s">
        <v>607</v>
      </c>
      <c r="O23" s="317"/>
      <c r="P23" s="317"/>
      <c r="Q23" s="307" t="s">
        <v>506</v>
      </c>
      <c r="R23" s="273" t="s">
        <v>608</v>
      </c>
      <c r="S23" s="317"/>
      <c r="T23" s="318"/>
      <c r="U23" s="233"/>
      <c r="V23" s="233"/>
      <c r="W23" s="233"/>
      <c r="X23" s="234"/>
      <c r="Y23" s="233"/>
      <c r="Z23" s="233"/>
      <c r="AA23" s="233"/>
      <c r="AB23" s="234"/>
    </row>
    <row r="24" spans="1:28" ht="18.75" customHeight="1">
      <c r="A24" s="1657"/>
      <c r="B24" s="1658"/>
      <c r="C24" s="1651"/>
      <c r="D24" s="1669"/>
      <c r="E24" s="305" t="s">
        <v>506</v>
      </c>
      <c r="F24" s="237" t="s">
        <v>609</v>
      </c>
      <c r="G24" s="306"/>
      <c r="H24" s="307"/>
      <c r="I24" s="307" t="s">
        <v>506</v>
      </c>
      <c r="J24" s="237" t="s">
        <v>610</v>
      </c>
      <c r="K24" s="306"/>
      <c r="L24" s="306"/>
      <c r="M24" s="307" t="s">
        <v>506</v>
      </c>
      <c r="N24" s="273" t="s">
        <v>611</v>
      </c>
      <c r="O24" s="317"/>
      <c r="P24" s="317"/>
      <c r="Q24" s="307" t="s">
        <v>506</v>
      </c>
      <c r="R24" s="273" t="s">
        <v>612</v>
      </c>
      <c r="S24" s="317"/>
      <c r="T24" s="318"/>
      <c r="U24" s="218"/>
      <c r="V24" s="233"/>
      <c r="W24" s="233"/>
      <c r="X24" s="234"/>
      <c r="Y24" s="218"/>
      <c r="Z24" s="233"/>
      <c r="AA24" s="233"/>
      <c r="AB24" s="234"/>
    </row>
    <row r="25" spans="1:28" ht="18.75" customHeight="1">
      <c r="A25" s="1657"/>
      <c r="B25" s="1658"/>
      <c r="C25" s="1652"/>
      <c r="D25" s="1670"/>
      <c r="E25" s="319" t="s">
        <v>506</v>
      </c>
      <c r="F25" s="320" t="s">
        <v>613</v>
      </c>
      <c r="G25" s="321"/>
      <c r="H25" s="322"/>
      <c r="I25" s="322" t="s">
        <v>506</v>
      </c>
      <c r="J25" s="320" t="s">
        <v>614</v>
      </c>
      <c r="K25" s="321"/>
      <c r="L25" s="321"/>
      <c r="M25" s="322"/>
      <c r="N25" s="323"/>
      <c r="O25" s="324"/>
      <c r="P25" s="324"/>
      <c r="Q25" s="322"/>
      <c r="R25" s="323"/>
      <c r="S25" s="324"/>
      <c r="T25" s="325"/>
      <c r="U25" s="218"/>
      <c r="V25" s="233"/>
      <c r="W25" s="233"/>
      <c r="X25" s="234"/>
      <c r="Y25" s="218"/>
      <c r="Z25" s="233"/>
      <c r="AA25" s="233"/>
      <c r="AB25" s="234"/>
    </row>
    <row r="26" spans="1:28" ht="18.75" customHeight="1">
      <c r="A26" s="1657"/>
      <c r="B26" s="1658"/>
      <c r="C26" s="1650" t="s">
        <v>564</v>
      </c>
      <c r="D26" s="299" t="s">
        <v>541</v>
      </c>
      <c r="E26" s="303" t="s">
        <v>506</v>
      </c>
      <c r="F26" s="300" t="s">
        <v>657</v>
      </c>
      <c r="G26" s="301"/>
      <c r="H26" s="300"/>
      <c r="I26" s="292" t="s">
        <v>506</v>
      </c>
      <c r="J26" s="300" t="s">
        <v>658</v>
      </c>
      <c r="K26" s="300"/>
      <c r="L26" s="300"/>
      <c r="M26" s="300"/>
      <c r="N26" s="300"/>
      <c r="O26" s="300"/>
      <c r="P26" s="300"/>
      <c r="Q26" s="300"/>
      <c r="R26" s="300"/>
      <c r="S26" s="300"/>
      <c r="T26" s="302"/>
      <c r="U26" s="202" t="s">
        <v>506</v>
      </c>
      <c r="V26" s="209" t="s">
        <v>544</v>
      </c>
      <c r="W26" s="209"/>
      <c r="X26" s="326"/>
      <c r="Y26" s="202" t="s">
        <v>506</v>
      </c>
      <c r="Z26" s="209" t="s">
        <v>544</v>
      </c>
      <c r="AA26" s="209"/>
      <c r="AB26" s="326"/>
    </row>
    <row r="27" spans="1:28" ht="18.75" customHeight="1">
      <c r="A27" s="1657"/>
      <c r="B27" s="1658"/>
      <c r="C27" s="1651"/>
      <c r="D27" s="1644" t="s">
        <v>545</v>
      </c>
      <c r="E27" s="1663" t="s">
        <v>506</v>
      </c>
      <c r="F27" s="1648" t="s">
        <v>546</v>
      </c>
      <c r="G27" s="1648"/>
      <c r="H27" s="1648"/>
      <c r="I27" s="1666" t="s">
        <v>506</v>
      </c>
      <c r="J27" s="1648" t="s">
        <v>659</v>
      </c>
      <c r="K27" s="1648"/>
      <c r="L27" s="1648"/>
      <c r="M27" s="1661"/>
      <c r="N27" s="1661"/>
      <c r="O27" s="1661"/>
      <c r="P27" s="1661"/>
      <c r="Q27" s="215"/>
      <c r="R27" s="215"/>
      <c r="S27" s="215"/>
      <c r="T27" s="298"/>
      <c r="U27" s="211" t="s">
        <v>506</v>
      </c>
      <c r="V27" s="215" t="s">
        <v>547</v>
      </c>
      <c r="W27" s="215"/>
      <c r="X27" s="234"/>
      <c r="Y27" s="211" t="s">
        <v>506</v>
      </c>
      <c r="Z27" s="215" t="s">
        <v>547</v>
      </c>
      <c r="AA27" s="215"/>
      <c r="AB27" s="234"/>
    </row>
    <row r="28" spans="1:28" ht="18.75" customHeight="1">
      <c r="A28" s="1657"/>
      <c r="B28" s="1658"/>
      <c r="C28" s="1651"/>
      <c r="D28" s="1645"/>
      <c r="E28" s="1664"/>
      <c r="F28" s="1649"/>
      <c r="G28" s="1649"/>
      <c r="H28" s="1649"/>
      <c r="I28" s="1667"/>
      <c r="J28" s="1649"/>
      <c r="K28" s="1649"/>
      <c r="L28" s="1649"/>
      <c r="M28" s="1662"/>
      <c r="N28" s="1662"/>
      <c r="O28" s="1662"/>
      <c r="P28" s="1662"/>
      <c r="Q28" s="300"/>
      <c r="R28" s="300"/>
      <c r="S28" s="300"/>
      <c r="T28" s="302"/>
      <c r="U28" s="218"/>
      <c r="V28" s="233"/>
      <c r="W28" s="233"/>
      <c r="X28" s="234"/>
      <c r="Y28" s="218"/>
      <c r="Z28" s="233"/>
      <c r="AA28" s="233"/>
      <c r="AB28" s="234"/>
    </row>
    <row r="29" spans="1:28" ht="18.75" customHeight="1">
      <c r="A29" s="1657"/>
      <c r="B29" s="1658"/>
      <c r="C29" s="1651"/>
      <c r="D29" s="1644" t="s">
        <v>660</v>
      </c>
      <c r="E29" s="1663" t="s">
        <v>506</v>
      </c>
      <c r="F29" s="1648" t="s">
        <v>546</v>
      </c>
      <c r="G29" s="1648"/>
      <c r="H29" s="1648"/>
      <c r="I29" s="1666" t="s">
        <v>506</v>
      </c>
      <c r="J29" s="1648" t="s">
        <v>659</v>
      </c>
      <c r="K29" s="1648"/>
      <c r="L29" s="1648"/>
      <c r="M29" s="1661"/>
      <c r="N29" s="1661"/>
      <c r="O29" s="1661"/>
      <c r="P29" s="1661"/>
      <c r="Q29" s="215"/>
      <c r="R29" s="215"/>
      <c r="S29" s="215"/>
      <c r="T29" s="298"/>
      <c r="U29" s="218"/>
      <c r="V29" s="215"/>
      <c r="W29" s="215"/>
      <c r="X29" s="216"/>
      <c r="Y29" s="218"/>
      <c r="Z29" s="215"/>
      <c r="AA29" s="215"/>
      <c r="AB29" s="216"/>
    </row>
    <row r="30" spans="1:28" ht="18.75" customHeight="1">
      <c r="A30" s="1657"/>
      <c r="B30" s="1658"/>
      <c r="C30" s="1651"/>
      <c r="D30" s="1645"/>
      <c r="E30" s="1664"/>
      <c r="F30" s="1649"/>
      <c r="G30" s="1649"/>
      <c r="H30" s="1649"/>
      <c r="I30" s="1667"/>
      <c r="J30" s="1649"/>
      <c r="K30" s="1649"/>
      <c r="L30" s="1649"/>
      <c r="M30" s="1662"/>
      <c r="N30" s="1662"/>
      <c r="O30" s="1662"/>
      <c r="P30" s="1662"/>
      <c r="Q30" s="300"/>
      <c r="R30" s="300"/>
      <c r="S30" s="300"/>
      <c r="T30" s="302"/>
      <c r="U30" s="218"/>
      <c r="V30" s="215"/>
      <c r="W30" s="215"/>
      <c r="X30" s="216"/>
      <c r="Y30" s="218"/>
      <c r="Z30" s="215"/>
      <c r="AA30" s="215"/>
      <c r="AB30" s="216"/>
    </row>
    <row r="31" spans="1:28" ht="18.75" customHeight="1">
      <c r="A31" s="1657"/>
      <c r="B31" s="1658"/>
      <c r="C31" s="1651"/>
      <c r="D31" s="1644" t="s">
        <v>548</v>
      </c>
      <c r="E31" s="1663" t="s">
        <v>506</v>
      </c>
      <c r="F31" s="1648" t="s">
        <v>546</v>
      </c>
      <c r="G31" s="1648"/>
      <c r="H31" s="1648"/>
      <c r="I31" s="1666" t="s">
        <v>506</v>
      </c>
      <c r="J31" s="1648" t="s">
        <v>659</v>
      </c>
      <c r="K31" s="1648"/>
      <c r="L31" s="1648"/>
      <c r="M31" s="1661"/>
      <c r="N31" s="1661"/>
      <c r="O31" s="1661"/>
      <c r="P31" s="1661"/>
      <c r="Q31" s="215"/>
      <c r="R31" s="215"/>
      <c r="S31" s="215"/>
      <c r="T31" s="298"/>
      <c r="U31" s="218"/>
      <c r="V31" s="233"/>
      <c r="W31" s="233"/>
      <c r="X31" s="234"/>
      <c r="Y31" s="218"/>
      <c r="Z31" s="233"/>
      <c r="AA31" s="233"/>
      <c r="AB31" s="234"/>
    </row>
    <row r="32" spans="1:28" ht="18.75" customHeight="1">
      <c r="A32" s="1657"/>
      <c r="B32" s="1658"/>
      <c r="C32" s="1651"/>
      <c r="D32" s="1645"/>
      <c r="E32" s="1664"/>
      <c r="F32" s="1649"/>
      <c r="G32" s="1649"/>
      <c r="H32" s="1649"/>
      <c r="I32" s="1667"/>
      <c r="J32" s="1649"/>
      <c r="K32" s="1649"/>
      <c r="L32" s="1649"/>
      <c r="M32" s="1662"/>
      <c r="N32" s="1662"/>
      <c r="O32" s="1662"/>
      <c r="P32" s="1662"/>
      <c r="Q32" s="300"/>
      <c r="R32" s="300"/>
      <c r="S32" s="300"/>
      <c r="T32" s="215"/>
      <c r="U32" s="218"/>
      <c r="V32" s="233"/>
      <c r="W32" s="233"/>
      <c r="X32" s="234"/>
      <c r="Y32" s="218"/>
      <c r="Z32" s="233"/>
      <c r="AA32" s="233"/>
      <c r="AB32" s="234"/>
    </row>
    <row r="33" spans="1:30" ht="18.75" customHeight="1">
      <c r="A33" s="1657"/>
      <c r="B33" s="1658"/>
      <c r="C33" s="1651"/>
      <c r="D33" s="1668" t="s">
        <v>596</v>
      </c>
      <c r="E33" s="305" t="s">
        <v>506</v>
      </c>
      <c r="F33" s="306" t="s">
        <v>555</v>
      </c>
      <c r="G33" s="306"/>
      <c r="H33" s="307" t="s">
        <v>506</v>
      </c>
      <c r="I33" s="237" t="s">
        <v>597</v>
      </c>
      <c r="J33" s="306"/>
      <c r="K33" s="307" t="s">
        <v>506</v>
      </c>
      <c r="L33" s="237" t="s">
        <v>598</v>
      </c>
      <c r="M33" s="308"/>
      <c r="N33" s="307" t="s">
        <v>506</v>
      </c>
      <c r="O33" s="237" t="s">
        <v>599</v>
      </c>
      <c r="P33" s="308"/>
      <c r="Q33" s="307" t="s">
        <v>506</v>
      </c>
      <c r="R33" s="237" t="s">
        <v>600</v>
      </c>
      <c r="S33" s="308"/>
      <c r="T33" s="309"/>
      <c r="U33" s="218"/>
      <c r="V33" s="233"/>
      <c r="W33" s="233"/>
      <c r="X33" s="234"/>
      <c r="Y33" s="218"/>
      <c r="Z33" s="233"/>
      <c r="AA33" s="233"/>
      <c r="AB33" s="234"/>
    </row>
    <row r="34" spans="1:30" ht="18.75" customHeight="1">
      <c r="A34" s="1657"/>
      <c r="B34" s="1658"/>
      <c r="C34" s="1651"/>
      <c r="D34" s="1669"/>
      <c r="E34" s="310" t="s">
        <v>506</v>
      </c>
      <c r="F34" s="212" t="s">
        <v>601</v>
      </c>
      <c r="G34" s="311"/>
      <c r="H34" s="312"/>
      <c r="I34" s="307" t="s">
        <v>506</v>
      </c>
      <c r="J34" s="212" t="s">
        <v>602</v>
      </c>
      <c r="K34" s="312"/>
      <c r="L34" s="311"/>
      <c r="M34" s="307" t="s">
        <v>506</v>
      </c>
      <c r="N34" s="212" t="s">
        <v>603</v>
      </c>
      <c r="O34" s="313"/>
      <c r="P34" s="314"/>
      <c r="Q34" s="307" t="s">
        <v>506</v>
      </c>
      <c r="R34" s="315" t="s">
        <v>604</v>
      </c>
      <c r="S34" s="314"/>
      <c r="T34" s="316"/>
      <c r="U34" s="233"/>
      <c r="V34" s="233"/>
      <c r="W34" s="233"/>
      <c r="X34" s="234"/>
      <c r="Y34" s="233"/>
      <c r="Z34" s="233"/>
      <c r="AA34" s="233"/>
      <c r="AB34" s="234"/>
    </row>
    <row r="35" spans="1:30" ht="18.75" customHeight="1">
      <c r="A35" s="1657"/>
      <c r="B35" s="1658"/>
      <c r="C35" s="1651"/>
      <c r="D35" s="1669"/>
      <c r="E35" s="305" t="s">
        <v>506</v>
      </c>
      <c r="F35" s="237" t="s">
        <v>605</v>
      </c>
      <c r="G35" s="306"/>
      <c r="H35" s="307"/>
      <c r="I35" s="307" t="s">
        <v>506</v>
      </c>
      <c r="J35" s="237" t="s">
        <v>606</v>
      </c>
      <c r="K35" s="306"/>
      <c r="L35" s="306"/>
      <c r="M35" s="307" t="s">
        <v>506</v>
      </c>
      <c r="N35" s="273" t="s">
        <v>607</v>
      </c>
      <c r="O35" s="317"/>
      <c r="P35" s="317"/>
      <c r="Q35" s="307" t="s">
        <v>506</v>
      </c>
      <c r="R35" s="273" t="s">
        <v>608</v>
      </c>
      <c r="S35" s="317"/>
      <c r="T35" s="318"/>
      <c r="U35" s="233"/>
      <c r="V35" s="233"/>
      <c r="W35" s="233"/>
      <c r="X35" s="234"/>
      <c r="Y35" s="233"/>
      <c r="Z35" s="233"/>
      <c r="AA35" s="233"/>
      <c r="AB35" s="234"/>
      <c r="AD35" s="297"/>
    </row>
    <row r="36" spans="1:30" ht="18.75" customHeight="1">
      <c r="A36" s="1657"/>
      <c r="B36" s="1658"/>
      <c r="C36" s="1651"/>
      <c r="D36" s="1669"/>
      <c r="E36" s="305" t="s">
        <v>506</v>
      </c>
      <c r="F36" s="237" t="s">
        <v>609</v>
      </c>
      <c r="G36" s="306"/>
      <c r="H36" s="307"/>
      <c r="I36" s="307" t="s">
        <v>506</v>
      </c>
      <c r="J36" s="237" t="s">
        <v>610</v>
      </c>
      <c r="K36" s="306"/>
      <c r="L36" s="306"/>
      <c r="M36" s="307" t="s">
        <v>506</v>
      </c>
      <c r="N36" s="273" t="s">
        <v>611</v>
      </c>
      <c r="O36" s="317"/>
      <c r="P36" s="317"/>
      <c r="Q36" s="307" t="s">
        <v>506</v>
      </c>
      <c r="R36" s="273" t="s">
        <v>612</v>
      </c>
      <c r="S36" s="317"/>
      <c r="T36" s="318"/>
      <c r="U36" s="233"/>
      <c r="V36" s="233"/>
      <c r="W36" s="233"/>
      <c r="X36" s="234"/>
      <c r="Y36" s="233"/>
      <c r="Z36" s="233"/>
      <c r="AA36" s="233"/>
      <c r="AB36" s="234"/>
    </row>
    <row r="37" spans="1:30" ht="18.75" customHeight="1">
      <c r="A37" s="1657"/>
      <c r="B37" s="1658"/>
      <c r="C37" s="1651"/>
      <c r="D37" s="1670"/>
      <c r="E37" s="319" t="s">
        <v>506</v>
      </c>
      <c r="F37" s="320" t="s">
        <v>613</v>
      </c>
      <c r="G37" s="321"/>
      <c r="H37" s="322"/>
      <c r="I37" s="322" t="s">
        <v>506</v>
      </c>
      <c r="J37" s="320" t="s">
        <v>614</v>
      </c>
      <c r="K37" s="321"/>
      <c r="L37" s="321"/>
      <c r="M37" s="322"/>
      <c r="N37" s="323"/>
      <c r="O37" s="324"/>
      <c r="P37" s="324"/>
      <c r="Q37" s="322"/>
      <c r="R37" s="323"/>
      <c r="S37" s="324"/>
      <c r="T37" s="325"/>
      <c r="U37" s="218"/>
      <c r="V37" s="233"/>
      <c r="W37" s="233"/>
      <c r="X37" s="234"/>
      <c r="Y37" s="218"/>
      <c r="Z37" s="233"/>
      <c r="AA37" s="233"/>
      <c r="AB37" s="262"/>
    </row>
    <row r="38" spans="1:30" ht="18.75" customHeight="1">
      <c r="A38" s="1655" t="s">
        <v>567</v>
      </c>
      <c r="B38" s="1656"/>
      <c r="C38" s="1650" t="s">
        <v>568</v>
      </c>
      <c r="D38" s="264" t="s">
        <v>569</v>
      </c>
      <c r="E38" s="265" t="s">
        <v>506</v>
      </c>
      <c r="F38" s="266" t="s">
        <v>555</v>
      </c>
      <c r="G38" s="266"/>
      <c r="H38" s="267"/>
      <c r="I38" s="223" t="s">
        <v>506</v>
      </c>
      <c r="J38" s="266" t="s">
        <v>570</v>
      </c>
      <c r="K38" s="266"/>
      <c r="L38" s="267"/>
      <c r="M38" s="223" t="s">
        <v>506</v>
      </c>
      <c r="N38" s="268" t="s">
        <v>571</v>
      </c>
      <c r="O38" s="268"/>
      <c r="P38" s="230"/>
      <c r="Q38" s="230"/>
      <c r="R38" s="230"/>
      <c r="S38" s="230"/>
      <c r="T38" s="269"/>
      <c r="U38" s="202" t="s">
        <v>506</v>
      </c>
      <c r="V38" s="209" t="s">
        <v>544</v>
      </c>
      <c r="W38" s="209"/>
      <c r="X38" s="210"/>
      <c r="Y38" s="202" t="s">
        <v>506</v>
      </c>
      <c r="Z38" s="209" t="s">
        <v>544</v>
      </c>
      <c r="AA38" s="209"/>
      <c r="AB38" s="210"/>
    </row>
    <row r="39" spans="1:30" ht="18.75" customHeight="1">
      <c r="A39" s="1657"/>
      <c r="B39" s="1658"/>
      <c r="C39" s="1653"/>
      <c r="D39" s="327" t="s">
        <v>572</v>
      </c>
      <c r="E39" s="292" t="s">
        <v>506</v>
      </c>
      <c r="F39" s="215" t="s">
        <v>657</v>
      </c>
      <c r="G39" s="215"/>
      <c r="H39" s="328"/>
      <c r="I39" s="292" t="s">
        <v>506</v>
      </c>
      <c r="J39" s="215" t="s">
        <v>658</v>
      </c>
      <c r="K39" s="215"/>
      <c r="L39" s="329"/>
      <c r="M39" s="245"/>
      <c r="N39" s="280"/>
      <c r="O39" s="230"/>
      <c r="P39" s="230"/>
      <c r="Q39" s="230"/>
      <c r="R39" s="230"/>
      <c r="S39" s="230"/>
      <c r="T39" s="269"/>
      <c r="U39" s="211" t="s">
        <v>506</v>
      </c>
      <c r="V39" s="215" t="s">
        <v>547</v>
      </c>
      <c r="W39" s="229"/>
      <c r="X39" s="216"/>
      <c r="Y39" s="211" t="s">
        <v>506</v>
      </c>
      <c r="Z39" s="215" t="s">
        <v>547</v>
      </c>
      <c r="AA39" s="229"/>
      <c r="AB39" s="216"/>
    </row>
    <row r="40" spans="1:30" ht="18.75" customHeight="1">
      <c r="A40" s="1657"/>
      <c r="B40" s="1658"/>
      <c r="C40" s="1653"/>
      <c r="D40" s="304" t="s">
        <v>573</v>
      </c>
      <c r="E40" s="243" t="s">
        <v>506</v>
      </c>
      <c r="F40" s="244" t="s">
        <v>542</v>
      </c>
      <c r="G40" s="279"/>
      <c r="H40" s="329"/>
      <c r="I40" s="245" t="s">
        <v>506</v>
      </c>
      <c r="J40" s="244" t="s">
        <v>543</v>
      </c>
      <c r="K40" s="245"/>
      <c r="L40" s="328"/>
      <c r="M40" s="292"/>
      <c r="O40" s="230"/>
      <c r="P40" s="230"/>
      <c r="Q40" s="230"/>
      <c r="R40" s="230"/>
      <c r="S40" s="230"/>
      <c r="T40" s="269"/>
      <c r="V40" s="215"/>
      <c r="W40" s="215"/>
      <c r="X40" s="216"/>
      <c r="Y40" s="277"/>
      <c r="Z40" s="215"/>
      <c r="AA40" s="215"/>
      <c r="AB40" s="216"/>
    </row>
    <row r="41" spans="1:30" ht="18.75" customHeight="1">
      <c r="A41" s="1657"/>
      <c r="B41" s="1658"/>
      <c r="C41" s="1653"/>
      <c r="D41" s="278" t="s">
        <v>574</v>
      </c>
      <c r="E41" s="249" t="s">
        <v>506</v>
      </c>
      <c r="F41" s="244" t="s">
        <v>555</v>
      </c>
      <c r="G41" s="279"/>
      <c r="H41" s="245" t="s">
        <v>506</v>
      </c>
      <c r="I41" s="244" t="s">
        <v>551</v>
      </c>
      <c r="J41" s="280"/>
      <c r="K41" s="280"/>
      <c r="L41" s="280"/>
      <c r="M41" s="280"/>
      <c r="N41" s="280"/>
      <c r="O41" s="280"/>
      <c r="P41" s="280"/>
      <c r="Q41" s="280"/>
      <c r="R41" s="280"/>
      <c r="S41" s="280"/>
      <c r="T41" s="281"/>
      <c r="Y41" s="277"/>
      <c r="AB41" s="282"/>
    </row>
    <row r="42" spans="1:30" ht="18.75" customHeight="1">
      <c r="A42" s="1657"/>
      <c r="B42" s="1658"/>
      <c r="C42" s="1653"/>
      <c r="D42" s="283" t="s">
        <v>575</v>
      </c>
      <c r="E42" s="249" t="s">
        <v>506</v>
      </c>
      <c r="F42" s="244" t="s">
        <v>555</v>
      </c>
      <c r="G42" s="279"/>
      <c r="H42" s="245" t="s">
        <v>506</v>
      </c>
      <c r="I42" s="244" t="s">
        <v>551</v>
      </c>
      <c r="J42" s="280"/>
      <c r="K42" s="280"/>
      <c r="L42" s="280"/>
      <c r="M42" s="280"/>
      <c r="N42" s="280"/>
      <c r="O42" s="280"/>
      <c r="P42" s="280"/>
      <c r="Q42" s="280"/>
      <c r="R42" s="280"/>
      <c r="S42" s="280"/>
      <c r="T42" s="281"/>
      <c r="U42" s="277"/>
      <c r="V42" s="229"/>
      <c r="W42" s="229"/>
      <c r="X42" s="216"/>
      <c r="Y42" s="277"/>
      <c r="Z42" s="229"/>
      <c r="AA42" s="229"/>
      <c r="AB42" s="216"/>
    </row>
    <row r="43" spans="1:30" ht="18.75" customHeight="1">
      <c r="A43" s="1657"/>
      <c r="B43" s="1658"/>
      <c r="C43" s="1653"/>
      <c r="D43" s="215" t="s">
        <v>576</v>
      </c>
      <c r="E43" s="284" t="s">
        <v>506</v>
      </c>
      <c r="F43" s="244" t="s">
        <v>555</v>
      </c>
      <c r="G43" s="244"/>
      <c r="H43" s="285" t="s">
        <v>506</v>
      </c>
      <c r="I43" s="244" t="s">
        <v>551</v>
      </c>
      <c r="J43" s="280"/>
      <c r="K43" s="280"/>
      <c r="L43" s="280"/>
      <c r="M43" s="280"/>
      <c r="N43" s="280"/>
      <c r="O43" s="280"/>
      <c r="P43" s="280"/>
      <c r="Q43" s="280"/>
      <c r="R43" s="280"/>
      <c r="S43" s="280"/>
      <c r="T43" s="281"/>
      <c r="U43" s="277"/>
      <c r="V43" s="229"/>
      <c r="W43" s="229"/>
      <c r="X43" s="216"/>
      <c r="Y43" s="277"/>
      <c r="Z43" s="229"/>
      <c r="AA43" s="229"/>
      <c r="AB43" s="216"/>
    </row>
    <row r="44" spans="1:30" ht="18.75" customHeight="1">
      <c r="A44" s="1657"/>
      <c r="B44" s="1658"/>
      <c r="C44" s="1653"/>
      <c r="D44" s="286" t="s">
        <v>577</v>
      </c>
      <c r="E44" s="284" t="s">
        <v>506</v>
      </c>
      <c r="F44" s="244" t="s">
        <v>555</v>
      </c>
      <c r="G44" s="244"/>
      <c r="H44" s="285" t="s">
        <v>506</v>
      </c>
      <c r="I44" s="244" t="s">
        <v>551</v>
      </c>
      <c r="J44" s="280"/>
      <c r="K44" s="280"/>
      <c r="L44" s="280"/>
      <c r="M44" s="280"/>
      <c r="N44" s="280"/>
      <c r="O44" s="280"/>
      <c r="P44" s="280"/>
      <c r="Q44" s="280"/>
      <c r="R44" s="280"/>
      <c r="S44" s="280"/>
      <c r="T44" s="281"/>
      <c r="U44" s="277"/>
      <c r="V44" s="229"/>
      <c r="W44" s="229"/>
      <c r="X44" s="216"/>
      <c r="Y44" s="277"/>
      <c r="Z44" s="229"/>
      <c r="AA44" s="229"/>
      <c r="AB44" s="216"/>
    </row>
    <row r="45" spans="1:30" ht="18.5" customHeight="1">
      <c r="A45" s="1657"/>
      <c r="B45" s="1658"/>
      <c r="C45" s="1653"/>
      <c r="D45" s="286" t="s">
        <v>578</v>
      </c>
      <c r="E45" s="284" t="s">
        <v>506</v>
      </c>
      <c r="F45" s="244" t="s">
        <v>555</v>
      </c>
      <c r="G45" s="244"/>
      <c r="H45" s="285" t="s">
        <v>506</v>
      </c>
      <c r="I45" s="244" t="s">
        <v>551</v>
      </c>
      <c r="J45" s="280"/>
      <c r="K45" s="280"/>
      <c r="L45" s="280"/>
      <c r="M45" s="280"/>
      <c r="N45" s="280"/>
      <c r="O45" s="280"/>
      <c r="P45" s="280"/>
      <c r="Q45" s="280"/>
      <c r="R45" s="280"/>
      <c r="S45" s="280"/>
      <c r="T45" s="281"/>
      <c r="U45" s="277"/>
      <c r="V45" s="229"/>
      <c r="W45" s="229"/>
      <c r="X45" s="216"/>
      <c r="Y45" s="277"/>
      <c r="Z45" s="229"/>
      <c r="AA45" s="229"/>
      <c r="AB45" s="216"/>
    </row>
    <row r="46" spans="1:30" ht="18.75" customHeight="1">
      <c r="A46" s="1657"/>
      <c r="B46" s="1658"/>
      <c r="C46" s="1653"/>
      <c r="D46" s="278" t="s">
        <v>579</v>
      </c>
      <c r="E46" s="243" t="s">
        <v>506</v>
      </c>
      <c r="F46" s="244" t="s">
        <v>555</v>
      </c>
      <c r="G46" s="244"/>
      <c r="H46" s="245" t="s">
        <v>506</v>
      </c>
      <c r="I46" s="244" t="s">
        <v>580</v>
      </c>
      <c r="J46" s="244"/>
      <c r="K46" s="245" t="s">
        <v>506</v>
      </c>
      <c r="L46" s="244" t="s">
        <v>581</v>
      </c>
      <c r="M46" s="246"/>
      <c r="N46" s="245" t="s">
        <v>506</v>
      </c>
      <c r="O46" s="244" t="s">
        <v>582</v>
      </c>
      <c r="P46" s="246"/>
      <c r="Q46" s="246"/>
      <c r="R46" s="244"/>
      <c r="S46" s="244"/>
      <c r="T46" s="291"/>
      <c r="U46" s="277"/>
      <c r="V46" s="229"/>
      <c r="W46" s="229"/>
      <c r="X46" s="216"/>
      <c r="Y46" s="277"/>
      <c r="Z46" s="229"/>
      <c r="AA46" s="229"/>
      <c r="AB46" s="216"/>
    </row>
    <row r="47" spans="1:30" ht="18.75" customHeight="1">
      <c r="A47" s="1657"/>
      <c r="B47" s="1658"/>
      <c r="C47" s="1653"/>
      <c r="D47" s="286" t="s">
        <v>583</v>
      </c>
      <c r="E47" s="249" t="s">
        <v>506</v>
      </c>
      <c r="F47" s="244" t="s">
        <v>555</v>
      </c>
      <c r="G47" s="244"/>
      <c r="H47" s="251" t="s">
        <v>506</v>
      </c>
      <c r="I47" s="244" t="s">
        <v>584</v>
      </c>
      <c r="J47" s="244"/>
      <c r="K47" s="292" t="s">
        <v>506</v>
      </c>
      <c r="L47" s="244" t="s">
        <v>585</v>
      </c>
      <c r="M47" s="280"/>
      <c r="N47" s="280"/>
      <c r="O47" s="280"/>
      <c r="P47" s="280"/>
      <c r="Q47" s="280"/>
      <c r="R47" s="280"/>
      <c r="S47" s="280"/>
      <c r="T47" s="281"/>
      <c r="U47" s="277"/>
      <c r="V47" s="229"/>
      <c r="W47" s="229"/>
      <c r="X47" s="216"/>
      <c r="Y47" s="277"/>
      <c r="Z47" s="229"/>
      <c r="AA47" s="229"/>
      <c r="AB47" s="216"/>
    </row>
    <row r="48" spans="1:30" ht="18.75" customHeight="1">
      <c r="A48" s="1657"/>
      <c r="B48" s="1658"/>
      <c r="C48" s="1653"/>
      <c r="D48" s="278" t="s">
        <v>586</v>
      </c>
      <c r="E48" s="249" t="s">
        <v>506</v>
      </c>
      <c r="F48" s="244" t="s">
        <v>555</v>
      </c>
      <c r="G48" s="279"/>
      <c r="H48" s="245" t="s">
        <v>506</v>
      </c>
      <c r="I48" s="244" t="s">
        <v>551</v>
      </c>
      <c r="J48" s="280"/>
      <c r="K48" s="280"/>
      <c r="L48" s="280"/>
      <c r="M48" s="280"/>
      <c r="N48" s="280"/>
      <c r="O48" s="280"/>
      <c r="P48" s="280"/>
      <c r="Q48" s="280"/>
      <c r="R48" s="280"/>
      <c r="S48" s="280"/>
      <c r="T48" s="281"/>
      <c r="U48" s="277"/>
      <c r="V48" s="229"/>
      <c r="W48" s="229"/>
      <c r="X48" s="216"/>
      <c r="Y48" s="277"/>
      <c r="Z48" s="229"/>
      <c r="AA48" s="229"/>
      <c r="AB48" s="216"/>
    </row>
    <row r="49" spans="1:28" ht="18.75" customHeight="1">
      <c r="A49" s="1657"/>
      <c r="B49" s="1658"/>
      <c r="C49" s="1653"/>
      <c r="D49" s="1668" t="s">
        <v>596</v>
      </c>
      <c r="E49" s="305" t="s">
        <v>506</v>
      </c>
      <c r="F49" s="306" t="s">
        <v>555</v>
      </c>
      <c r="G49" s="306"/>
      <c r="H49" s="307" t="s">
        <v>506</v>
      </c>
      <c r="I49" s="237" t="s">
        <v>597</v>
      </c>
      <c r="J49" s="306"/>
      <c r="K49" s="307" t="s">
        <v>506</v>
      </c>
      <c r="L49" s="237" t="s">
        <v>598</v>
      </c>
      <c r="M49" s="308"/>
      <c r="N49" s="307" t="s">
        <v>506</v>
      </c>
      <c r="O49" s="237" t="s">
        <v>599</v>
      </c>
      <c r="P49" s="308"/>
      <c r="Q49" s="307" t="s">
        <v>506</v>
      </c>
      <c r="R49" s="237" t="s">
        <v>600</v>
      </c>
      <c r="S49" s="308"/>
      <c r="T49" s="309"/>
      <c r="U49" s="218"/>
      <c r="V49" s="233"/>
      <c r="W49" s="233"/>
      <c r="X49" s="234"/>
      <c r="Y49" s="218"/>
      <c r="Z49" s="233"/>
      <c r="AA49" s="233"/>
      <c r="AB49" s="234"/>
    </row>
    <row r="50" spans="1:28" ht="18.75" customHeight="1">
      <c r="A50" s="1657"/>
      <c r="B50" s="1658"/>
      <c r="C50" s="1653"/>
      <c r="D50" s="1669"/>
      <c r="E50" s="310" t="s">
        <v>506</v>
      </c>
      <c r="F50" s="212" t="s">
        <v>601</v>
      </c>
      <c r="G50" s="311"/>
      <c r="H50" s="312"/>
      <c r="I50" s="307" t="s">
        <v>506</v>
      </c>
      <c r="J50" s="212" t="s">
        <v>602</v>
      </c>
      <c r="K50" s="312"/>
      <c r="L50" s="311"/>
      <c r="M50" s="307" t="s">
        <v>506</v>
      </c>
      <c r="N50" s="212" t="s">
        <v>603</v>
      </c>
      <c r="O50" s="313"/>
      <c r="P50" s="314"/>
      <c r="Q50" s="307" t="s">
        <v>506</v>
      </c>
      <c r="R50" s="315" t="s">
        <v>604</v>
      </c>
      <c r="S50" s="314"/>
      <c r="T50" s="316"/>
      <c r="U50" s="233"/>
      <c r="V50" s="233"/>
      <c r="W50" s="233"/>
      <c r="X50" s="234"/>
      <c r="Y50" s="218"/>
      <c r="Z50" s="233"/>
      <c r="AA50" s="233"/>
      <c r="AB50" s="234"/>
    </row>
    <row r="51" spans="1:28" ht="18.75" customHeight="1">
      <c r="A51" s="1657"/>
      <c r="B51" s="1658"/>
      <c r="C51" s="1653"/>
      <c r="D51" s="1669"/>
      <c r="E51" s="305" t="s">
        <v>506</v>
      </c>
      <c r="F51" s="237" t="s">
        <v>605</v>
      </c>
      <c r="G51" s="306"/>
      <c r="H51" s="307"/>
      <c r="I51" s="307" t="s">
        <v>506</v>
      </c>
      <c r="J51" s="237" t="s">
        <v>606</v>
      </c>
      <c r="K51" s="306"/>
      <c r="L51" s="306"/>
      <c r="M51" s="307" t="s">
        <v>506</v>
      </c>
      <c r="N51" s="273" t="s">
        <v>607</v>
      </c>
      <c r="O51" s="317"/>
      <c r="P51" s="317"/>
      <c r="Q51" s="307" t="s">
        <v>506</v>
      </c>
      <c r="R51" s="273" t="s">
        <v>608</v>
      </c>
      <c r="S51" s="317"/>
      <c r="T51" s="318"/>
      <c r="U51" s="233"/>
      <c r="V51" s="233"/>
      <c r="W51" s="233"/>
      <c r="X51" s="234"/>
      <c r="Y51" s="233"/>
      <c r="Z51" s="233"/>
      <c r="AA51" s="233"/>
      <c r="AB51" s="234"/>
    </row>
    <row r="52" spans="1:28" ht="18.75" customHeight="1">
      <c r="A52" s="1657"/>
      <c r="B52" s="1658"/>
      <c r="C52" s="1653"/>
      <c r="D52" s="1669"/>
      <c r="E52" s="305" t="s">
        <v>506</v>
      </c>
      <c r="F52" s="237" t="s">
        <v>609</v>
      </c>
      <c r="G52" s="306"/>
      <c r="H52" s="307"/>
      <c r="I52" s="307" t="s">
        <v>506</v>
      </c>
      <c r="J52" s="237" t="s">
        <v>610</v>
      </c>
      <c r="K52" s="306"/>
      <c r="L52" s="306"/>
      <c r="M52" s="307" t="s">
        <v>506</v>
      </c>
      <c r="N52" s="273" t="s">
        <v>611</v>
      </c>
      <c r="O52" s="317"/>
      <c r="P52" s="317"/>
      <c r="Q52" s="307" t="s">
        <v>506</v>
      </c>
      <c r="R52" s="273" t="s">
        <v>612</v>
      </c>
      <c r="S52" s="317"/>
      <c r="T52" s="318"/>
      <c r="U52" s="218"/>
      <c r="V52" s="233"/>
      <c r="W52" s="233"/>
      <c r="X52" s="234"/>
      <c r="Y52" s="218"/>
      <c r="Z52" s="233"/>
      <c r="AA52" s="233"/>
      <c r="AB52" s="234"/>
    </row>
    <row r="53" spans="1:28" ht="18.75" customHeight="1">
      <c r="A53" s="1657"/>
      <c r="B53" s="1658"/>
      <c r="C53" s="1653"/>
      <c r="D53" s="1670"/>
      <c r="E53" s="319" t="s">
        <v>506</v>
      </c>
      <c r="F53" s="320" t="s">
        <v>613</v>
      </c>
      <c r="G53" s="321"/>
      <c r="H53" s="322"/>
      <c r="I53" s="322" t="s">
        <v>506</v>
      </c>
      <c r="J53" s="320" t="s">
        <v>614</v>
      </c>
      <c r="K53" s="321"/>
      <c r="L53" s="321"/>
      <c r="M53" s="322"/>
      <c r="N53" s="323"/>
      <c r="O53" s="324"/>
      <c r="P53" s="324"/>
      <c r="Q53" s="322"/>
      <c r="R53" s="323"/>
      <c r="S53" s="324"/>
      <c r="T53" s="325"/>
      <c r="U53" s="218"/>
      <c r="V53" s="233"/>
      <c r="W53" s="233"/>
      <c r="X53" s="234"/>
      <c r="Y53" s="218"/>
      <c r="Z53" s="233"/>
      <c r="AA53" s="233"/>
      <c r="AB53" s="234"/>
    </row>
    <row r="54" spans="1:28" ht="18.75" customHeight="1">
      <c r="A54" s="1657"/>
      <c r="B54" s="1658"/>
      <c r="C54" s="1650" t="s">
        <v>587</v>
      </c>
      <c r="D54" s="242" t="s">
        <v>588</v>
      </c>
      <c r="E54" s="243" t="s">
        <v>506</v>
      </c>
      <c r="F54" s="244" t="s">
        <v>555</v>
      </c>
      <c r="G54" s="244"/>
      <c r="H54" s="245" t="s">
        <v>506</v>
      </c>
      <c r="I54" s="268" t="s">
        <v>589</v>
      </c>
      <c r="J54" s="244"/>
      <c r="K54" s="245"/>
      <c r="L54" s="244"/>
      <c r="M54" s="246"/>
      <c r="N54" s="245"/>
      <c r="O54" s="244"/>
      <c r="P54" s="246"/>
      <c r="Q54" s="246"/>
      <c r="R54" s="246"/>
      <c r="S54" s="246"/>
      <c r="T54" s="247"/>
      <c r="U54" s="202" t="s">
        <v>506</v>
      </c>
      <c r="V54" s="209" t="s">
        <v>544</v>
      </c>
      <c r="W54" s="209"/>
      <c r="X54" s="210"/>
      <c r="Y54" s="202" t="s">
        <v>506</v>
      </c>
      <c r="Z54" s="209" t="s">
        <v>544</v>
      </c>
      <c r="AA54" s="209"/>
      <c r="AB54" s="330"/>
    </row>
    <row r="55" spans="1:28" ht="18.75" customHeight="1">
      <c r="A55" s="1657"/>
      <c r="B55" s="1658"/>
      <c r="C55" s="1651"/>
      <c r="D55" s="327" t="s">
        <v>572</v>
      </c>
      <c r="E55" s="292" t="s">
        <v>506</v>
      </c>
      <c r="F55" s="215" t="s">
        <v>657</v>
      </c>
      <c r="G55" s="215"/>
      <c r="H55" s="328"/>
      <c r="I55" s="292" t="s">
        <v>506</v>
      </c>
      <c r="J55" s="215" t="s">
        <v>658</v>
      </c>
      <c r="K55" s="215"/>
      <c r="L55" s="329"/>
      <c r="M55" s="245"/>
      <c r="N55" s="280"/>
      <c r="O55" s="230"/>
      <c r="P55" s="230"/>
      <c r="Q55" s="230"/>
      <c r="R55" s="230"/>
      <c r="S55" s="230"/>
      <c r="T55" s="269"/>
      <c r="U55" s="211" t="s">
        <v>506</v>
      </c>
      <c r="V55" s="215" t="s">
        <v>547</v>
      </c>
      <c r="W55" s="229"/>
      <c r="X55" s="216"/>
      <c r="Y55" s="211" t="s">
        <v>506</v>
      </c>
      <c r="Z55" s="215" t="s">
        <v>547</v>
      </c>
      <c r="AA55" s="229"/>
      <c r="AB55" s="216"/>
    </row>
    <row r="56" spans="1:28" ht="18.75" customHeight="1">
      <c r="A56" s="1657"/>
      <c r="B56" s="1658"/>
      <c r="C56" s="1651"/>
      <c r="D56" s="304" t="s">
        <v>573</v>
      </c>
      <c r="E56" s="243" t="s">
        <v>506</v>
      </c>
      <c r="F56" s="244" t="s">
        <v>542</v>
      </c>
      <c r="G56" s="279"/>
      <c r="H56" s="329"/>
      <c r="I56" s="245" t="s">
        <v>506</v>
      </c>
      <c r="J56" s="244" t="s">
        <v>543</v>
      </c>
      <c r="K56" s="245"/>
      <c r="L56" s="328"/>
      <c r="M56" s="292"/>
      <c r="O56" s="230"/>
      <c r="P56" s="230"/>
      <c r="Q56" s="230"/>
      <c r="R56" s="230"/>
      <c r="S56" s="230"/>
      <c r="T56" s="269"/>
      <c r="V56" s="215"/>
      <c r="W56" s="215"/>
      <c r="X56" s="216"/>
      <c r="Y56" s="277"/>
      <c r="Z56" s="215"/>
      <c r="AA56" s="215"/>
      <c r="AB56" s="216"/>
    </row>
    <row r="57" spans="1:28" ht="18.75" customHeight="1">
      <c r="A57" s="1657"/>
      <c r="B57" s="1658"/>
      <c r="C57" s="1651"/>
      <c r="D57" s="1668" t="s">
        <v>596</v>
      </c>
      <c r="E57" s="305" t="s">
        <v>506</v>
      </c>
      <c r="F57" s="306" t="s">
        <v>555</v>
      </c>
      <c r="G57" s="306"/>
      <c r="H57" s="307" t="s">
        <v>506</v>
      </c>
      <c r="I57" s="237" t="s">
        <v>597</v>
      </c>
      <c r="J57" s="306"/>
      <c r="K57" s="307" t="s">
        <v>506</v>
      </c>
      <c r="L57" s="237" t="s">
        <v>598</v>
      </c>
      <c r="M57" s="308"/>
      <c r="N57" s="307" t="s">
        <v>506</v>
      </c>
      <c r="O57" s="237" t="s">
        <v>599</v>
      </c>
      <c r="P57" s="308"/>
      <c r="Q57" s="307" t="s">
        <v>506</v>
      </c>
      <c r="R57" s="237" t="s">
        <v>600</v>
      </c>
      <c r="S57" s="308"/>
      <c r="T57" s="309"/>
      <c r="U57" s="218"/>
      <c r="V57" s="233"/>
      <c r="W57" s="233"/>
      <c r="X57" s="234"/>
      <c r="Y57" s="218"/>
      <c r="Z57" s="233"/>
      <c r="AA57" s="233"/>
      <c r="AB57" s="234"/>
    </row>
    <row r="58" spans="1:28" ht="18.75" customHeight="1">
      <c r="A58" s="1657"/>
      <c r="B58" s="1658"/>
      <c r="C58" s="1651"/>
      <c r="D58" s="1669"/>
      <c r="E58" s="310" t="s">
        <v>506</v>
      </c>
      <c r="F58" s="212" t="s">
        <v>601</v>
      </c>
      <c r="G58" s="311"/>
      <c r="H58" s="312"/>
      <c r="I58" s="307" t="s">
        <v>506</v>
      </c>
      <c r="J58" s="212" t="s">
        <v>602</v>
      </c>
      <c r="K58" s="312"/>
      <c r="L58" s="311"/>
      <c r="M58" s="307" t="s">
        <v>506</v>
      </c>
      <c r="N58" s="212" t="s">
        <v>603</v>
      </c>
      <c r="O58" s="313"/>
      <c r="P58" s="314"/>
      <c r="Q58" s="307" t="s">
        <v>506</v>
      </c>
      <c r="R58" s="315" t="s">
        <v>604</v>
      </c>
      <c r="S58" s="314"/>
      <c r="T58" s="316"/>
      <c r="U58" s="233"/>
      <c r="V58" s="233"/>
      <c r="W58" s="233"/>
      <c r="X58" s="234"/>
      <c r="Y58" s="218"/>
      <c r="Z58" s="233"/>
      <c r="AA58" s="233"/>
      <c r="AB58" s="234"/>
    </row>
    <row r="59" spans="1:28" ht="18.75" customHeight="1">
      <c r="A59" s="1657"/>
      <c r="B59" s="1658"/>
      <c r="C59" s="1651"/>
      <c r="D59" s="1669"/>
      <c r="E59" s="305" t="s">
        <v>506</v>
      </c>
      <c r="F59" s="237" t="s">
        <v>605</v>
      </c>
      <c r="G59" s="306"/>
      <c r="H59" s="307"/>
      <c r="I59" s="307" t="s">
        <v>506</v>
      </c>
      <c r="J59" s="237" t="s">
        <v>606</v>
      </c>
      <c r="K59" s="306"/>
      <c r="L59" s="306"/>
      <c r="M59" s="307" t="s">
        <v>506</v>
      </c>
      <c r="N59" s="273" t="s">
        <v>607</v>
      </c>
      <c r="O59" s="317"/>
      <c r="P59" s="317"/>
      <c r="Q59" s="307" t="s">
        <v>506</v>
      </c>
      <c r="R59" s="273" t="s">
        <v>608</v>
      </c>
      <c r="S59" s="317"/>
      <c r="T59" s="318"/>
      <c r="U59" s="233"/>
      <c r="V59" s="233"/>
      <c r="W59" s="233"/>
      <c r="X59" s="234"/>
      <c r="Y59" s="233"/>
      <c r="Z59" s="233"/>
      <c r="AA59" s="233"/>
      <c r="AB59" s="234"/>
    </row>
    <row r="60" spans="1:28" ht="18.75" customHeight="1">
      <c r="A60" s="1657"/>
      <c r="B60" s="1658"/>
      <c r="C60" s="1651"/>
      <c r="D60" s="1669"/>
      <c r="E60" s="305" t="s">
        <v>506</v>
      </c>
      <c r="F60" s="237" t="s">
        <v>609</v>
      </c>
      <c r="G60" s="306"/>
      <c r="H60" s="307"/>
      <c r="I60" s="307" t="s">
        <v>506</v>
      </c>
      <c r="J60" s="237" t="s">
        <v>610</v>
      </c>
      <c r="K60" s="306"/>
      <c r="L60" s="306"/>
      <c r="M60" s="307" t="s">
        <v>506</v>
      </c>
      <c r="N60" s="273" t="s">
        <v>611</v>
      </c>
      <c r="O60" s="317"/>
      <c r="P60" s="317"/>
      <c r="Q60" s="307" t="s">
        <v>506</v>
      </c>
      <c r="R60" s="273" t="s">
        <v>612</v>
      </c>
      <c r="S60" s="317"/>
      <c r="T60" s="318"/>
      <c r="U60" s="218"/>
      <c r="V60" s="233"/>
      <c r="W60" s="233"/>
      <c r="X60" s="234"/>
      <c r="Y60" s="218"/>
      <c r="Z60" s="233"/>
      <c r="AA60" s="233"/>
      <c r="AB60" s="234"/>
    </row>
    <row r="61" spans="1:28" ht="18.75" customHeight="1">
      <c r="A61" s="1659"/>
      <c r="B61" s="1660"/>
      <c r="C61" s="1652"/>
      <c r="D61" s="1670"/>
      <c r="E61" s="319" t="s">
        <v>506</v>
      </c>
      <c r="F61" s="320" t="s">
        <v>613</v>
      </c>
      <c r="G61" s="321"/>
      <c r="H61" s="322"/>
      <c r="I61" s="322" t="s">
        <v>506</v>
      </c>
      <c r="J61" s="320" t="s">
        <v>614</v>
      </c>
      <c r="K61" s="321"/>
      <c r="L61" s="321"/>
      <c r="M61" s="322"/>
      <c r="N61" s="323"/>
      <c r="O61" s="324"/>
      <c r="P61" s="324"/>
      <c r="Q61" s="322"/>
      <c r="R61" s="323"/>
      <c r="S61" s="324"/>
      <c r="T61" s="331"/>
      <c r="U61" s="260"/>
      <c r="V61" s="261"/>
      <c r="W61" s="261"/>
      <c r="X61" s="262"/>
      <c r="Y61" s="260"/>
      <c r="Z61" s="261"/>
      <c r="AA61" s="261"/>
      <c r="AB61" s="262"/>
    </row>
    <row r="62" spans="1:28" ht="18.75" customHeight="1">
      <c r="A62" s="296"/>
      <c r="B62" s="296"/>
      <c r="C62" s="215" t="s">
        <v>594</v>
      </c>
      <c r="E62" s="292"/>
      <c r="F62" s="215"/>
      <c r="G62" s="215"/>
      <c r="H62" s="292"/>
      <c r="I62" s="215"/>
      <c r="J62" s="215"/>
      <c r="K62" s="215"/>
      <c r="L62" s="215"/>
      <c r="T62" s="282"/>
      <c r="U62" s="229"/>
      <c r="V62" s="229"/>
      <c r="W62" s="229"/>
      <c r="X62" s="229"/>
      <c r="Y62" s="229"/>
      <c r="Z62" s="229"/>
      <c r="AA62" s="229"/>
      <c r="AB62" s="229"/>
    </row>
    <row r="63" spans="1:28" ht="18.75" customHeight="1">
      <c r="A63" s="296"/>
      <c r="B63" s="296"/>
      <c r="C63" s="215" t="s">
        <v>595</v>
      </c>
      <c r="E63" s="292"/>
      <c r="F63" s="215"/>
      <c r="G63" s="215"/>
      <c r="H63" s="292"/>
      <c r="I63" s="215"/>
      <c r="J63" s="215"/>
      <c r="K63" s="215"/>
      <c r="L63" s="215"/>
      <c r="U63" s="229"/>
      <c r="V63" s="229"/>
      <c r="W63" s="229"/>
      <c r="X63" s="229"/>
      <c r="Y63" s="229"/>
      <c r="Z63" s="229"/>
      <c r="AA63" s="229"/>
      <c r="AB63" s="229"/>
    </row>
    <row r="64" spans="1:28" ht="20.25" customHeight="1">
      <c r="A64" s="296"/>
      <c r="B64" s="296"/>
    </row>
    <row r="91" spans="8:8" ht="20.25" customHeight="1">
      <c r="H91" s="230"/>
    </row>
  </sheetData>
  <mergeCells count="80">
    <mergeCell ref="A8:B37"/>
    <mergeCell ref="I18:I19"/>
    <mergeCell ref="A38:B61"/>
    <mergeCell ref="C38:C53"/>
    <mergeCell ref="D49:D53"/>
    <mergeCell ref="C54:C61"/>
    <mergeCell ref="D57:D61"/>
    <mergeCell ref="M31:M32"/>
    <mergeCell ref="N31:N32"/>
    <mergeCell ref="O31:O32"/>
    <mergeCell ref="P31:P32"/>
    <mergeCell ref="D33:D37"/>
    <mergeCell ref="D31:D32"/>
    <mergeCell ref="E31:E32"/>
    <mergeCell ref="F31:H32"/>
    <mergeCell ref="I31:I32"/>
    <mergeCell ref="J31:L32"/>
    <mergeCell ref="M27:M28"/>
    <mergeCell ref="N27:N28"/>
    <mergeCell ref="O27:O28"/>
    <mergeCell ref="P27:P28"/>
    <mergeCell ref="D29:D30"/>
    <mergeCell ref="E29:E30"/>
    <mergeCell ref="F29:H30"/>
    <mergeCell ref="I29:I30"/>
    <mergeCell ref="J29:L30"/>
    <mergeCell ref="M29:M30"/>
    <mergeCell ref="N29:N30"/>
    <mergeCell ref="O29:O30"/>
    <mergeCell ref="P29:P30"/>
    <mergeCell ref="J18:L19"/>
    <mergeCell ref="D21:D25"/>
    <mergeCell ref="C26:C37"/>
    <mergeCell ref="D27:D28"/>
    <mergeCell ref="E27:E28"/>
    <mergeCell ref="F27:H28"/>
    <mergeCell ref="I27:I28"/>
    <mergeCell ref="J27:L28"/>
    <mergeCell ref="C8:C25"/>
    <mergeCell ref="D9:D10"/>
    <mergeCell ref="E9:E10"/>
    <mergeCell ref="F9:H10"/>
    <mergeCell ref="I9:I10"/>
    <mergeCell ref="D18:D19"/>
    <mergeCell ref="E18:E19"/>
    <mergeCell ref="F18:H19"/>
    <mergeCell ref="O13:O14"/>
    <mergeCell ref="P13:P14"/>
    <mergeCell ref="D16:D17"/>
    <mergeCell ref="E16:E17"/>
    <mergeCell ref="F16:H17"/>
    <mergeCell ref="I16:I17"/>
    <mergeCell ref="J16:L17"/>
    <mergeCell ref="M11:M12"/>
    <mergeCell ref="N11:N12"/>
    <mergeCell ref="O11:O12"/>
    <mergeCell ref="P11:P12"/>
    <mergeCell ref="D13:D14"/>
    <mergeCell ref="E13:E14"/>
    <mergeCell ref="F13:H14"/>
    <mergeCell ref="I13:I14"/>
    <mergeCell ref="J13:L14"/>
    <mergeCell ref="M13:M14"/>
    <mergeCell ref="D11:D12"/>
    <mergeCell ref="E11:E12"/>
    <mergeCell ref="F11:H12"/>
    <mergeCell ref="I11:I12"/>
    <mergeCell ref="J11:L12"/>
    <mergeCell ref="N13:N14"/>
    <mergeCell ref="J9:L10"/>
    <mergeCell ref="M9:M10"/>
    <mergeCell ref="N9:N10"/>
    <mergeCell ref="O9:O10"/>
    <mergeCell ref="P9:P10"/>
    <mergeCell ref="A3:AB3"/>
    <mergeCell ref="O5:R5"/>
    <mergeCell ref="A7:C7"/>
    <mergeCell ref="D7:T7"/>
    <mergeCell ref="U7:X7"/>
    <mergeCell ref="Y7:AB7"/>
  </mergeCells>
  <phoneticPr fontId="4"/>
  <printOptions horizontalCentered="1"/>
  <pageMargins left="0.23622047244094491" right="0.23622047244094491" top="0.74803149606299213" bottom="0.74803149606299213" header="0.31496062992125984" footer="0.31496062992125984"/>
  <pageSetup paperSize="9" scale="54" orientation="portrait" r:id="rId1"/>
  <headerFooter alignWithMargins="0"/>
  <rowBreaks count="1" manualBreakCount="1">
    <brk id="168" max="16383" man="1"/>
  </rowBreaks>
  <colBreaks count="1" manualBreakCount="1">
    <brk id="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538824CD-86A1-4DE4-900A-007199097015}">
          <x14:formula1>
            <xm:f>"□,■"</xm:f>
          </x14:formula1>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H20:H21 JD20:JD21 SZ20:SZ21 ACV20:ACV21 AMR20:AMR21 AWN20:AWN21 BGJ20:BGJ21 BQF20:BQF21 CAB20:CAB21 CJX20:CJX21 CTT20:CTT21 DDP20:DDP21 DNL20:DNL21 DXH20:DXH21 EHD20:EHD21 EQZ20:EQZ21 FAV20:FAV21 FKR20:FKR21 FUN20:FUN21 GEJ20:GEJ21 GOF20:GOF21 GYB20:GYB21 HHX20:HHX21 HRT20:HRT21 IBP20:IBP21 ILL20:ILL21 IVH20:IVH21 JFD20:JFD21 JOZ20:JOZ21 JYV20:JYV21 KIR20:KIR21 KSN20:KSN21 LCJ20:LCJ21 LMF20:LMF21 LWB20:LWB21 MFX20:MFX21 MPT20:MPT21 MZP20:MZP21 NJL20:NJL21 NTH20:NTH21 ODD20:ODD21 OMZ20:OMZ21 OWV20:OWV21 PGR20:PGR21 PQN20:PQN21 QAJ20:QAJ21 QKF20:QKF21 QUB20:QUB21 RDX20:RDX21 RNT20:RNT21 RXP20:RXP21 SHL20:SHL21 SRH20:SRH21 TBD20:TBD21 TKZ20:TKZ21 TUV20:TUV21 UER20:UER21 UON20:UON21 UYJ20:UYJ21 VIF20:VIF21 VSB20:VSB21 WBX20:WBX21 WLT20:WLT21 WVP20:WVP21 H65556:H65557 JD65556:JD65557 SZ65556:SZ65557 ACV65556:ACV65557 AMR65556:AMR65557 AWN65556:AWN65557 BGJ65556:BGJ65557 BQF65556:BQF65557 CAB65556:CAB65557 CJX65556:CJX65557 CTT65556:CTT65557 DDP65556:DDP65557 DNL65556:DNL65557 DXH65556:DXH65557 EHD65556:EHD65557 EQZ65556:EQZ65557 FAV65556:FAV65557 FKR65556:FKR65557 FUN65556:FUN65557 GEJ65556:GEJ65557 GOF65556:GOF65557 GYB65556:GYB65557 HHX65556:HHX65557 HRT65556:HRT65557 IBP65556:IBP65557 ILL65556:ILL65557 IVH65556:IVH65557 JFD65556:JFD65557 JOZ65556:JOZ65557 JYV65556:JYV65557 KIR65556:KIR65557 KSN65556:KSN65557 LCJ65556:LCJ65557 LMF65556:LMF65557 LWB65556:LWB65557 MFX65556:MFX65557 MPT65556:MPT65557 MZP65556:MZP65557 NJL65556:NJL65557 NTH65556:NTH65557 ODD65556:ODD65557 OMZ65556:OMZ65557 OWV65556:OWV65557 PGR65556:PGR65557 PQN65556:PQN65557 QAJ65556:QAJ65557 QKF65556:QKF65557 QUB65556:QUB65557 RDX65556:RDX65557 RNT65556:RNT65557 RXP65556:RXP65557 SHL65556:SHL65557 SRH65556:SRH65557 TBD65556:TBD65557 TKZ65556:TKZ65557 TUV65556:TUV65557 UER65556:UER65557 UON65556:UON65557 UYJ65556:UYJ65557 VIF65556:VIF65557 VSB65556:VSB65557 WBX65556:WBX65557 WLT65556:WLT65557 WVP65556:WVP65557 H131092:H131093 JD131092:JD131093 SZ131092:SZ131093 ACV131092:ACV131093 AMR131092:AMR131093 AWN131092:AWN131093 BGJ131092:BGJ131093 BQF131092:BQF131093 CAB131092:CAB131093 CJX131092:CJX131093 CTT131092:CTT131093 DDP131092:DDP131093 DNL131092:DNL131093 DXH131092:DXH131093 EHD131092:EHD131093 EQZ131092:EQZ131093 FAV131092:FAV131093 FKR131092:FKR131093 FUN131092:FUN131093 GEJ131092:GEJ131093 GOF131092:GOF131093 GYB131092:GYB131093 HHX131092:HHX131093 HRT131092:HRT131093 IBP131092:IBP131093 ILL131092:ILL131093 IVH131092:IVH131093 JFD131092:JFD131093 JOZ131092:JOZ131093 JYV131092:JYV131093 KIR131092:KIR131093 KSN131092:KSN131093 LCJ131092:LCJ131093 LMF131092:LMF131093 LWB131092:LWB131093 MFX131092:MFX131093 MPT131092:MPT131093 MZP131092:MZP131093 NJL131092:NJL131093 NTH131092:NTH131093 ODD131092:ODD131093 OMZ131092:OMZ131093 OWV131092:OWV131093 PGR131092:PGR131093 PQN131092:PQN131093 QAJ131092:QAJ131093 QKF131092:QKF131093 QUB131092:QUB131093 RDX131092:RDX131093 RNT131092:RNT131093 RXP131092:RXP131093 SHL131092:SHL131093 SRH131092:SRH131093 TBD131092:TBD131093 TKZ131092:TKZ131093 TUV131092:TUV131093 UER131092:UER131093 UON131092:UON131093 UYJ131092:UYJ131093 VIF131092:VIF131093 VSB131092:VSB131093 WBX131092:WBX131093 WLT131092:WLT131093 WVP131092:WVP131093 H196628:H196629 JD196628:JD196629 SZ196628:SZ196629 ACV196628:ACV196629 AMR196628:AMR196629 AWN196628:AWN196629 BGJ196628:BGJ196629 BQF196628:BQF196629 CAB196628:CAB196629 CJX196628:CJX196629 CTT196628:CTT196629 DDP196628:DDP196629 DNL196628:DNL196629 DXH196628:DXH196629 EHD196628:EHD196629 EQZ196628:EQZ196629 FAV196628:FAV196629 FKR196628:FKR196629 FUN196628:FUN196629 GEJ196628:GEJ196629 GOF196628:GOF196629 GYB196628:GYB196629 HHX196628:HHX196629 HRT196628:HRT196629 IBP196628:IBP196629 ILL196628:ILL196629 IVH196628:IVH196629 JFD196628:JFD196629 JOZ196628:JOZ196629 JYV196628:JYV196629 KIR196628:KIR196629 KSN196628:KSN196629 LCJ196628:LCJ196629 LMF196628:LMF196629 LWB196628:LWB196629 MFX196628:MFX196629 MPT196628:MPT196629 MZP196628:MZP196629 NJL196628:NJL196629 NTH196628:NTH196629 ODD196628:ODD196629 OMZ196628:OMZ196629 OWV196628:OWV196629 PGR196628:PGR196629 PQN196628:PQN196629 QAJ196628:QAJ196629 QKF196628:QKF196629 QUB196628:QUB196629 RDX196628:RDX196629 RNT196628:RNT196629 RXP196628:RXP196629 SHL196628:SHL196629 SRH196628:SRH196629 TBD196628:TBD196629 TKZ196628:TKZ196629 TUV196628:TUV196629 UER196628:UER196629 UON196628:UON196629 UYJ196628:UYJ196629 VIF196628:VIF196629 VSB196628:VSB196629 WBX196628:WBX196629 WLT196628:WLT196629 WVP196628:WVP196629 H262164:H262165 JD262164:JD262165 SZ262164:SZ262165 ACV262164:ACV262165 AMR262164:AMR262165 AWN262164:AWN262165 BGJ262164:BGJ262165 BQF262164:BQF262165 CAB262164:CAB262165 CJX262164:CJX262165 CTT262164:CTT262165 DDP262164:DDP262165 DNL262164:DNL262165 DXH262164:DXH262165 EHD262164:EHD262165 EQZ262164:EQZ262165 FAV262164:FAV262165 FKR262164:FKR262165 FUN262164:FUN262165 GEJ262164:GEJ262165 GOF262164:GOF262165 GYB262164:GYB262165 HHX262164:HHX262165 HRT262164:HRT262165 IBP262164:IBP262165 ILL262164:ILL262165 IVH262164:IVH262165 JFD262164:JFD262165 JOZ262164:JOZ262165 JYV262164:JYV262165 KIR262164:KIR262165 KSN262164:KSN262165 LCJ262164:LCJ262165 LMF262164:LMF262165 LWB262164:LWB262165 MFX262164:MFX262165 MPT262164:MPT262165 MZP262164:MZP262165 NJL262164:NJL262165 NTH262164:NTH262165 ODD262164:ODD262165 OMZ262164:OMZ262165 OWV262164:OWV262165 PGR262164:PGR262165 PQN262164:PQN262165 QAJ262164:QAJ262165 QKF262164:QKF262165 QUB262164:QUB262165 RDX262164:RDX262165 RNT262164:RNT262165 RXP262164:RXP262165 SHL262164:SHL262165 SRH262164:SRH262165 TBD262164:TBD262165 TKZ262164:TKZ262165 TUV262164:TUV262165 UER262164:UER262165 UON262164:UON262165 UYJ262164:UYJ262165 VIF262164:VIF262165 VSB262164:VSB262165 WBX262164:WBX262165 WLT262164:WLT262165 WVP262164:WVP262165 H327700:H327701 JD327700:JD327701 SZ327700:SZ327701 ACV327700:ACV327701 AMR327700:AMR327701 AWN327700:AWN327701 BGJ327700:BGJ327701 BQF327700:BQF327701 CAB327700:CAB327701 CJX327700:CJX327701 CTT327700:CTT327701 DDP327700:DDP327701 DNL327700:DNL327701 DXH327700:DXH327701 EHD327700:EHD327701 EQZ327700:EQZ327701 FAV327700:FAV327701 FKR327700:FKR327701 FUN327700:FUN327701 GEJ327700:GEJ327701 GOF327700:GOF327701 GYB327700:GYB327701 HHX327700:HHX327701 HRT327700:HRT327701 IBP327700:IBP327701 ILL327700:ILL327701 IVH327700:IVH327701 JFD327700:JFD327701 JOZ327700:JOZ327701 JYV327700:JYV327701 KIR327700:KIR327701 KSN327700:KSN327701 LCJ327700:LCJ327701 LMF327700:LMF327701 LWB327700:LWB327701 MFX327700:MFX327701 MPT327700:MPT327701 MZP327700:MZP327701 NJL327700:NJL327701 NTH327700:NTH327701 ODD327700:ODD327701 OMZ327700:OMZ327701 OWV327700:OWV327701 PGR327700:PGR327701 PQN327700:PQN327701 QAJ327700:QAJ327701 QKF327700:QKF327701 QUB327700:QUB327701 RDX327700:RDX327701 RNT327700:RNT327701 RXP327700:RXP327701 SHL327700:SHL327701 SRH327700:SRH327701 TBD327700:TBD327701 TKZ327700:TKZ327701 TUV327700:TUV327701 UER327700:UER327701 UON327700:UON327701 UYJ327700:UYJ327701 VIF327700:VIF327701 VSB327700:VSB327701 WBX327700:WBX327701 WLT327700:WLT327701 WVP327700:WVP327701 H393236:H393237 JD393236:JD393237 SZ393236:SZ393237 ACV393236:ACV393237 AMR393236:AMR393237 AWN393236:AWN393237 BGJ393236:BGJ393237 BQF393236:BQF393237 CAB393236:CAB393237 CJX393236:CJX393237 CTT393236:CTT393237 DDP393236:DDP393237 DNL393236:DNL393237 DXH393236:DXH393237 EHD393236:EHD393237 EQZ393236:EQZ393237 FAV393236:FAV393237 FKR393236:FKR393237 FUN393236:FUN393237 GEJ393236:GEJ393237 GOF393236:GOF393237 GYB393236:GYB393237 HHX393236:HHX393237 HRT393236:HRT393237 IBP393236:IBP393237 ILL393236:ILL393237 IVH393236:IVH393237 JFD393236:JFD393237 JOZ393236:JOZ393237 JYV393236:JYV393237 KIR393236:KIR393237 KSN393236:KSN393237 LCJ393236:LCJ393237 LMF393236:LMF393237 LWB393236:LWB393237 MFX393236:MFX393237 MPT393236:MPT393237 MZP393236:MZP393237 NJL393236:NJL393237 NTH393236:NTH393237 ODD393236:ODD393237 OMZ393236:OMZ393237 OWV393236:OWV393237 PGR393236:PGR393237 PQN393236:PQN393237 QAJ393236:QAJ393237 QKF393236:QKF393237 QUB393236:QUB393237 RDX393236:RDX393237 RNT393236:RNT393237 RXP393236:RXP393237 SHL393236:SHL393237 SRH393236:SRH393237 TBD393236:TBD393237 TKZ393236:TKZ393237 TUV393236:TUV393237 UER393236:UER393237 UON393236:UON393237 UYJ393236:UYJ393237 VIF393236:VIF393237 VSB393236:VSB393237 WBX393236:WBX393237 WLT393236:WLT393237 WVP393236:WVP393237 H458772:H458773 JD458772:JD458773 SZ458772:SZ458773 ACV458772:ACV458773 AMR458772:AMR458773 AWN458772:AWN458773 BGJ458772:BGJ458773 BQF458772:BQF458773 CAB458772:CAB458773 CJX458772:CJX458773 CTT458772:CTT458773 DDP458772:DDP458773 DNL458772:DNL458773 DXH458772:DXH458773 EHD458772:EHD458773 EQZ458772:EQZ458773 FAV458772:FAV458773 FKR458772:FKR458773 FUN458772:FUN458773 GEJ458772:GEJ458773 GOF458772:GOF458773 GYB458772:GYB458773 HHX458772:HHX458773 HRT458772:HRT458773 IBP458772:IBP458773 ILL458772:ILL458773 IVH458772:IVH458773 JFD458772:JFD458773 JOZ458772:JOZ458773 JYV458772:JYV458773 KIR458772:KIR458773 KSN458772:KSN458773 LCJ458772:LCJ458773 LMF458772:LMF458773 LWB458772:LWB458773 MFX458772:MFX458773 MPT458772:MPT458773 MZP458772:MZP458773 NJL458772:NJL458773 NTH458772:NTH458773 ODD458772:ODD458773 OMZ458772:OMZ458773 OWV458772:OWV458773 PGR458772:PGR458773 PQN458772:PQN458773 QAJ458772:QAJ458773 QKF458772:QKF458773 QUB458772:QUB458773 RDX458772:RDX458773 RNT458772:RNT458773 RXP458772:RXP458773 SHL458772:SHL458773 SRH458772:SRH458773 TBD458772:TBD458773 TKZ458772:TKZ458773 TUV458772:TUV458773 UER458772:UER458773 UON458772:UON458773 UYJ458772:UYJ458773 VIF458772:VIF458773 VSB458772:VSB458773 WBX458772:WBX458773 WLT458772:WLT458773 WVP458772:WVP458773 H524308:H524309 JD524308:JD524309 SZ524308:SZ524309 ACV524308:ACV524309 AMR524308:AMR524309 AWN524308:AWN524309 BGJ524308:BGJ524309 BQF524308:BQF524309 CAB524308:CAB524309 CJX524308:CJX524309 CTT524308:CTT524309 DDP524308:DDP524309 DNL524308:DNL524309 DXH524308:DXH524309 EHD524308:EHD524309 EQZ524308:EQZ524309 FAV524308:FAV524309 FKR524308:FKR524309 FUN524308:FUN524309 GEJ524308:GEJ524309 GOF524308:GOF524309 GYB524308:GYB524309 HHX524308:HHX524309 HRT524308:HRT524309 IBP524308:IBP524309 ILL524308:ILL524309 IVH524308:IVH524309 JFD524308:JFD524309 JOZ524308:JOZ524309 JYV524308:JYV524309 KIR524308:KIR524309 KSN524308:KSN524309 LCJ524308:LCJ524309 LMF524308:LMF524309 LWB524308:LWB524309 MFX524308:MFX524309 MPT524308:MPT524309 MZP524308:MZP524309 NJL524308:NJL524309 NTH524308:NTH524309 ODD524308:ODD524309 OMZ524308:OMZ524309 OWV524308:OWV524309 PGR524308:PGR524309 PQN524308:PQN524309 QAJ524308:QAJ524309 QKF524308:QKF524309 QUB524308:QUB524309 RDX524308:RDX524309 RNT524308:RNT524309 RXP524308:RXP524309 SHL524308:SHL524309 SRH524308:SRH524309 TBD524308:TBD524309 TKZ524308:TKZ524309 TUV524308:TUV524309 UER524308:UER524309 UON524308:UON524309 UYJ524308:UYJ524309 VIF524308:VIF524309 VSB524308:VSB524309 WBX524308:WBX524309 WLT524308:WLT524309 WVP524308:WVP524309 H589844:H589845 JD589844:JD589845 SZ589844:SZ589845 ACV589844:ACV589845 AMR589844:AMR589845 AWN589844:AWN589845 BGJ589844:BGJ589845 BQF589844:BQF589845 CAB589844:CAB589845 CJX589844:CJX589845 CTT589844:CTT589845 DDP589844:DDP589845 DNL589844:DNL589845 DXH589844:DXH589845 EHD589844:EHD589845 EQZ589844:EQZ589845 FAV589844:FAV589845 FKR589844:FKR589845 FUN589844:FUN589845 GEJ589844:GEJ589845 GOF589844:GOF589845 GYB589844:GYB589845 HHX589844:HHX589845 HRT589844:HRT589845 IBP589844:IBP589845 ILL589844:ILL589845 IVH589844:IVH589845 JFD589844:JFD589845 JOZ589844:JOZ589845 JYV589844:JYV589845 KIR589844:KIR589845 KSN589844:KSN589845 LCJ589844:LCJ589845 LMF589844:LMF589845 LWB589844:LWB589845 MFX589844:MFX589845 MPT589844:MPT589845 MZP589844:MZP589845 NJL589844:NJL589845 NTH589844:NTH589845 ODD589844:ODD589845 OMZ589844:OMZ589845 OWV589844:OWV589845 PGR589844:PGR589845 PQN589844:PQN589845 QAJ589844:QAJ589845 QKF589844:QKF589845 QUB589844:QUB589845 RDX589844:RDX589845 RNT589844:RNT589845 RXP589844:RXP589845 SHL589844:SHL589845 SRH589844:SRH589845 TBD589844:TBD589845 TKZ589844:TKZ589845 TUV589844:TUV589845 UER589844:UER589845 UON589844:UON589845 UYJ589844:UYJ589845 VIF589844:VIF589845 VSB589844:VSB589845 WBX589844:WBX589845 WLT589844:WLT589845 WVP589844:WVP589845 H655380:H655381 JD655380:JD655381 SZ655380:SZ655381 ACV655380:ACV655381 AMR655380:AMR655381 AWN655380:AWN655381 BGJ655380:BGJ655381 BQF655380:BQF655381 CAB655380:CAB655381 CJX655380:CJX655381 CTT655380:CTT655381 DDP655380:DDP655381 DNL655380:DNL655381 DXH655380:DXH655381 EHD655380:EHD655381 EQZ655380:EQZ655381 FAV655380:FAV655381 FKR655380:FKR655381 FUN655380:FUN655381 GEJ655380:GEJ655381 GOF655380:GOF655381 GYB655380:GYB655381 HHX655380:HHX655381 HRT655380:HRT655381 IBP655380:IBP655381 ILL655380:ILL655381 IVH655380:IVH655381 JFD655380:JFD655381 JOZ655380:JOZ655381 JYV655380:JYV655381 KIR655380:KIR655381 KSN655380:KSN655381 LCJ655380:LCJ655381 LMF655380:LMF655381 LWB655380:LWB655381 MFX655380:MFX655381 MPT655380:MPT655381 MZP655380:MZP655381 NJL655380:NJL655381 NTH655380:NTH655381 ODD655380:ODD655381 OMZ655380:OMZ655381 OWV655380:OWV655381 PGR655380:PGR655381 PQN655380:PQN655381 QAJ655380:QAJ655381 QKF655380:QKF655381 QUB655380:QUB655381 RDX655380:RDX655381 RNT655380:RNT655381 RXP655380:RXP655381 SHL655380:SHL655381 SRH655380:SRH655381 TBD655380:TBD655381 TKZ655380:TKZ655381 TUV655380:TUV655381 UER655380:UER655381 UON655380:UON655381 UYJ655380:UYJ655381 VIF655380:VIF655381 VSB655380:VSB655381 WBX655380:WBX655381 WLT655380:WLT655381 WVP655380:WVP655381 H720916:H720917 JD720916:JD720917 SZ720916:SZ720917 ACV720916:ACV720917 AMR720916:AMR720917 AWN720916:AWN720917 BGJ720916:BGJ720917 BQF720916:BQF720917 CAB720916:CAB720917 CJX720916:CJX720917 CTT720916:CTT720917 DDP720916:DDP720917 DNL720916:DNL720917 DXH720916:DXH720917 EHD720916:EHD720917 EQZ720916:EQZ720917 FAV720916:FAV720917 FKR720916:FKR720917 FUN720916:FUN720917 GEJ720916:GEJ720917 GOF720916:GOF720917 GYB720916:GYB720917 HHX720916:HHX720917 HRT720916:HRT720917 IBP720916:IBP720917 ILL720916:ILL720917 IVH720916:IVH720917 JFD720916:JFD720917 JOZ720916:JOZ720917 JYV720916:JYV720917 KIR720916:KIR720917 KSN720916:KSN720917 LCJ720916:LCJ720917 LMF720916:LMF720917 LWB720916:LWB720917 MFX720916:MFX720917 MPT720916:MPT720917 MZP720916:MZP720917 NJL720916:NJL720917 NTH720916:NTH720917 ODD720916:ODD720917 OMZ720916:OMZ720917 OWV720916:OWV720917 PGR720916:PGR720917 PQN720916:PQN720917 QAJ720916:QAJ720917 QKF720916:QKF720917 QUB720916:QUB720917 RDX720916:RDX720917 RNT720916:RNT720917 RXP720916:RXP720917 SHL720916:SHL720917 SRH720916:SRH720917 TBD720916:TBD720917 TKZ720916:TKZ720917 TUV720916:TUV720917 UER720916:UER720917 UON720916:UON720917 UYJ720916:UYJ720917 VIF720916:VIF720917 VSB720916:VSB720917 WBX720916:WBX720917 WLT720916:WLT720917 WVP720916:WVP720917 H786452:H786453 JD786452:JD786453 SZ786452:SZ786453 ACV786452:ACV786453 AMR786452:AMR786453 AWN786452:AWN786453 BGJ786452:BGJ786453 BQF786452:BQF786453 CAB786452:CAB786453 CJX786452:CJX786453 CTT786452:CTT786453 DDP786452:DDP786453 DNL786452:DNL786453 DXH786452:DXH786453 EHD786452:EHD786453 EQZ786452:EQZ786453 FAV786452:FAV786453 FKR786452:FKR786453 FUN786452:FUN786453 GEJ786452:GEJ786453 GOF786452:GOF786453 GYB786452:GYB786453 HHX786452:HHX786453 HRT786452:HRT786453 IBP786452:IBP786453 ILL786452:ILL786453 IVH786452:IVH786453 JFD786452:JFD786453 JOZ786452:JOZ786453 JYV786452:JYV786453 KIR786452:KIR786453 KSN786452:KSN786453 LCJ786452:LCJ786453 LMF786452:LMF786453 LWB786452:LWB786453 MFX786452:MFX786453 MPT786452:MPT786453 MZP786452:MZP786453 NJL786452:NJL786453 NTH786452:NTH786453 ODD786452:ODD786453 OMZ786452:OMZ786453 OWV786452:OWV786453 PGR786452:PGR786453 PQN786452:PQN786453 QAJ786452:QAJ786453 QKF786452:QKF786453 QUB786452:QUB786453 RDX786452:RDX786453 RNT786452:RNT786453 RXP786452:RXP786453 SHL786452:SHL786453 SRH786452:SRH786453 TBD786452:TBD786453 TKZ786452:TKZ786453 TUV786452:TUV786453 UER786452:UER786453 UON786452:UON786453 UYJ786452:UYJ786453 VIF786452:VIF786453 VSB786452:VSB786453 WBX786452:WBX786453 WLT786452:WLT786453 WVP786452:WVP786453 H851988:H851989 JD851988:JD851989 SZ851988:SZ851989 ACV851988:ACV851989 AMR851988:AMR851989 AWN851988:AWN851989 BGJ851988:BGJ851989 BQF851988:BQF851989 CAB851988:CAB851989 CJX851988:CJX851989 CTT851988:CTT851989 DDP851988:DDP851989 DNL851988:DNL851989 DXH851988:DXH851989 EHD851988:EHD851989 EQZ851988:EQZ851989 FAV851988:FAV851989 FKR851988:FKR851989 FUN851988:FUN851989 GEJ851988:GEJ851989 GOF851988:GOF851989 GYB851988:GYB851989 HHX851988:HHX851989 HRT851988:HRT851989 IBP851988:IBP851989 ILL851988:ILL851989 IVH851988:IVH851989 JFD851988:JFD851989 JOZ851988:JOZ851989 JYV851988:JYV851989 KIR851988:KIR851989 KSN851988:KSN851989 LCJ851988:LCJ851989 LMF851988:LMF851989 LWB851988:LWB851989 MFX851988:MFX851989 MPT851988:MPT851989 MZP851988:MZP851989 NJL851988:NJL851989 NTH851988:NTH851989 ODD851988:ODD851989 OMZ851988:OMZ851989 OWV851988:OWV851989 PGR851988:PGR851989 PQN851988:PQN851989 QAJ851988:QAJ851989 QKF851988:QKF851989 QUB851988:QUB851989 RDX851988:RDX851989 RNT851988:RNT851989 RXP851988:RXP851989 SHL851988:SHL851989 SRH851988:SRH851989 TBD851988:TBD851989 TKZ851988:TKZ851989 TUV851988:TUV851989 UER851988:UER851989 UON851988:UON851989 UYJ851988:UYJ851989 VIF851988:VIF851989 VSB851988:VSB851989 WBX851988:WBX851989 WLT851988:WLT851989 WVP851988:WVP851989 H917524:H917525 JD917524:JD917525 SZ917524:SZ917525 ACV917524:ACV917525 AMR917524:AMR917525 AWN917524:AWN917525 BGJ917524:BGJ917525 BQF917524:BQF917525 CAB917524:CAB917525 CJX917524:CJX917525 CTT917524:CTT917525 DDP917524:DDP917525 DNL917524:DNL917525 DXH917524:DXH917525 EHD917524:EHD917525 EQZ917524:EQZ917525 FAV917524:FAV917525 FKR917524:FKR917525 FUN917524:FUN917525 GEJ917524:GEJ917525 GOF917524:GOF917525 GYB917524:GYB917525 HHX917524:HHX917525 HRT917524:HRT917525 IBP917524:IBP917525 ILL917524:ILL917525 IVH917524:IVH917525 JFD917524:JFD917525 JOZ917524:JOZ917525 JYV917524:JYV917525 KIR917524:KIR917525 KSN917524:KSN917525 LCJ917524:LCJ917525 LMF917524:LMF917525 LWB917524:LWB917525 MFX917524:MFX917525 MPT917524:MPT917525 MZP917524:MZP917525 NJL917524:NJL917525 NTH917524:NTH917525 ODD917524:ODD917525 OMZ917524:OMZ917525 OWV917524:OWV917525 PGR917524:PGR917525 PQN917524:PQN917525 QAJ917524:QAJ917525 QKF917524:QKF917525 QUB917524:QUB917525 RDX917524:RDX917525 RNT917524:RNT917525 RXP917524:RXP917525 SHL917524:SHL917525 SRH917524:SRH917525 TBD917524:TBD917525 TKZ917524:TKZ917525 TUV917524:TUV917525 UER917524:UER917525 UON917524:UON917525 UYJ917524:UYJ917525 VIF917524:VIF917525 VSB917524:VSB917525 WBX917524:WBX917525 WLT917524:WLT917525 WVP917524:WVP917525 H983060:H983061 JD983060:JD983061 SZ983060:SZ983061 ACV983060:ACV983061 AMR983060:AMR983061 AWN983060:AWN983061 BGJ983060:BGJ983061 BQF983060:BQF983061 CAB983060:CAB983061 CJX983060:CJX983061 CTT983060:CTT983061 DDP983060:DDP983061 DNL983060:DNL983061 DXH983060:DXH983061 EHD983060:EHD983061 EQZ983060:EQZ983061 FAV983060:FAV983061 FKR983060:FKR983061 FUN983060:FUN983061 GEJ983060:GEJ983061 GOF983060:GOF983061 GYB983060:GYB983061 HHX983060:HHX983061 HRT983060:HRT983061 IBP983060:IBP983061 ILL983060:ILL983061 IVH983060:IVH983061 JFD983060:JFD983061 JOZ983060:JOZ983061 JYV983060:JYV983061 KIR983060:KIR983061 KSN983060:KSN983061 LCJ983060:LCJ983061 LMF983060:LMF983061 LWB983060:LWB983061 MFX983060:MFX983061 MPT983060:MPT983061 MZP983060:MZP983061 NJL983060:NJL983061 NTH983060:NTH983061 ODD983060:ODD983061 OMZ983060:OMZ983061 OWV983060:OWV983061 PGR983060:PGR983061 PQN983060:PQN983061 QAJ983060:QAJ983061 QKF983060:QKF983061 QUB983060:QUB983061 RDX983060:RDX983061 RNT983060:RNT983061 RXP983060:RXP983061 SHL983060:SHL983061 SRH983060:SRH983061 TBD983060:TBD983061 TKZ983060:TKZ983061 TUV983060:TUV983061 UER983060:UER983061 UON983060:UON983061 UYJ983060:UYJ983061 VIF983060:VIF983061 VSB983060:VSB983061 WBX983060:WBX983061 WLT983060:WLT983061 WVP983060:WVP983061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K21:K22 JG21:JG22 TC21:TC22 ACY21:ACY22 AMU21:AMU22 AWQ21:AWQ22 BGM21:BGM22 BQI21:BQI22 CAE21:CAE22 CKA21:CKA22 CTW21:CTW22 DDS21:DDS22 DNO21:DNO22 DXK21:DXK22 EHG21:EHG22 ERC21:ERC22 FAY21:FAY22 FKU21:FKU22 FUQ21:FUQ22 GEM21:GEM22 GOI21:GOI22 GYE21:GYE22 HIA21:HIA22 HRW21:HRW22 IBS21:IBS22 ILO21:ILO22 IVK21:IVK22 JFG21:JFG22 JPC21:JPC22 JYY21:JYY22 KIU21:KIU22 KSQ21:KSQ22 LCM21:LCM22 LMI21:LMI22 LWE21:LWE22 MGA21:MGA22 MPW21:MPW22 MZS21:MZS22 NJO21:NJO22 NTK21:NTK22 ODG21:ODG22 ONC21:ONC22 OWY21:OWY22 PGU21:PGU22 PQQ21:PQQ22 QAM21:QAM22 QKI21:QKI22 QUE21:QUE22 REA21:REA22 RNW21:RNW22 RXS21:RXS22 SHO21:SHO22 SRK21:SRK22 TBG21:TBG22 TLC21:TLC22 TUY21:TUY22 UEU21:UEU22 UOQ21:UOQ22 UYM21:UYM22 VII21:VII22 VSE21:VSE22 WCA21:WCA22 WLW21:WLW22 WVS21:WVS22 K65557:K65558 JG65557:JG65558 TC65557:TC65558 ACY65557:ACY65558 AMU65557:AMU65558 AWQ65557:AWQ65558 BGM65557:BGM65558 BQI65557:BQI65558 CAE65557:CAE65558 CKA65557:CKA65558 CTW65557:CTW65558 DDS65557:DDS65558 DNO65557:DNO65558 DXK65557:DXK65558 EHG65557:EHG65558 ERC65557:ERC65558 FAY65557:FAY65558 FKU65557:FKU65558 FUQ65557:FUQ65558 GEM65557:GEM65558 GOI65557:GOI65558 GYE65557:GYE65558 HIA65557:HIA65558 HRW65557:HRW65558 IBS65557:IBS65558 ILO65557:ILO65558 IVK65557:IVK65558 JFG65557:JFG65558 JPC65557:JPC65558 JYY65557:JYY65558 KIU65557:KIU65558 KSQ65557:KSQ65558 LCM65557:LCM65558 LMI65557:LMI65558 LWE65557:LWE65558 MGA65557:MGA65558 MPW65557:MPW65558 MZS65557:MZS65558 NJO65557:NJO65558 NTK65557:NTK65558 ODG65557:ODG65558 ONC65557:ONC65558 OWY65557:OWY65558 PGU65557:PGU65558 PQQ65557:PQQ65558 QAM65557:QAM65558 QKI65557:QKI65558 QUE65557:QUE65558 REA65557:REA65558 RNW65557:RNW65558 RXS65557:RXS65558 SHO65557:SHO65558 SRK65557:SRK65558 TBG65557:TBG65558 TLC65557:TLC65558 TUY65557:TUY65558 UEU65557:UEU65558 UOQ65557:UOQ65558 UYM65557:UYM65558 VII65557:VII65558 VSE65557:VSE65558 WCA65557:WCA65558 WLW65557:WLW65558 WVS65557:WVS65558 K131093:K131094 JG131093:JG131094 TC131093:TC131094 ACY131093:ACY131094 AMU131093:AMU131094 AWQ131093:AWQ131094 BGM131093:BGM131094 BQI131093:BQI131094 CAE131093:CAE131094 CKA131093:CKA131094 CTW131093:CTW131094 DDS131093:DDS131094 DNO131093:DNO131094 DXK131093:DXK131094 EHG131093:EHG131094 ERC131093:ERC131094 FAY131093:FAY131094 FKU131093:FKU131094 FUQ131093:FUQ131094 GEM131093:GEM131094 GOI131093:GOI131094 GYE131093:GYE131094 HIA131093:HIA131094 HRW131093:HRW131094 IBS131093:IBS131094 ILO131093:ILO131094 IVK131093:IVK131094 JFG131093:JFG131094 JPC131093:JPC131094 JYY131093:JYY131094 KIU131093:KIU131094 KSQ131093:KSQ131094 LCM131093:LCM131094 LMI131093:LMI131094 LWE131093:LWE131094 MGA131093:MGA131094 MPW131093:MPW131094 MZS131093:MZS131094 NJO131093:NJO131094 NTK131093:NTK131094 ODG131093:ODG131094 ONC131093:ONC131094 OWY131093:OWY131094 PGU131093:PGU131094 PQQ131093:PQQ131094 QAM131093:QAM131094 QKI131093:QKI131094 QUE131093:QUE131094 REA131093:REA131094 RNW131093:RNW131094 RXS131093:RXS131094 SHO131093:SHO131094 SRK131093:SRK131094 TBG131093:TBG131094 TLC131093:TLC131094 TUY131093:TUY131094 UEU131093:UEU131094 UOQ131093:UOQ131094 UYM131093:UYM131094 VII131093:VII131094 VSE131093:VSE131094 WCA131093:WCA131094 WLW131093:WLW131094 WVS131093:WVS131094 K196629:K196630 JG196629:JG196630 TC196629:TC196630 ACY196629:ACY196630 AMU196629:AMU196630 AWQ196629:AWQ196630 BGM196629:BGM196630 BQI196629:BQI196630 CAE196629:CAE196630 CKA196629:CKA196630 CTW196629:CTW196630 DDS196629:DDS196630 DNO196629:DNO196630 DXK196629:DXK196630 EHG196629:EHG196630 ERC196629:ERC196630 FAY196629:FAY196630 FKU196629:FKU196630 FUQ196629:FUQ196630 GEM196629:GEM196630 GOI196629:GOI196630 GYE196629:GYE196630 HIA196629:HIA196630 HRW196629:HRW196630 IBS196629:IBS196630 ILO196629:ILO196630 IVK196629:IVK196630 JFG196629:JFG196630 JPC196629:JPC196630 JYY196629:JYY196630 KIU196629:KIU196630 KSQ196629:KSQ196630 LCM196629:LCM196630 LMI196629:LMI196630 LWE196629:LWE196630 MGA196629:MGA196630 MPW196629:MPW196630 MZS196629:MZS196630 NJO196629:NJO196630 NTK196629:NTK196630 ODG196629:ODG196630 ONC196629:ONC196630 OWY196629:OWY196630 PGU196629:PGU196630 PQQ196629:PQQ196630 QAM196629:QAM196630 QKI196629:QKI196630 QUE196629:QUE196630 REA196629:REA196630 RNW196629:RNW196630 RXS196629:RXS196630 SHO196629:SHO196630 SRK196629:SRK196630 TBG196629:TBG196630 TLC196629:TLC196630 TUY196629:TUY196630 UEU196629:UEU196630 UOQ196629:UOQ196630 UYM196629:UYM196630 VII196629:VII196630 VSE196629:VSE196630 WCA196629:WCA196630 WLW196629:WLW196630 WVS196629:WVS196630 K262165:K262166 JG262165:JG262166 TC262165:TC262166 ACY262165:ACY262166 AMU262165:AMU262166 AWQ262165:AWQ262166 BGM262165:BGM262166 BQI262165:BQI262166 CAE262165:CAE262166 CKA262165:CKA262166 CTW262165:CTW262166 DDS262165:DDS262166 DNO262165:DNO262166 DXK262165:DXK262166 EHG262165:EHG262166 ERC262165:ERC262166 FAY262165:FAY262166 FKU262165:FKU262166 FUQ262165:FUQ262166 GEM262165:GEM262166 GOI262165:GOI262166 GYE262165:GYE262166 HIA262165:HIA262166 HRW262165:HRW262166 IBS262165:IBS262166 ILO262165:ILO262166 IVK262165:IVK262166 JFG262165:JFG262166 JPC262165:JPC262166 JYY262165:JYY262166 KIU262165:KIU262166 KSQ262165:KSQ262166 LCM262165:LCM262166 LMI262165:LMI262166 LWE262165:LWE262166 MGA262165:MGA262166 MPW262165:MPW262166 MZS262165:MZS262166 NJO262165:NJO262166 NTK262165:NTK262166 ODG262165:ODG262166 ONC262165:ONC262166 OWY262165:OWY262166 PGU262165:PGU262166 PQQ262165:PQQ262166 QAM262165:QAM262166 QKI262165:QKI262166 QUE262165:QUE262166 REA262165:REA262166 RNW262165:RNW262166 RXS262165:RXS262166 SHO262165:SHO262166 SRK262165:SRK262166 TBG262165:TBG262166 TLC262165:TLC262166 TUY262165:TUY262166 UEU262165:UEU262166 UOQ262165:UOQ262166 UYM262165:UYM262166 VII262165:VII262166 VSE262165:VSE262166 WCA262165:WCA262166 WLW262165:WLW262166 WVS262165:WVS262166 K327701:K327702 JG327701:JG327702 TC327701:TC327702 ACY327701:ACY327702 AMU327701:AMU327702 AWQ327701:AWQ327702 BGM327701:BGM327702 BQI327701:BQI327702 CAE327701:CAE327702 CKA327701:CKA327702 CTW327701:CTW327702 DDS327701:DDS327702 DNO327701:DNO327702 DXK327701:DXK327702 EHG327701:EHG327702 ERC327701:ERC327702 FAY327701:FAY327702 FKU327701:FKU327702 FUQ327701:FUQ327702 GEM327701:GEM327702 GOI327701:GOI327702 GYE327701:GYE327702 HIA327701:HIA327702 HRW327701:HRW327702 IBS327701:IBS327702 ILO327701:ILO327702 IVK327701:IVK327702 JFG327701:JFG327702 JPC327701:JPC327702 JYY327701:JYY327702 KIU327701:KIU327702 KSQ327701:KSQ327702 LCM327701:LCM327702 LMI327701:LMI327702 LWE327701:LWE327702 MGA327701:MGA327702 MPW327701:MPW327702 MZS327701:MZS327702 NJO327701:NJO327702 NTK327701:NTK327702 ODG327701:ODG327702 ONC327701:ONC327702 OWY327701:OWY327702 PGU327701:PGU327702 PQQ327701:PQQ327702 QAM327701:QAM327702 QKI327701:QKI327702 QUE327701:QUE327702 REA327701:REA327702 RNW327701:RNW327702 RXS327701:RXS327702 SHO327701:SHO327702 SRK327701:SRK327702 TBG327701:TBG327702 TLC327701:TLC327702 TUY327701:TUY327702 UEU327701:UEU327702 UOQ327701:UOQ327702 UYM327701:UYM327702 VII327701:VII327702 VSE327701:VSE327702 WCA327701:WCA327702 WLW327701:WLW327702 WVS327701:WVS327702 K393237:K393238 JG393237:JG393238 TC393237:TC393238 ACY393237:ACY393238 AMU393237:AMU393238 AWQ393237:AWQ393238 BGM393237:BGM393238 BQI393237:BQI393238 CAE393237:CAE393238 CKA393237:CKA393238 CTW393237:CTW393238 DDS393237:DDS393238 DNO393237:DNO393238 DXK393237:DXK393238 EHG393237:EHG393238 ERC393237:ERC393238 FAY393237:FAY393238 FKU393237:FKU393238 FUQ393237:FUQ393238 GEM393237:GEM393238 GOI393237:GOI393238 GYE393237:GYE393238 HIA393237:HIA393238 HRW393237:HRW393238 IBS393237:IBS393238 ILO393237:ILO393238 IVK393237:IVK393238 JFG393237:JFG393238 JPC393237:JPC393238 JYY393237:JYY393238 KIU393237:KIU393238 KSQ393237:KSQ393238 LCM393237:LCM393238 LMI393237:LMI393238 LWE393237:LWE393238 MGA393237:MGA393238 MPW393237:MPW393238 MZS393237:MZS393238 NJO393237:NJO393238 NTK393237:NTK393238 ODG393237:ODG393238 ONC393237:ONC393238 OWY393237:OWY393238 PGU393237:PGU393238 PQQ393237:PQQ393238 QAM393237:QAM393238 QKI393237:QKI393238 QUE393237:QUE393238 REA393237:REA393238 RNW393237:RNW393238 RXS393237:RXS393238 SHO393237:SHO393238 SRK393237:SRK393238 TBG393237:TBG393238 TLC393237:TLC393238 TUY393237:TUY393238 UEU393237:UEU393238 UOQ393237:UOQ393238 UYM393237:UYM393238 VII393237:VII393238 VSE393237:VSE393238 WCA393237:WCA393238 WLW393237:WLW393238 WVS393237:WVS393238 K458773:K458774 JG458773:JG458774 TC458773:TC458774 ACY458773:ACY458774 AMU458773:AMU458774 AWQ458773:AWQ458774 BGM458773:BGM458774 BQI458773:BQI458774 CAE458773:CAE458774 CKA458773:CKA458774 CTW458773:CTW458774 DDS458773:DDS458774 DNO458773:DNO458774 DXK458773:DXK458774 EHG458773:EHG458774 ERC458773:ERC458774 FAY458773:FAY458774 FKU458773:FKU458774 FUQ458773:FUQ458774 GEM458773:GEM458774 GOI458773:GOI458774 GYE458773:GYE458774 HIA458773:HIA458774 HRW458773:HRW458774 IBS458773:IBS458774 ILO458773:ILO458774 IVK458773:IVK458774 JFG458773:JFG458774 JPC458773:JPC458774 JYY458773:JYY458774 KIU458773:KIU458774 KSQ458773:KSQ458774 LCM458773:LCM458774 LMI458773:LMI458774 LWE458773:LWE458774 MGA458773:MGA458774 MPW458773:MPW458774 MZS458773:MZS458774 NJO458773:NJO458774 NTK458773:NTK458774 ODG458773:ODG458774 ONC458773:ONC458774 OWY458773:OWY458774 PGU458773:PGU458774 PQQ458773:PQQ458774 QAM458773:QAM458774 QKI458773:QKI458774 QUE458773:QUE458774 REA458773:REA458774 RNW458773:RNW458774 RXS458773:RXS458774 SHO458773:SHO458774 SRK458773:SRK458774 TBG458773:TBG458774 TLC458773:TLC458774 TUY458773:TUY458774 UEU458773:UEU458774 UOQ458773:UOQ458774 UYM458773:UYM458774 VII458773:VII458774 VSE458773:VSE458774 WCA458773:WCA458774 WLW458773:WLW458774 WVS458773:WVS458774 K524309:K524310 JG524309:JG524310 TC524309:TC524310 ACY524309:ACY524310 AMU524309:AMU524310 AWQ524309:AWQ524310 BGM524309:BGM524310 BQI524309:BQI524310 CAE524309:CAE524310 CKA524309:CKA524310 CTW524309:CTW524310 DDS524309:DDS524310 DNO524309:DNO524310 DXK524309:DXK524310 EHG524309:EHG524310 ERC524309:ERC524310 FAY524309:FAY524310 FKU524309:FKU524310 FUQ524309:FUQ524310 GEM524309:GEM524310 GOI524309:GOI524310 GYE524309:GYE524310 HIA524309:HIA524310 HRW524309:HRW524310 IBS524309:IBS524310 ILO524309:ILO524310 IVK524309:IVK524310 JFG524309:JFG524310 JPC524309:JPC524310 JYY524309:JYY524310 KIU524309:KIU524310 KSQ524309:KSQ524310 LCM524309:LCM524310 LMI524309:LMI524310 LWE524309:LWE524310 MGA524309:MGA524310 MPW524309:MPW524310 MZS524309:MZS524310 NJO524309:NJO524310 NTK524309:NTK524310 ODG524309:ODG524310 ONC524309:ONC524310 OWY524309:OWY524310 PGU524309:PGU524310 PQQ524309:PQQ524310 QAM524309:QAM524310 QKI524309:QKI524310 QUE524309:QUE524310 REA524309:REA524310 RNW524309:RNW524310 RXS524309:RXS524310 SHO524309:SHO524310 SRK524309:SRK524310 TBG524309:TBG524310 TLC524309:TLC524310 TUY524309:TUY524310 UEU524309:UEU524310 UOQ524309:UOQ524310 UYM524309:UYM524310 VII524309:VII524310 VSE524309:VSE524310 WCA524309:WCA524310 WLW524309:WLW524310 WVS524309:WVS524310 K589845:K589846 JG589845:JG589846 TC589845:TC589846 ACY589845:ACY589846 AMU589845:AMU589846 AWQ589845:AWQ589846 BGM589845:BGM589846 BQI589845:BQI589846 CAE589845:CAE589846 CKA589845:CKA589846 CTW589845:CTW589846 DDS589845:DDS589846 DNO589845:DNO589846 DXK589845:DXK589846 EHG589845:EHG589846 ERC589845:ERC589846 FAY589845:FAY589846 FKU589845:FKU589846 FUQ589845:FUQ589846 GEM589845:GEM589846 GOI589845:GOI589846 GYE589845:GYE589846 HIA589845:HIA589846 HRW589845:HRW589846 IBS589845:IBS589846 ILO589845:ILO589846 IVK589845:IVK589846 JFG589845:JFG589846 JPC589845:JPC589846 JYY589845:JYY589846 KIU589845:KIU589846 KSQ589845:KSQ589846 LCM589845:LCM589846 LMI589845:LMI589846 LWE589845:LWE589846 MGA589845:MGA589846 MPW589845:MPW589846 MZS589845:MZS589846 NJO589845:NJO589846 NTK589845:NTK589846 ODG589845:ODG589846 ONC589845:ONC589846 OWY589845:OWY589846 PGU589845:PGU589846 PQQ589845:PQQ589846 QAM589845:QAM589846 QKI589845:QKI589846 QUE589845:QUE589846 REA589845:REA589846 RNW589845:RNW589846 RXS589845:RXS589846 SHO589845:SHO589846 SRK589845:SRK589846 TBG589845:TBG589846 TLC589845:TLC589846 TUY589845:TUY589846 UEU589845:UEU589846 UOQ589845:UOQ589846 UYM589845:UYM589846 VII589845:VII589846 VSE589845:VSE589846 WCA589845:WCA589846 WLW589845:WLW589846 WVS589845:WVS589846 K655381:K655382 JG655381:JG655382 TC655381:TC655382 ACY655381:ACY655382 AMU655381:AMU655382 AWQ655381:AWQ655382 BGM655381:BGM655382 BQI655381:BQI655382 CAE655381:CAE655382 CKA655381:CKA655382 CTW655381:CTW655382 DDS655381:DDS655382 DNO655381:DNO655382 DXK655381:DXK655382 EHG655381:EHG655382 ERC655381:ERC655382 FAY655381:FAY655382 FKU655381:FKU655382 FUQ655381:FUQ655382 GEM655381:GEM655382 GOI655381:GOI655382 GYE655381:GYE655382 HIA655381:HIA655382 HRW655381:HRW655382 IBS655381:IBS655382 ILO655381:ILO655382 IVK655381:IVK655382 JFG655381:JFG655382 JPC655381:JPC655382 JYY655381:JYY655382 KIU655381:KIU655382 KSQ655381:KSQ655382 LCM655381:LCM655382 LMI655381:LMI655382 LWE655381:LWE655382 MGA655381:MGA655382 MPW655381:MPW655382 MZS655381:MZS655382 NJO655381:NJO655382 NTK655381:NTK655382 ODG655381:ODG655382 ONC655381:ONC655382 OWY655381:OWY655382 PGU655381:PGU655382 PQQ655381:PQQ655382 QAM655381:QAM655382 QKI655381:QKI655382 QUE655381:QUE655382 REA655381:REA655382 RNW655381:RNW655382 RXS655381:RXS655382 SHO655381:SHO655382 SRK655381:SRK655382 TBG655381:TBG655382 TLC655381:TLC655382 TUY655381:TUY655382 UEU655381:UEU655382 UOQ655381:UOQ655382 UYM655381:UYM655382 VII655381:VII655382 VSE655381:VSE655382 WCA655381:WCA655382 WLW655381:WLW655382 WVS655381:WVS655382 K720917:K720918 JG720917:JG720918 TC720917:TC720918 ACY720917:ACY720918 AMU720917:AMU720918 AWQ720917:AWQ720918 BGM720917:BGM720918 BQI720917:BQI720918 CAE720917:CAE720918 CKA720917:CKA720918 CTW720917:CTW720918 DDS720917:DDS720918 DNO720917:DNO720918 DXK720917:DXK720918 EHG720917:EHG720918 ERC720917:ERC720918 FAY720917:FAY720918 FKU720917:FKU720918 FUQ720917:FUQ720918 GEM720917:GEM720918 GOI720917:GOI720918 GYE720917:GYE720918 HIA720917:HIA720918 HRW720917:HRW720918 IBS720917:IBS720918 ILO720917:ILO720918 IVK720917:IVK720918 JFG720917:JFG720918 JPC720917:JPC720918 JYY720917:JYY720918 KIU720917:KIU720918 KSQ720917:KSQ720918 LCM720917:LCM720918 LMI720917:LMI720918 LWE720917:LWE720918 MGA720917:MGA720918 MPW720917:MPW720918 MZS720917:MZS720918 NJO720917:NJO720918 NTK720917:NTK720918 ODG720917:ODG720918 ONC720917:ONC720918 OWY720917:OWY720918 PGU720917:PGU720918 PQQ720917:PQQ720918 QAM720917:QAM720918 QKI720917:QKI720918 QUE720917:QUE720918 REA720917:REA720918 RNW720917:RNW720918 RXS720917:RXS720918 SHO720917:SHO720918 SRK720917:SRK720918 TBG720917:TBG720918 TLC720917:TLC720918 TUY720917:TUY720918 UEU720917:UEU720918 UOQ720917:UOQ720918 UYM720917:UYM720918 VII720917:VII720918 VSE720917:VSE720918 WCA720917:WCA720918 WLW720917:WLW720918 WVS720917:WVS720918 K786453:K786454 JG786453:JG786454 TC786453:TC786454 ACY786453:ACY786454 AMU786453:AMU786454 AWQ786453:AWQ786454 BGM786453:BGM786454 BQI786453:BQI786454 CAE786453:CAE786454 CKA786453:CKA786454 CTW786453:CTW786454 DDS786453:DDS786454 DNO786453:DNO786454 DXK786453:DXK786454 EHG786453:EHG786454 ERC786453:ERC786454 FAY786453:FAY786454 FKU786453:FKU786454 FUQ786453:FUQ786454 GEM786453:GEM786454 GOI786453:GOI786454 GYE786453:GYE786454 HIA786453:HIA786454 HRW786453:HRW786454 IBS786453:IBS786454 ILO786453:ILO786454 IVK786453:IVK786454 JFG786453:JFG786454 JPC786453:JPC786454 JYY786453:JYY786454 KIU786453:KIU786454 KSQ786453:KSQ786454 LCM786453:LCM786454 LMI786453:LMI786454 LWE786453:LWE786454 MGA786453:MGA786454 MPW786453:MPW786454 MZS786453:MZS786454 NJO786453:NJO786454 NTK786453:NTK786454 ODG786453:ODG786454 ONC786453:ONC786454 OWY786453:OWY786454 PGU786453:PGU786454 PQQ786453:PQQ786454 QAM786453:QAM786454 QKI786453:QKI786454 QUE786453:QUE786454 REA786453:REA786454 RNW786453:RNW786454 RXS786453:RXS786454 SHO786453:SHO786454 SRK786453:SRK786454 TBG786453:TBG786454 TLC786453:TLC786454 TUY786453:TUY786454 UEU786453:UEU786454 UOQ786453:UOQ786454 UYM786453:UYM786454 VII786453:VII786454 VSE786453:VSE786454 WCA786453:WCA786454 WLW786453:WLW786454 WVS786453:WVS786454 K851989:K851990 JG851989:JG851990 TC851989:TC851990 ACY851989:ACY851990 AMU851989:AMU851990 AWQ851989:AWQ851990 BGM851989:BGM851990 BQI851989:BQI851990 CAE851989:CAE851990 CKA851989:CKA851990 CTW851989:CTW851990 DDS851989:DDS851990 DNO851989:DNO851990 DXK851989:DXK851990 EHG851989:EHG851990 ERC851989:ERC851990 FAY851989:FAY851990 FKU851989:FKU851990 FUQ851989:FUQ851990 GEM851989:GEM851990 GOI851989:GOI851990 GYE851989:GYE851990 HIA851989:HIA851990 HRW851989:HRW851990 IBS851989:IBS851990 ILO851989:ILO851990 IVK851989:IVK851990 JFG851989:JFG851990 JPC851989:JPC851990 JYY851989:JYY851990 KIU851989:KIU851990 KSQ851989:KSQ851990 LCM851989:LCM851990 LMI851989:LMI851990 LWE851989:LWE851990 MGA851989:MGA851990 MPW851989:MPW851990 MZS851989:MZS851990 NJO851989:NJO851990 NTK851989:NTK851990 ODG851989:ODG851990 ONC851989:ONC851990 OWY851989:OWY851990 PGU851989:PGU851990 PQQ851989:PQQ851990 QAM851989:QAM851990 QKI851989:QKI851990 QUE851989:QUE851990 REA851989:REA851990 RNW851989:RNW851990 RXS851989:RXS851990 SHO851989:SHO851990 SRK851989:SRK851990 TBG851989:TBG851990 TLC851989:TLC851990 TUY851989:TUY851990 UEU851989:UEU851990 UOQ851989:UOQ851990 UYM851989:UYM851990 VII851989:VII851990 VSE851989:VSE851990 WCA851989:WCA851990 WLW851989:WLW851990 WVS851989:WVS851990 K917525:K917526 JG917525:JG917526 TC917525:TC917526 ACY917525:ACY917526 AMU917525:AMU917526 AWQ917525:AWQ917526 BGM917525:BGM917526 BQI917525:BQI917526 CAE917525:CAE917526 CKA917525:CKA917526 CTW917525:CTW917526 DDS917525:DDS917526 DNO917525:DNO917526 DXK917525:DXK917526 EHG917525:EHG917526 ERC917525:ERC917526 FAY917525:FAY917526 FKU917525:FKU917526 FUQ917525:FUQ917526 GEM917525:GEM917526 GOI917525:GOI917526 GYE917525:GYE917526 HIA917525:HIA917526 HRW917525:HRW917526 IBS917525:IBS917526 ILO917525:ILO917526 IVK917525:IVK917526 JFG917525:JFG917526 JPC917525:JPC917526 JYY917525:JYY917526 KIU917525:KIU917526 KSQ917525:KSQ917526 LCM917525:LCM917526 LMI917525:LMI917526 LWE917525:LWE917526 MGA917525:MGA917526 MPW917525:MPW917526 MZS917525:MZS917526 NJO917525:NJO917526 NTK917525:NTK917526 ODG917525:ODG917526 ONC917525:ONC917526 OWY917525:OWY917526 PGU917525:PGU917526 PQQ917525:PQQ917526 QAM917525:QAM917526 QKI917525:QKI917526 QUE917525:QUE917526 REA917525:REA917526 RNW917525:RNW917526 RXS917525:RXS917526 SHO917525:SHO917526 SRK917525:SRK917526 TBG917525:TBG917526 TLC917525:TLC917526 TUY917525:TUY917526 UEU917525:UEU917526 UOQ917525:UOQ917526 UYM917525:UYM917526 VII917525:VII917526 VSE917525:VSE917526 WCA917525:WCA917526 WLW917525:WLW917526 WVS917525:WVS917526 K983061:K983062 JG983061:JG983062 TC983061:TC983062 ACY983061:ACY983062 AMU983061:AMU983062 AWQ983061:AWQ983062 BGM983061:BGM983062 BQI983061:BQI983062 CAE983061:CAE983062 CKA983061:CKA983062 CTW983061:CTW983062 DDS983061:DDS983062 DNO983061:DNO983062 DXK983061:DXK983062 EHG983061:EHG983062 ERC983061:ERC983062 FAY983061:FAY983062 FKU983061:FKU983062 FUQ983061:FUQ983062 GEM983061:GEM983062 GOI983061:GOI983062 GYE983061:GYE983062 HIA983061:HIA983062 HRW983061:HRW983062 IBS983061:IBS983062 ILO983061:ILO983062 IVK983061:IVK983062 JFG983061:JFG983062 JPC983061:JPC983062 JYY983061:JYY983062 KIU983061:KIU983062 KSQ983061:KSQ983062 LCM983061:LCM983062 LMI983061:LMI983062 LWE983061:LWE983062 MGA983061:MGA983062 MPW983061:MPW983062 MZS983061:MZS983062 NJO983061:NJO983062 NTK983061:NTK983062 ODG983061:ODG983062 ONC983061:ONC983062 OWY983061:OWY983062 PGU983061:PGU983062 PQQ983061:PQQ983062 QAM983061:QAM983062 QKI983061:QKI983062 QUE983061:QUE983062 REA983061:REA983062 RNW983061:RNW983062 RXS983061:RXS983062 SHO983061:SHO983062 SRK983061:SRK983062 TBG983061:TBG983062 TLC983061:TLC983062 TUY983061:TUY983062 UEU983061:UEU983062 UOQ983061:UOQ983062 UYM983061:UYM983062 VII983061:VII983062 VSE983061:VSE983062 WCA983061:WCA983062 WLW983061:WLW983062 WVS983061:WVS983062 K46:K47 JG46:JG47 TC46:TC47 ACY46:ACY47 AMU46:AMU47 AWQ46:AWQ47 BGM46:BGM47 BQI46:BQI47 CAE46:CAE47 CKA46:CKA47 CTW46:CTW47 DDS46:DDS47 DNO46:DNO47 DXK46:DXK47 EHG46:EHG47 ERC46:ERC47 FAY46:FAY47 FKU46:FKU47 FUQ46:FUQ47 GEM46:GEM47 GOI46:GOI47 GYE46:GYE47 HIA46:HIA47 HRW46:HRW47 IBS46:IBS47 ILO46:ILO47 IVK46:IVK47 JFG46:JFG47 JPC46:JPC47 JYY46:JYY47 KIU46:KIU47 KSQ46:KSQ47 LCM46:LCM47 LMI46:LMI47 LWE46:LWE47 MGA46:MGA47 MPW46:MPW47 MZS46:MZS47 NJO46:NJO47 NTK46:NTK47 ODG46:ODG47 ONC46:ONC47 OWY46:OWY47 PGU46:PGU47 PQQ46:PQQ47 QAM46:QAM47 QKI46:QKI47 QUE46:QUE47 REA46:REA47 RNW46:RNW47 RXS46:RXS47 SHO46:SHO47 SRK46:SRK47 TBG46:TBG47 TLC46:TLC47 TUY46:TUY47 UEU46:UEU47 UOQ46:UOQ47 UYM46:UYM47 VII46:VII47 VSE46:VSE47 WCA46:WCA47 WLW46:WLW47 WVS46:WVS47 K65582:K65583 JG65582:JG65583 TC65582:TC65583 ACY65582:ACY65583 AMU65582:AMU65583 AWQ65582:AWQ65583 BGM65582:BGM65583 BQI65582:BQI65583 CAE65582:CAE65583 CKA65582:CKA65583 CTW65582:CTW65583 DDS65582:DDS65583 DNO65582:DNO65583 DXK65582:DXK65583 EHG65582:EHG65583 ERC65582:ERC65583 FAY65582:FAY65583 FKU65582:FKU65583 FUQ65582:FUQ65583 GEM65582:GEM65583 GOI65582:GOI65583 GYE65582:GYE65583 HIA65582:HIA65583 HRW65582:HRW65583 IBS65582:IBS65583 ILO65582:ILO65583 IVK65582:IVK65583 JFG65582:JFG65583 JPC65582:JPC65583 JYY65582:JYY65583 KIU65582:KIU65583 KSQ65582:KSQ65583 LCM65582:LCM65583 LMI65582:LMI65583 LWE65582:LWE65583 MGA65582:MGA65583 MPW65582:MPW65583 MZS65582:MZS65583 NJO65582:NJO65583 NTK65582:NTK65583 ODG65582:ODG65583 ONC65582:ONC65583 OWY65582:OWY65583 PGU65582:PGU65583 PQQ65582:PQQ65583 QAM65582:QAM65583 QKI65582:QKI65583 QUE65582:QUE65583 REA65582:REA65583 RNW65582:RNW65583 RXS65582:RXS65583 SHO65582:SHO65583 SRK65582:SRK65583 TBG65582:TBG65583 TLC65582:TLC65583 TUY65582:TUY65583 UEU65582:UEU65583 UOQ65582:UOQ65583 UYM65582:UYM65583 VII65582:VII65583 VSE65582:VSE65583 WCA65582:WCA65583 WLW65582:WLW65583 WVS65582:WVS65583 K131118:K131119 JG131118:JG131119 TC131118:TC131119 ACY131118:ACY131119 AMU131118:AMU131119 AWQ131118:AWQ131119 BGM131118:BGM131119 BQI131118:BQI131119 CAE131118:CAE131119 CKA131118:CKA131119 CTW131118:CTW131119 DDS131118:DDS131119 DNO131118:DNO131119 DXK131118:DXK131119 EHG131118:EHG131119 ERC131118:ERC131119 FAY131118:FAY131119 FKU131118:FKU131119 FUQ131118:FUQ131119 GEM131118:GEM131119 GOI131118:GOI131119 GYE131118:GYE131119 HIA131118:HIA131119 HRW131118:HRW131119 IBS131118:IBS131119 ILO131118:ILO131119 IVK131118:IVK131119 JFG131118:JFG131119 JPC131118:JPC131119 JYY131118:JYY131119 KIU131118:KIU131119 KSQ131118:KSQ131119 LCM131118:LCM131119 LMI131118:LMI131119 LWE131118:LWE131119 MGA131118:MGA131119 MPW131118:MPW131119 MZS131118:MZS131119 NJO131118:NJO131119 NTK131118:NTK131119 ODG131118:ODG131119 ONC131118:ONC131119 OWY131118:OWY131119 PGU131118:PGU131119 PQQ131118:PQQ131119 QAM131118:QAM131119 QKI131118:QKI131119 QUE131118:QUE131119 REA131118:REA131119 RNW131118:RNW131119 RXS131118:RXS131119 SHO131118:SHO131119 SRK131118:SRK131119 TBG131118:TBG131119 TLC131118:TLC131119 TUY131118:TUY131119 UEU131118:UEU131119 UOQ131118:UOQ131119 UYM131118:UYM131119 VII131118:VII131119 VSE131118:VSE131119 WCA131118:WCA131119 WLW131118:WLW131119 WVS131118:WVS131119 K196654:K196655 JG196654:JG196655 TC196654:TC196655 ACY196654:ACY196655 AMU196654:AMU196655 AWQ196654:AWQ196655 BGM196654:BGM196655 BQI196654:BQI196655 CAE196654:CAE196655 CKA196654:CKA196655 CTW196654:CTW196655 DDS196654:DDS196655 DNO196654:DNO196655 DXK196654:DXK196655 EHG196654:EHG196655 ERC196654:ERC196655 FAY196654:FAY196655 FKU196654:FKU196655 FUQ196654:FUQ196655 GEM196654:GEM196655 GOI196654:GOI196655 GYE196654:GYE196655 HIA196654:HIA196655 HRW196654:HRW196655 IBS196654:IBS196655 ILO196654:ILO196655 IVK196654:IVK196655 JFG196654:JFG196655 JPC196654:JPC196655 JYY196654:JYY196655 KIU196654:KIU196655 KSQ196654:KSQ196655 LCM196654:LCM196655 LMI196654:LMI196655 LWE196654:LWE196655 MGA196654:MGA196655 MPW196654:MPW196655 MZS196654:MZS196655 NJO196654:NJO196655 NTK196654:NTK196655 ODG196654:ODG196655 ONC196654:ONC196655 OWY196654:OWY196655 PGU196654:PGU196655 PQQ196654:PQQ196655 QAM196654:QAM196655 QKI196654:QKI196655 QUE196654:QUE196655 REA196654:REA196655 RNW196654:RNW196655 RXS196654:RXS196655 SHO196654:SHO196655 SRK196654:SRK196655 TBG196654:TBG196655 TLC196654:TLC196655 TUY196654:TUY196655 UEU196654:UEU196655 UOQ196654:UOQ196655 UYM196654:UYM196655 VII196654:VII196655 VSE196654:VSE196655 WCA196654:WCA196655 WLW196654:WLW196655 WVS196654:WVS196655 K262190:K262191 JG262190:JG262191 TC262190:TC262191 ACY262190:ACY262191 AMU262190:AMU262191 AWQ262190:AWQ262191 BGM262190:BGM262191 BQI262190:BQI262191 CAE262190:CAE262191 CKA262190:CKA262191 CTW262190:CTW262191 DDS262190:DDS262191 DNO262190:DNO262191 DXK262190:DXK262191 EHG262190:EHG262191 ERC262190:ERC262191 FAY262190:FAY262191 FKU262190:FKU262191 FUQ262190:FUQ262191 GEM262190:GEM262191 GOI262190:GOI262191 GYE262190:GYE262191 HIA262190:HIA262191 HRW262190:HRW262191 IBS262190:IBS262191 ILO262190:ILO262191 IVK262190:IVK262191 JFG262190:JFG262191 JPC262190:JPC262191 JYY262190:JYY262191 KIU262190:KIU262191 KSQ262190:KSQ262191 LCM262190:LCM262191 LMI262190:LMI262191 LWE262190:LWE262191 MGA262190:MGA262191 MPW262190:MPW262191 MZS262190:MZS262191 NJO262190:NJO262191 NTK262190:NTK262191 ODG262190:ODG262191 ONC262190:ONC262191 OWY262190:OWY262191 PGU262190:PGU262191 PQQ262190:PQQ262191 QAM262190:QAM262191 QKI262190:QKI262191 QUE262190:QUE262191 REA262190:REA262191 RNW262190:RNW262191 RXS262190:RXS262191 SHO262190:SHO262191 SRK262190:SRK262191 TBG262190:TBG262191 TLC262190:TLC262191 TUY262190:TUY262191 UEU262190:UEU262191 UOQ262190:UOQ262191 UYM262190:UYM262191 VII262190:VII262191 VSE262190:VSE262191 WCA262190:WCA262191 WLW262190:WLW262191 WVS262190:WVS262191 K327726:K327727 JG327726:JG327727 TC327726:TC327727 ACY327726:ACY327727 AMU327726:AMU327727 AWQ327726:AWQ327727 BGM327726:BGM327727 BQI327726:BQI327727 CAE327726:CAE327727 CKA327726:CKA327727 CTW327726:CTW327727 DDS327726:DDS327727 DNO327726:DNO327727 DXK327726:DXK327727 EHG327726:EHG327727 ERC327726:ERC327727 FAY327726:FAY327727 FKU327726:FKU327727 FUQ327726:FUQ327727 GEM327726:GEM327727 GOI327726:GOI327727 GYE327726:GYE327727 HIA327726:HIA327727 HRW327726:HRW327727 IBS327726:IBS327727 ILO327726:ILO327727 IVK327726:IVK327727 JFG327726:JFG327727 JPC327726:JPC327727 JYY327726:JYY327727 KIU327726:KIU327727 KSQ327726:KSQ327727 LCM327726:LCM327727 LMI327726:LMI327727 LWE327726:LWE327727 MGA327726:MGA327727 MPW327726:MPW327727 MZS327726:MZS327727 NJO327726:NJO327727 NTK327726:NTK327727 ODG327726:ODG327727 ONC327726:ONC327727 OWY327726:OWY327727 PGU327726:PGU327727 PQQ327726:PQQ327727 QAM327726:QAM327727 QKI327726:QKI327727 QUE327726:QUE327727 REA327726:REA327727 RNW327726:RNW327727 RXS327726:RXS327727 SHO327726:SHO327727 SRK327726:SRK327727 TBG327726:TBG327727 TLC327726:TLC327727 TUY327726:TUY327727 UEU327726:UEU327727 UOQ327726:UOQ327727 UYM327726:UYM327727 VII327726:VII327727 VSE327726:VSE327727 WCA327726:WCA327727 WLW327726:WLW327727 WVS327726:WVS327727 K393262:K393263 JG393262:JG393263 TC393262:TC393263 ACY393262:ACY393263 AMU393262:AMU393263 AWQ393262:AWQ393263 BGM393262:BGM393263 BQI393262:BQI393263 CAE393262:CAE393263 CKA393262:CKA393263 CTW393262:CTW393263 DDS393262:DDS393263 DNO393262:DNO393263 DXK393262:DXK393263 EHG393262:EHG393263 ERC393262:ERC393263 FAY393262:FAY393263 FKU393262:FKU393263 FUQ393262:FUQ393263 GEM393262:GEM393263 GOI393262:GOI393263 GYE393262:GYE393263 HIA393262:HIA393263 HRW393262:HRW393263 IBS393262:IBS393263 ILO393262:ILO393263 IVK393262:IVK393263 JFG393262:JFG393263 JPC393262:JPC393263 JYY393262:JYY393263 KIU393262:KIU393263 KSQ393262:KSQ393263 LCM393262:LCM393263 LMI393262:LMI393263 LWE393262:LWE393263 MGA393262:MGA393263 MPW393262:MPW393263 MZS393262:MZS393263 NJO393262:NJO393263 NTK393262:NTK393263 ODG393262:ODG393263 ONC393262:ONC393263 OWY393262:OWY393263 PGU393262:PGU393263 PQQ393262:PQQ393263 QAM393262:QAM393263 QKI393262:QKI393263 QUE393262:QUE393263 REA393262:REA393263 RNW393262:RNW393263 RXS393262:RXS393263 SHO393262:SHO393263 SRK393262:SRK393263 TBG393262:TBG393263 TLC393262:TLC393263 TUY393262:TUY393263 UEU393262:UEU393263 UOQ393262:UOQ393263 UYM393262:UYM393263 VII393262:VII393263 VSE393262:VSE393263 WCA393262:WCA393263 WLW393262:WLW393263 WVS393262:WVS393263 K458798:K458799 JG458798:JG458799 TC458798:TC458799 ACY458798:ACY458799 AMU458798:AMU458799 AWQ458798:AWQ458799 BGM458798:BGM458799 BQI458798:BQI458799 CAE458798:CAE458799 CKA458798:CKA458799 CTW458798:CTW458799 DDS458798:DDS458799 DNO458798:DNO458799 DXK458798:DXK458799 EHG458798:EHG458799 ERC458798:ERC458799 FAY458798:FAY458799 FKU458798:FKU458799 FUQ458798:FUQ458799 GEM458798:GEM458799 GOI458798:GOI458799 GYE458798:GYE458799 HIA458798:HIA458799 HRW458798:HRW458799 IBS458798:IBS458799 ILO458798:ILO458799 IVK458798:IVK458799 JFG458798:JFG458799 JPC458798:JPC458799 JYY458798:JYY458799 KIU458798:KIU458799 KSQ458798:KSQ458799 LCM458798:LCM458799 LMI458798:LMI458799 LWE458798:LWE458799 MGA458798:MGA458799 MPW458798:MPW458799 MZS458798:MZS458799 NJO458798:NJO458799 NTK458798:NTK458799 ODG458798:ODG458799 ONC458798:ONC458799 OWY458798:OWY458799 PGU458798:PGU458799 PQQ458798:PQQ458799 QAM458798:QAM458799 QKI458798:QKI458799 QUE458798:QUE458799 REA458798:REA458799 RNW458798:RNW458799 RXS458798:RXS458799 SHO458798:SHO458799 SRK458798:SRK458799 TBG458798:TBG458799 TLC458798:TLC458799 TUY458798:TUY458799 UEU458798:UEU458799 UOQ458798:UOQ458799 UYM458798:UYM458799 VII458798:VII458799 VSE458798:VSE458799 WCA458798:WCA458799 WLW458798:WLW458799 WVS458798:WVS458799 K524334:K524335 JG524334:JG524335 TC524334:TC524335 ACY524334:ACY524335 AMU524334:AMU524335 AWQ524334:AWQ524335 BGM524334:BGM524335 BQI524334:BQI524335 CAE524334:CAE524335 CKA524334:CKA524335 CTW524334:CTW524335 DDS524334:DDS524335 DNO524334:DNO524335 DXK524334:DXK524335 EHG524334:EHG524335 ERC524334:ERC524335 FAY524334:FAY524335 FKU524334:FKU524335 FUQ524334:FUQ524335 GEM524334:GEM524335 GOI524334:GOI524335 GYE524334:GYE524335 HIA524334:HIA524335 HRW524334:HRW524335 IBS524334:IBS524335 ILO524334:ILO524335 IVK524334:IVK524335 JFG524334:JFG524335 JPC524334:JPC524335 JYY524334:JYY524335 KIU524334:KIU524335 KSQ524334:KSQ524335 LCM524334:LCM524335 LMI524334:LMI524335 LWE524334:LWE524335 MGA524334:MGA524335 MPW524334:MPW524335 MZS524334:MZS524335 NJO524334:NJO524335 NTK524334:NTK524335 ODG524334:ODG524335 ONC524334:ONC524335 OWY524334:OWY524335 PGU524334:PGU524335 PQQ524334:PQQ524335 QAM524334:QAM524335 QKI524334:QKI524335 QUE524334:QUE524335 REA524334:REA524335 RNW524334:RNW524335 RXS524334:RXS524335 SHO524334:SHO524335 SRK524334:SRK524335 TBG524334:TBG524335 TLC524334:TLC524335 TUY524334:TUY524335 UEU524334:UEU524335 UOQ524334:UOQ524335 UYM524334:UYM524335 VII524334:VII524335 VSE524334:VSE524335 WCA524334:WCA524335 WLW524334:WLW524335 WVS524334:WVS524335 K589870:K589871 JG589870:JG589871 TC589870:TC589871 ACY589870:ACY589871 AMU589870:AMU589871 AWQ589870:AWQ589871 BGM589870:BGM589871 BQI589870:BQI589871 CAE589870:CAE589871 CKA589870:CKA589871 CTW589870:CTW589871 DDS589870:DDS589871 DNO589870:DNO589871 DXK589870:DXK589871 EHG589870:EHG589871 ERC589870:ERC589871 FAY589870:FAY589871 FKU589870:FKU589871 FUQ589870:FUQ589871 GEM589870:GEM589871 GOI589870:GOI589871 GYE589870:GYE589871 HIA589870:HIA589871 HRW589870:HRW589871 IBS589870:IBS589871 ILO589870:ILO589871 IVK589870:IVK589871 JFG589870:JFG589871 JPC589870:JPC589871 JYY589870:JYY589871 KIU589870:KIU589871 KSQ589870:KSQ589871 LCM589870:LCM589871 LMI589870:LMI589871 LWE589870:LWE589871 MGA589870:MGA589871 MPW589870:MPW589871 MZS589870:MZS589871 NJO589870:NJO589871 NTK589870:NTK589871 ODG589870:ODG589871 ONC589870:ONC589871 OWY589870:OWY589871 PGU589870:PGU589871 PQQ589870:PQQ589871 QAM589870:QAM589871 QKI589870:QKI589871 QUE589870:QUE589871 REA589870:REA589871 RNW589870:RNW589871 RXS589870:RXS589871 SHO589870:SHO589871 SRK589870:SRK589871 TBG589870:TBG589871 TLC589870:TLC589871 TUY589870:TUY589871 UEU589870:UEU589871 UOQ589870:UOQ589871 UYM589870:UYM589871 VII589870:VII589871 VSE589870:VSE589871 WCA589870:WCA589871 WLW589870:WLW589871 WVS589870:WVS589871 K655406:K655407 JG655406:JG655407 TC655406:TC655407 ACY655406:ACY655407 AMU655406:AMU655407 AWQ655406:AWQ655407 BGM655406:BGM655407 BQI655406:BQI655407 CAE655406:CAE655407 CKA655406:CKA655407 CTW655406:CTW655407 DDS655406:DDS655407 DNO655406:DNO655407 DXK655406:DXK655407 EHG655406:EHG655407 ERC655406:ERC655407 FAY655406:FAY655407 FKU655406:FKU655407 FUQ655406:FUQ655407 GEM655406:GEM655407 GOI655406:GOI655407 GYE655406:GYE655407 HIA655406:HIA655407 HRW655406:HRW655407 IBS655406:IBS655407 ILO655406:ILO655407 IVK655406:IVK655407 JFG655406:JFG655407 JPC655406:JPC655407 JYY655406:JYY655407 KIU655406:KIU655407 KSQ655406:KSQ655407 LCM655406:LCM655407 LMI655406:LMI655407 LWE655406:LWE655407 MGA655406:MGA655407 MPW655406:MPW655407 MZS655406:MZS655407 NJO655406:NJO655407 NTK655406:NTK655407 ODG655406:ODG655407 ONC655406:ONC655407 OWY655406:OWY655407 PGU655406:PGU655407 PQQ655406:PQQ655407 QAM655406:QAM655407 QKI655406:QKI655407 QUE655406:QUE655407 REA655406:REA655407 RNW655406:RNW655407 RXS655406:RXS655407 SHO655406:SHO655407 SRK655406:SRK655407 TBG655406:TBG655407 TLC655406:TLC655407 TUY655406:TUY655407 UEU655406:UEU655407 UOQ655406:UOQ655407 UYM655406:UYM655407 VII655406:VII655407 VSE655406:VSE655407 WCA655406:WCA655407 WLW655406:WLW655407 WVS655406:WVS655407 K720942:K720943 JG720942:JG720943 TC720942:TC720943 ACY720942:ACY720943 AMU720942:AMU720943 AWQ720942:AWQ720943 BGM720942:BGM720943 BQI720942:BQI720943 CAE720942:CAE720943 CKA720942:CKA720943 CTW720942:CTW720943 DDS720942:DDS720943 DNO720942:DNO720943 DXK720942:DXK720943 EHG720942:EHG720943 ERC720942:ERC720943 FAY720942:FAY720943 FKU720942:FKU720943 FUQ720942:FUQ720943 GEM720942:GEM720943 GOI720942:GOI720943 GYE720942:GYE720943 HIA720942:HIA720943 HRW720942:HRW720943 IBS720942:IBS720943 ILO720942:ILO720943 IVK720942:IVK720943 JFG720942:JFG720943 JPC720942:JPC720943 JYY720942:JYY720943 KIU720942:KIU720943 KSQ720942:KSQ720943 LCM720942:LCM720943 LMI720942:LMI720943 LWE720942:LWE720943 MGA720942:MGA720943 MPW720942:MPW720943 MZS720942:MZS720943 NJO720942:NJO720943 NTK720942:NTK720943 ODG720942:ODG720943 ONC720942:ONC720943 OWY720942:OWY720943 PGU720942:PGU720943 PQQ720942:PQQ720943 QAM720942:QAM720943 QKI720942:QKI720943 QUE720942:QUE720943 REA720942:REA720943 RNW720942:RNW720943 RXS720942:RXS720943 SHO720942:SHO720943 SRK720942:SRK720943 TBG720942:TBG720943 TLC720942:TLC720943 TUY720942:TUY720943 UEU720942:UEU720943 UOQ720942:UOQ720943 UYM720942:UYM720943 VII720942:VII720943 VSE720942:VSE720943 WCA720942:WCA720943 WLW720942:WLW720943 WVS720942:WVS720943 K786478:K786479 JG786478:JG786479 TC786478:TC786479 ACY786478:ACY786479 AMU786478:AMU786479 AWQ786478:AWQ786479 BGM786478:BGM786479 BQI786478:BQI786479 CAE786478:CAE786479 CKA786478:CKA786479 CTW786478:CTW786479 DDS786478:DDS786479 DNO786478:DNO786479 DXK786478:DXK786479 EHG786478:EHG786479 ERC786478:ERC786479 FAY786478:FAY786479 FKU786478:FKU786479 FUQ786478:FUQ786479 GEM786478:GEM786479 GOI786478:GOI786479 GYE786478:GYE786479 HIA786478:HIA786479 HRW786478:HRW786479 IBS786478:IBS786479 ILO786478:ILO786479 IVK786478:IVK786479 JFG786478:JFG786479 JPC786478:JPC786479 JYY786478:JYY786479 KIU786478:KIU786479 KSQ786478:KSQ786479 LCM786478:LCM786479 LMI786478:LMI786479 LWE786478:LWE786479 MGA786478:MGA786479 MPW786478:MPW786479 MZS786478:MZS786479 NJO786478:NJO786479 NTK786478:NTK786479 ODG786478:ODG786479 ONC786478:ONC786479 OWY786478:OWY786479 PGU786478:PGU786479 PQQ786478:PQQ786479 QAM786478:QAM786479 QKI786478:QKI786479 QUE786478:QUE786479 REA786478:REA786479 RNW786478:RNW786479 RXS786478:RXS786479 SHO786478:SHO786479 SRK786478:SRK786479 TBG786478:TBG786479 TLC786478:TLC786479 TUY786478:TUY786479 UEU786478:UEU786479 UOQ786478:UOQ786479 UYM786478:UYM786479 VII786478:VII786479 VSE786478:VSE786479 WCA786478:WCA786479 WLW786478:WLW786479 WVS786478:WVS786479 K852014:K852015 JG852014:JG852015 TC852014:TC852015 ACY852014:ACY852015 AMU852014:AMU852015 AWQ852014:AWQ852015 BGM852014:BGM852015 BQI852014:BQI852015 CAE852014:CAE852015 CKA852014:CKA852015 CTW852014:CTW852015 DDS852014:DDS852015 DNO852014:DNO852015 DXK852014:DXK852015 EHG852014:EHG852015 ERC852014:ERC852015 FAY852014:FAY852015 FKU852014:FKU852015 FUQ852014:FUQ852015 GEM852014:GEM852015 GOI852014:GOI852015 GYE852014:GYE852015 HIA852014:HIA852015 HRW852014:HRW852015 IBS852014:IBS852015 ILO852014:ILO852015 IVK852014:IVK852015 JFG852014:JFG852015 JPC852014:JPC852015 JYY852014:JYY852015 KIU852014:KIU852015 KSQ852014:KSQ852015 LCM852014:LCM852015 LMI852014:LMI852015 LWE852014:LWE852015 MGA852014:MGA852015 MPW852014:MPW852015 MZS852014:MZS852015 NJO852014:NJO852015 NTK852014:NTK852015 ODG852014:ODG852015 ONC852014:ONC852015 OWY852014:OWY852015 PGU852014:PGU852015 PQQ852014:PQQ852015 QAM852014:QAM852015 QKI852014:QKI852015 QUE852014:QUE852015 REA852014:REA852015 RNW852014:RNW852015 RXS852014:RXS852015 SHO852014:SHO852015 SRK852014:SRK852015 TBG852014:TBG852015 TLC852014:TLC852015 TUY852014:TUY852015 UEU852014:UEU852015 UOQ852014:UOQ852015 UYM852014:UYM852015 VII852014:VII852015 VSE852014:VSE852015 WCA852014:WCA852015 WLW852014:WLW852015 WVS852014:WVS852015 K917550:K917551 JG917550:JG917551 TC917550:TC917551 ACY917550:ACY917551 AMU917550:AMU917551 AWQ917550:AWQ917551 BGM917550:BGM917551 BQI917550:BQI917551 CAE917550:CAE917551 CKA917550:CKA917551 CTW917550:CTW917551 DDS917550:DDS917551 DNO917550:DNO917551 DXK917550:DXK917551 EHG917550:EHG917551 ERC917550:ERC917551 FAY917550:FAY917551 FKU917550:FKU917551 FUQ917550:FUQ917551 GEM917550:GEM917551 GOI917550:GOI917551 GYE917550:GYE917551 HIA917550:HIA917551 HRW917550:HRW917551 IBS917550:IBS917551 ILO917550:ILO917551 IVK917550:IVK917551 JFG917550:JFG917551 JPC917550:JPC917551 JYY917550:JYY917551 KIU917550:KIU917551 KSQ917550:KSQ917551 LCM917550:LCM917551 LMI917550:LMI917551 LWE917550:LWE917551 MGA917550:MGA917551 MPW917550:MPW917551 MZS917550:MZS917551 NJO917550:NJO917551 NTK917550:NTK917551 ODG917550:ODG917551 ONC917550:ONC917551 OWY917550:OWY917551 PGU917550:PGU917551 PQQ917550:PQQ917551 QAM917550:QAM917551 QKI917550:QKI917551 QUE917550:QUE917551 REA917550:REA917551 RNW917550:RNW917551 RXS917550:RXS917551 SHO917550:SHO917551 SRK917550:SRK917551 TBG917550:TBG917551 TLC917550:TLC917551 TUY917550:TUY917551 UEU917550:UEU917551 UOQ917550:UOQ917551 UYM917550:UYM917551 VII917550:VII917551 VSE917550:VSE917551 WCA917550:WCA917551 WLW917550:WLW917551 WVS917550:WVS917551 K983086:K983087 JG983086:JG983087 TC983086:TC983087 ACY983086:ACY983087 AMU983086:AMU983087 AWQ983086:AWQ983087 BGM983086:BGM983087 BQI983086:BQI983087 CAE983086:CAE983087 CKA983086:CKA983087 CTW983086:CTW983087 DDS983086:DDS983087 DNO983086:DNO983087 DXK983086:DXK983087 EHG983086:EHG983087 ERC983086:ERC983087 FAY983086:FAY983087 FKU983086:FKU983087 FUQ983086:FUQ983087 GEM983086:GEM983087 GOI983086:GOI983087 GYE983086:GYE983087 HIA983086:HIA983087 HRW983086:HRW983087 IBS983086:IBS983087 ILO983086:ILO983087 IVK983086:IVK983087 JFG983086:JFG983087 JPC983086:JPC983087 JYY983086:JYY983087 KIU983086:KIU983087 KSQ983086:KSQ983087 LCM983086:LCM983087 LMI983086:LMI983087 LWE983086:LWE983087 MGA983086:MGA983087 MPW983086:MPW983087 MZS983086:MZS983087 NJO983086:NJO983087 NTK983086:NTK983087 ODG983086:ODG983087 ONC983086:ONC983087 OWY983086:OWY983087 PGU983086:PGU983087 PQQ983086:PQQ983087 QAM983086:QAM983087 QKI983086:QKI983087 QUE983086:QUE983087 REA983086:REA983087 RNW983086:RNW983087 RXS983086:RXS983087 SHO983086:SHO983087 SRK983086:SRK983087 TBG983086:TBG983087 TLC983086:TLC983087 TUY983086:TUY983087 UEU983086:UEU983087 UOQ983086:UOQ983087 UYM983086:UYM983087 VII983086:VII983087 VSE983086:VSE983087 WCA983086:WCA983087 WLW983086:WLW983087 WVS983086:WVS983087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Y65544:Y65545 JU65544:JU65545 TQ65544:TQ65545 ADM65544:ADM65545 ANI65544:ANI65545 AXE65544:AXE65545 BHA65544:BHA65545 BQW65544:BQW65545 CAS65544:CAS65545 CKO65544:CKO65545 CUK65544:CUK65545 DEG65544:DEG65545 DOC65544:DOC65545 DXY65544:DXY65545 EHU65544:EHU65545 ERQ65544:ERQ65545 FBM65544:FBM65545 FLI65544:FLI65545 FVE65544:FVE65545 GFA65544:GFA65545 GOW65544:GOW65545 GYS65544:GYS65545 HIO65544:HIO65545 HSK65544:HSK65545 ICG65544:ICG65545 IMC65544:IMC65545 IVY65544:IVY65545 JFU65544:JFU65545 JPQ65544:JPQ65545 JZM65544:JZM65545 KJI65544:KJI65545 KTE65544:KTE65545 LDA65544:LDA65545 LMW65544:LMW65545 LWS65544:LWS65545 MGO65544:MGO65545 MQK65544:MQK65545 NAG65544:NAG65545 NKC65544:NKC65545 NTY65544:NTY65545 ODU65544:ODU65545 ONQ65544:ONQ65545 OXM65544:OXM65545 PHI65544:PHI65545 PRE65544:PRE65545 QBA65544:QBA65545 QKW65544:QKW65545 QUS65544:QUS65545 REO65544:REO65545 ROK65544:ROK65545 RYG65544:RYG65545 SIC65544:SIC65545 SRY65544:SRY65545 TBU65544:TBU65545 TLQ65544:TLQ65545 TVM65544:TVM65545 UFI65544:UFI65545 UPE65544:UPE65545 UZA65544:UZA65545 VIW65544:VIW65545 VSS65544:VSS65545 WCO65544:WCO65545 WMK65544:WMK65545 WWG65544:WWG65545 Y131080:Y131081 JU131080:JU131081 TQ131080:TQ131081 ADM131080:ADM131081 ANI131080:ANI131081 AXE131080:AXE131081 BHA131080:BHA131081 BQW131080:BQW131081 CAS131080:CAS131081 CKO131080:CKO131081 CUK131080:CUK131081 DEG131080:DEG131081 DOC131080:DOC131081 DXY131080:DXY131081 EHU131080:EHU131081 ERQ131080:ERQ131081 FBM131080:FBM131081 FLI131080:FLI131081 FVE131080:FVE131081 GFA131080:GFA131081 GOW131080:GOW131081 GYS131080:GYS131081 HIO131080:HIO131081 HSK131080:HSK131081 ICG131080:ICG131081 IMC131080:IMC131081 IVY131080:IVY131081 JFU131080:JFU131081 JPQ131080:JPQ131081 JZM131080:JZM131081 KJI131080:KJI131081 KTE131080:KTE131081 LDA131080:LDA131081 LMW131080:LMW131081 LWS131080:LWS131081 MGO131080:MGO131081 MQK131080:MQK131081 NAG131080:NAG131081 NKC131080:NKC131081 NTY131080:NTY131081 ODU131080:ODU131081 ONQ131080:ONQ131081 OXM131080:OXM131081 PHI131080:PHI131081 PRE131080:PRE131081 QBA131080:QBA131081 QKW131080:QKW131081 QUS131080:QUS131081 REO131080:REO131081 ROK131080:ROK131081 RYG131080:RYG131081 SIC131080:SIC131081 SRY131080:SRY131081 TBU131080:TBU131081 TLQ131080:TLQ131081 TVM131080:TVM131081 UFI131080:UFI131081 UPE131080:UPE131081 UZA131080:UZA131081 VIW131080:VIW131081 VSS131080:VSS131081 WCO131080:WCO131081 WMK131080:WMK131081 WWG131080:WWG131081 Y196616:Y196617 JU196616:JU196617 TQ196616:TQ196617 ADM196616:ADM196617 ANI196616:ANI196617 AXE196616:AXE196617 BHA196616:BHA196617 BQW196616:BQW196617 CAS196616:CAS196617 CKO196616:CKO196617 CUK196616:CUK196617 DEG196616:DEG196617 DOC196616:DOC196617 DXY196616:DXY196617 EHU196616:EHU196617 ERQ196616:ERQ196617 FBM196616:FBM196617 FLI196616:FLI196617 FVE196616:FVE196617 GFA196616:GFA196617 GOW196616:GOW196617 GYS196616:GYS196617 HIO196616:HIO196617 HSK196616:HSK196617 ICG196616:ICG196617 IMC196616:IMC196617 IVY196616:IVY196617 JFU196616:JFU196617 JPQ196616:JPQ196617 JZM196616:JZM196617 KJI196616:KJI196617 KTE196616:KTE196617 LDA196616:LDA196617 LMW196616:LMW196617 LWS196616:LWS196617 MGO196616:MGO196617 MQK196616:MQK196617 NAG196616:NAG196617 NKC196616:NKC196617 NTY196616:NTY196617 ODU196616:ODU196617 ONQ196616:ONQ196617 OXM196616:OXM196617 PHI196616:PHI196617 PRE196616:PRE196617 QBA196616:QBA196617 QKW196616:QKW196617 QUS196616:QUS196617 REO196616:REO196617 ROK196616:ROK196617 RYG196616:RYG196617 SIC196616:SIC196617 SRY196616:SRY196617 TBU196616:TBU196617 TLQ196616:TLQ196617 TVM196616:TVM196617 UFI196616:UFI196617 UPE196616:UPE196617 UZA196616:UZA196617 VIW196616:VIW196617 VSS196616:VSS196617 WCO196616:WCO196617 WMK196616:WMK196617 WWG196616:WWG196617 Y262152:Y262153 JU262152:JU262153 TQ262152:TQ262153 ADM262152:ADM262153 ANI262152:ANI262153 AXE262152:AXE262153 BHA262152:BHA262153 BQW262152:BQW262153 CAS262152:CAS262153 CKO262152:CKO262153 CUK262152:CUK262153 DEG262152:DEG262153 DOC262152:DOC262153 DXY262152:DXY262153 EHU262152:EHU262153 ERQ262152:ERQ262153 FBM262152:FBM262153 FLI262152:FLI262153 FVE262152:FVE262153 GFA262152:GFA262153 GOW262152:GOW262153 GYS262152:GYS262153 HIO262152:HIO262153 HSK262152:HSK262153 ICG262152:ICG262153 IMC262152:IMC262153 IVY262152:IVY262153 JFU262152:JFU262153 JPQ262152:JPQ262153 JZM262152:JZM262153 KJI262152:KJI262153 KTE262152:KTE262153 LDA262152:LDA262153 LMW262152:LMW262153 LWS262152:LWS262153 MGO262152:MGO262153 MQK262152:MQK262153 NAG262152:NAG262153 NKC262152:NKC262153 NTY262152:NTY262153 ODU262152:ODU262153 ONQ262152:ONQ262153 OXM262152:OXM262153 PHI262152:PHI262153 PRE262152:PRE262153 QBA262152:QBA262153 QKW262152:QKW262153 QUS262152:QUS262153 REO262152:REO262153 ROK262152:ROK262153 RYG262152:RYG262153 SIC262152:SIC262153 SRY262152:SRY262153 TBU262152:TBU262153 TLQ262152:TLQ262153 TVM262152:TVM262153 UFI262152:UFI262153 UPE262152:UPE262153 UZA262152:UZA262153 VIW262152:VIW262153 VSS262152:VSS262153 WCO262152:WCO262153 WMK262152:WMK262153 WWG262152:WWG262153 Y327688:Y327689 JU327688:JU327689 TQ327688:TQ327689 ADM327688:ADM327689 ANI327688:ANI327689 AXE327688:AXE327689 BHA327688:BHA327689 BQW327688:BQW327689 CAS327688:CAS327689 CKO327688:CKO327689 CUK327688:CUK327689 DEG327688:DEG327689 DOC327688:DOC327689 DXY327688:DXY327689 EHU327688:EHU327689 ERQ327688:ERQ327689 FBM327688:FBM327689 FLI327688:FLI327689 FVE327688:FVE327689 GFA327688:GFA327689 GOW327688:GOW327689 GYS327688:GYS327689 HIO327688:HIO327689 HSK327688:HSK327689 ICG327688:ICG327689 IMC327688:IMC327689 IVY327688:IVY327689 JFU327688:JFU327689 JPQ327688:JPQ327689 JZM327688:JZM327689 KJI327688:KJI327689 KTE327688:KTE327689 LDA327688:LDA327689 LMW327688:LMW327689 LWS327688:LWS327689 MGO327688:MGO327689 MQK327688:MQK327689 NAG327688:NAG327689 NKC327688:NKC327689 NTY327688:NTY327689 ODU327688:ODU327689 ONQ327688:ONQ327689 OXM327688:OXM327689 PHI327688:PHI327689 PRE327688:PRE327689 QBA327688:QBA327689 QKW327688:QKW327689 QUS327688:QUS327689 REO327688:REO327689 ROK327688:ROK327689 RYG327688:RYG327689 SIC327688:SIC327689 SRY327688:SRY327689 TBU327688:TBU327689 TLQ327688:TLQ327689 TVM327688:TVM327689 UFI327688:UFI327689 UPE327688:UPE327689 UZA327688:UZA327689 VIW327688:VIW327689 VSS327688:VSS327689 WCO327688:WCO327689 WMK327688:WMK327689 WWG327688:WWG327689 Y393224:Y393225 JU393224:JU393225 TQ393224:TQ393225 ADM393224:ADM393225 ANI393224:ANI393225 AXE393224:AXE393225 BHA393224:BHA393225 BQW393224:BQW393225 CAS393224:CAS393225 CKO393224:CKO393225 CUK393224:CUK393225 DEG393224:DEG393225 DOC393224:DOC393225 DXY393224:DXY393225 EHU393224:EHU393225 ERQ393224:ERQ393225 FBM393224:FBM393225 FLI393224:FLI393225 FVE393224:FVE393225 GFA393224:GFA393225 GOW393224:GOW393225 GYS393224:GYS393225 HIO393224:HIO393225 HSK393224:HSK393225 ICG393224:ICG393225 IMC393224:IMC393225 IVY393224:IVY393225 JFU393224:JFU393225 JPQ393224:JPQ393225 JZM393224:JZM393225 KJI393224:KJI393225 KTE393224:KTE393225 LDA393224:LDA393225 LMW393224:LMW393225 LWS393224:LWS393225 MGO393224:MGO393225 MQK393224:MQK393225 NAG393224:NAG393225 NKC393224:NKC393225 NTY393224:NTY393225 ODU393224:ODU393225 ONQ393224:ONQ393225 OXM393224:OXM393225 PHI393224:PHI393225 PRE393224:PRE393225 QBA393224:QBA393225 QKW393224:QKW393225 QUS393224:QUS393225 REO393224:REO393225 ROK393224:ROK393225 RYG393224:RYG393225 SIC393224:SIC393225 SRY393224:SRY393225 TBU393224:TBU393225 TLQ393224:TLQ393225 TVM393224:TVM393225 UFI393224:UFI393225 UPE393224:UPE393225 UZA393224:UZA393225 VIW393224:VIW393225 VSS393224:VSS393225 WCO393224:WCO393225 WMK393224:WMK393225 WWG393224:WWG393225 Y458760:Y458761 JU458760:JU458761 TQ458760:TQ458761 ADM458760:ADM458761 ANI458760:ANI458761 AXE458760:AXE458761 BHA458760:BHA458761 BQW458760:BQW458761 CAS458760:CAS458761 CKO458760:CKO458761 CUK458760:CUK458761 DEG458760:DEG458761 DOC458760:DOC458761 DXY458760:DXY458761 EHU458760:EHU458761 ERQ458760:ERQ458761 FBM458760:FBM458761 FLI458760:FLI458761 FVE458760:FVE458761 GFA458760:GFA458761 GOW458760:GOW458761 GYS458760:GYS458761 HIO458760:HIO458761 HSK458760:HSK458761 ICG458760:ICG458761 IMC458760:IMC458761 IVY458760:IVY458761 JFU458760:JFU458761 JPQ458760:JPQ458761 JZM458760:JZM458761 KJI458760:KJI458761 KTE458760:KTE458761 LDA458760:LDA458761 LMW458760:LMW458761 LWS458760:LWS458761 MGO458760:MGO458761 MQK458760:MQK458761 NAG458760:NAG458761 NKC458760:NKC458761 NTY458760:NTY458761 ODU458760:ODU458761 ONQ458760:ONQ458761 OXM458760:OXM458761 PHI458760:PHI458761 PRE458760:PRE458761 QBA458760:QBA458761 QKW458760:QKW458761 QUS458760:QUS458761 REO458760:REO458761 ROK458760:ROK458761 RYG458760:RYG458761 SIC458760:SIC458761 SRY458760:SRY458761 TBU458760:TBU458761 TLQ458760:TLQ458761 TVM458760:TVM458761 UFI458760:UFI458761 UPE458760:UPE458761 UZA458760:UZA458761 VIW458760:VIW458761 VSS458760:VSS458761 WCO458760:WCO458761 WMK458760:WMK458761 WWG458760:WWG458761 Y524296:Y524297 JU524296:JU524297 TQ524296:TQ524297 ADM524296:ADM524297 ANI524296:ANI524297 AXE524296:AXE524297 BHA524296:BHA524297 BQW524296:BQW524297 CAS524296:CAS524297 CKO524296:CKO524297 CUK524296:CUK524297 DEG524296:DEG524297 DOC524296:DOC524297 DXY524296:DXY524297 EHU524296:EHU524297 ERQ524296:ERQ524297 FBM524296:FBM524297 FLI524296:FLI524297 FVE524296:FVE524297 GFA524296:GFA524297 GOW524296:GOW524297 GYS524296:GYS524297 HIO524296:HIO524297 HSK524296:HSK524297 ICG524296:ICG524297 IMC524296:IMC524297 IVY524296:IVY524297 JFU524296:JFU524297 JPQ524296:JPQ524297 JZM524296:JZM524297 KJI524296:KJI524297 KTE524296:KTE524297 LDA524296:LDA524297 LMW524296:LMW524297 LWS524296:LWS524297 MGO524296:MGO524297 MQK524296:MQK524297 NAG524296:NAG524297 NKC524296:NKC524297 NTY524296:NTY524297 ODU524296:ODU524297 ONQ524296:ONQ524297 OXM524296:OXM524297 PHI524296:PHI524297 PRE524296:PRE524297 QBA524296:QBA524297 QKW524296:QKW524297 QUS524296:QUS524297 REO524296:REO524297 ROK524296:ROK524297 RYG524296:RYG524297 SIC524296:SIC524297 SRY524296:SRY524297 TBU524296:TBU524297 TLQ524296:TLQ524297 TVM524296:TVM524297 UFI524296:UFI524297 UPE524296:UPE524297 UZA524296:UZA524297 VIW524296:VIW524297 VSS524296:VSS524297 WCO524296:WCO524297 WMK524296:WMK524297 WWG524296:WWG524297 Y589832:Y589833 JU589832:JU589833 TQ589832:TQ589833 ADM589832:ADM589833 ANI589832:ANI589833 AXE589832:AXE589833 BHA589832:BHA589833 BQW589832:BQW589833 CAS589832:CAS589833 CKO589832:CKO589833 CUK589832:CUK589833 DEG589832:DEG589833 DOC589832:DOC589833 DXY589832:DXY589833 EHU589832:EHU589833 ERQ589832:ERQ589833 FBM589832:FBM589833 FLI589832:FLI589833 FVE589832:FVE589833 GFA589832:GFA589833 GOW589832:GOW589833 GYS589832:GYS589833 HIO589832:HIO589833 HSK589832:HSK589833 ICG589832:ICG589833 IMC589832:IMC589833 IVY589832:IVY589833 JFU589832:JFU589833 JPQ589832:JPQ589833 JZM589832:JZM589833 KJI589832:KJI589833 KTE589832:KTE589833 LDA589832:LDA589833 LMW589832:LMW589833 LWS589832:LWS589833 MGO589832:MGO589833 MQK589832:MQK589833 NAG589832:NAG589833 NKC589832:NKC589833 NTY589832:NTY589833 ODU589832:ODU589833 ONQ589832:ONQ589833 OXM589832:OXM589833 PHI589832:PHI589833 PRE589832:PRE589833 QBA589832:QBA589833 QKW589832:QKW589833 QUS589832:QUS589833 REO589832:REO589833 ROK589832:ROK589833 RYG589832:RYG589833 SIC589832:SIC589833 SRY589832:SRY589833 TBU589832:TBU589833 TLQ589832:TLQ589833 TVM589832:TVM589833 UFI589832:UFI589833 UPE589832:UPE589833 UZA589832:UZA589833 VIW589832:VIW589833 VSS589832:VSS589833 WCO589832:WCO589833 WMK589832:WMK589833 WWG589832:WWG589833 Y655368:Y655369 JU655368:JU655369 TQ655368:TQ655369 ADM655368:ADM655369 ANI655368:ANI655369 AXE655368:AXE655369 BHA655368:BHA655369 BQW655368:BQW655369 CAS655368:CAS655369 CKO655368:CKO655369 CUK655368:CUK655369 DEG655368:DEG655369 DOC655368:DOC655369 DXY655368:DXY655369 EHU655368:EHU655369 ERQ655368:ERQ655369 FBM655368:FBM655369 FLI655368:FLI655369 FVE655368:FVE655369 GFA655368:GFA655369 GOW655368:GOW655369 GYS655368:GYS655369 HIO655368:HIO655369 HSK655368:HSK655369 ICG655368:ICG655369 IMC655368:IMC655369 IVY655368:IVY655369 JFU655368:JFU655369 JPQ655368:JPQ655369 JZM655368:JZM655369 KJI655368:KJI655369 KTE655368:KTE655369 LDA655368:LDA655369 LMW655368:LMW655369 LWS655368:LWS655369 MGO655368:MGO655369 MQK655368:MQK655369 NAG655368:NAG655369 NKC655368:NKC655369 NTY655368:NTY655369 ODU655368:ODU655369 ONQ655368:ONQ655369 OXM655368:OXM655369 PHI655368:PHI655369 PRE655368:PRE655369 QBA655368:QBA655369 QKW655368:QKW655369 QUS655368:QUS655369 REO655368:REO655369 ROK655368:ROK655369 RYG655368:RYG655369 SIC655368:SIC655369 SRY655368:SRY655369 TBU655368:TBU655369 TLQ655368:TLQ655369 TVM655368:TVM655369 UFI655368:UFI655369 UPE655368:UPE655369 UZA655368:UZA655369 VIW655368:VIW655369 VSS655368:VSS655369 WCO655368:WCO655369 WMK655368:WMK655369 WWG655368:WWG655369 Y720904:Y720905 JU720904:JU720905 TQ720904:TQ720905 ADM720904:ADM720905 ANI720904:ANI720905 AXE720904:AXE720905 BHA720904:BHA720905 BQW720904:BQW720905 CAS720904:CAS720905 CKO720904:CKO720905 CUK720904:CUK720905 DEG720904:DEG720905 DOC720904:DOC720905 DXY720904:DXY720905 EHU720904:EHU720905 ERQ720904:ERQ720905 FBM720904:FBM720905 FLI720904:FLI720905 FVE720904:FVE720905 GFA720904:GFA720905 GOW720904:GOW720905 GYS720904:GYS720905 HIO720904:HIO720905 HSK720904:HSK720905 ICG720904:ICG720905 IMC720904:IMC720905 IVY720904:IVY720905 JFU720904:JFU720905 JPQ720904:JPQ720905 JZM720904:JZM720905 KJI720904:KJI720905 KTE720904:KTE720905 LDA720904:LDA720905 LMW720904:LMW720905 LWS720904:LWS720905 MGO720904:MGO720905 MQK720904:MQK720905 NAG720904:NAG720905 NKC720904:NKC720905 NTY720904:NTY720905 ODU720904:ODU720905 ONQ720904:ONQ720905 OXM720904:OXM720905 PHI720904:PHI720905 PRE720904:PRE720905 QBA720904:QBA720905 QKW720904:QKW720905 QUS720904:QUS720905 REO720904:REO720905 ROK720904:ROK720905 RYG720904:RYG720905 SIC720904:SIC720905 SRY720904:SRY720905 TBU720904:TBU720905 TLQ720904:TLQ720905 TVM720904:TVM720905 UFI720904:UFI720905 UPE720904:UPE720905 UZA720904:UZA720905 VIW720904:VIW720905 VSS720904:VSS720905 WCO720904:WCO720905 WMK720904:WMK720905 WWG720904:WWG720905 Y786440:Y786441 JU786440:JU786441 TQ786440:TQ786441 ADM786440:ADM786441 ANI786440:ANI786441 AXE786440:AXE786441 BHA786440:BHA786441 BQW786440:BQW786441 CAS786440:CAS786441 CKO786440:CKO786441 CUK786440:CUK786441 DEG786440:DEG786441 DOC786440:DOC786441 DXY786440:DXY786441 EHU786440:EHU786441 ERQ786440:ERQ786441 FBM786440:FBM786441 FLI786440:FLI786441 FVE786440:FVE786441 GFA786440:GFA786441 GOW786440:GOW786441 GYS786440:GYS786441 HIO786440:HIO786441 HSK786440:HSK786441 ICG786440:ICG786441 IMC786440:IMC786441 IVY786440:IVY786441 JFU786440:JFU786441 JPQ786440:JPQ786441 JZM786440:JZM786441 KJI786440:KJI786441 KTE786440:KTE786441 LDA786440:LDA786441 LMW786440:LMW786441 LWS786440:LWS786441 MGO786440:MGO786441 MQK786440:MQK786441 NAG786440:NAG786441 NKC786440:NKC786441 NTY786440:NTY786441 ODU786440:ODU786441 ONQ786440:ONQ786441 OXM786440:OXM786441 PHI786440:PHI786441 PRE786440:PRE786441 QBA786440:QBA786441 QKW786440:QKW786441 QUS786440:QUS786441 REO786440:REO786441 ROK786440:ROK786441 RYG786440:RYG786441 SIC786440:SIC786441 SRY786440:SRY786441 TBU786440:TBU786441 TLQ786440:TLQ786441 TVM786440:TVM786441 UFI786440:UFI786441 UPE786440:UPE786441 UZA786440:UZA786441 VIW786440:VIW786441 VSS786440:VSS786441 WCO786440:WCO786441 WMK786440:WMK786441 WWG786440:WWG786441 Y851976:Y851977 JU851976:JU851977 TQ851976:TQ851977 ADM851976:ADM851977 ANI851976:ANI851977 AXE851976:AXE851977 BHA851976:BHA851977 BQW851976:BQW851977 CAS851976:CAS851977 CKO851976:CKO851977 CUK851976:CUK851977 DEG851976:DEG851977 DOC851976:DOC851977 DXY851976:DXY851977 EHU851976:EHU851977 ERQ851976:ERQ851977 FBM851976:FBM851977 FLI851976:FLI851977 FVE851976:FVE851977 GFA851976:GFA851977 GOW851976:GOW851977 GYS851976:GYS851977 HIO851976:HIO851977 HSK851976:HSK851977 ICG851976:ICG851977 IMC851976:IMC851977 IVY851976:IVY851977 JFU851976:JFU851977 JPQ851976:JPQ851977 JZM851976:JZM851977 KJI851976:KJI851977 KTE851976:KTE851977 LDA851976:LDA851977 LMW851976:LMW851977 LWS851976:LWS851977 MGO851976:MGO851977 MQK851976:MQK851977 NAG851976:NAG851977 NKC851976:NKC851977 NTY851976:NTY851977 ODU851976:ODU851977 ONQ851976:ONQ851977 OXM851976:OXM851977 PHI851976:PHI851977 PRE851976:PRE851977 QBA851976:QBA851977 QKW851976:QKW851977 QUS851976:QUS851977 REO851976:REO851977 ROK851976:ROK851977 RYG851976:RYG851977 SIC851976:SIC851977 SRY851976:SRY851977 TBU851976:TBU851977 TLQ851976:TLQ851977 TVM851976:TVM851977 UFI851976:UFI851977 UPE851976:UPE851977 UZA851976:UZA851977 VIW851976:VIW851977 VSS851976:VSS851977 WCO851976:WCO851977 WMK851976:WMK851977 WWG851976:WWG851977 Y917512:Y917513 JU917512:JU917513 TQ917512:TQ917513 ADM917512:ADM917513 ANI917512:ANI917513 AXE917512:AXE917513 BHA917512:BHA917513 BQW917512:BQW917513 CAS917512:CAS917513 CKO917512:CKO917513 CUK917512:CUK917513 DEG917512:DEG917513 DOC917512:DOC917513 DXY917512:DXY917513 EHU917512:EHU917513 ERQ917512:ERQ917513 FBM917512:FBM917513 FLI917512:FLI917513 FVE917512:FVE917513 GFA917512:GFA917513 GOW917512:GOW917513 GYS917512:GYS917513 HIO917512:HIO917513 HSK917512:HSK917513 ICG917512:ICG917513 IMC917512:IMC917513 IVY917512:IVY917513 JFU917512:JFU917513 JPQ917512:JPQ917513 JZM917512:JZM917513 KJI917512:KJI917513 KTE917512:KTE917513 LDA917512:LDA917513 LMW917512:LMW917513 LWS917512:LWS917513 MGO917512:MGO917513 MQK917512:MQK917513 NAG917512:NAG917513 NKC917512:NKC917513 NTY917512:NTY917513 ODU917512:ODU917513 ONQ917512:ONQ917513 OXM917512:OXM917513 PHI917512:PHI917513 PRE917512:PRE917513 QBA917512:QBA917513 QKW917512:QKW917513 QUS917512:QUS917513 REO917512:REO917513 ROK917512:ROK917513 RYG917512:RYG917513 SIC917512:SIC917513 SRY917512:SRY917513 TBU917512:TBU917513 TLQ917512:TLQ917513 TVM917512:TVM917513 UFI917512:UFI917513 UPE917512:UPE917513 UZA917512:UZA917513 VIW917512:VIW917513 VSS917512:VSS917513 WCO917512:WCO917513 WMK917512:WMK917513 WWG917512:WWG917513 Y983048:Y983049 JU983048:JU983049 TQ983048:TQ983049 ADM983048:ADM983049 ANI983048:ANI983049 AXE983048:AXE983049 BHA983048:BHA983049 BQW983048:BQW983049 CAS983048:CAS983049 CKO983048:CKO983049 CUK983048:CUK983049 DEG983048:DEG983049 DOC983048:DOC983049 DXY983048:DXY983049 EHU983048:EHU983049 ERQ983048:ERQ983049 FBM983048:FBM983049 FLI983048:FLI983049 FVE983048:FVE983049 GFA983048:GFA983049 GOW983048:GOW983049 GYS983048:GYS983049 HIO983048:HIO983049 HSK983048:HSK983049 ICG983048:ICG983049 IMC983048:IMC983049 IVY983048:IVY983049 JFU983048:JFU983049 JPQ983048:JPQ983049 JZM983048:JZM983049 KJI983048:KJI983049 KTE983048:KTE983049 LDA983048:LDA983049 LMW983048:LMW983049 LWS983048:LWS983049 MGO983048:MGO983049 MQK983048:MQK983049 NAG983048:NAG983049 NKC983048:NKC983049 NTY983048:NTY983049 ODU983048:ODU983049 ONQ983048:ONQ983049 OXM983048:OXM983049 PHI983048:PHI983049 PRE983048:PRE983049 QBA983048:QBA983049 QKW983048:QKW983049 QUS983048:QUS983049 REO983048:REO983049 ROK983048:ROK983049 RYG983048:RYG983049 SIC983048:SIC983049 SRY983048:SRY983049 TBU983048:TBU983049 TLQ983048:TLQ983049 TVM983048:TVM983049 UFI983048:UFI983049 UPE983048:UPE983049 UZA983048:UZA983049 VIW983048:VIW983049 VSS983048:VSS983049 WCO983048:WCO983049 WMK983048:WMK983049 WWG983048:WWG983049 E8:E9 JA8:JA9 SW8:SW9 ACS8:ACS9 AMO8:AMO9 AWK8:AWK9 BGG8:BGG9 BQC8:BQC9 BZY8:BZY9 CJU8:CJU9 CTQ8:CTQ9 DDM8:DDM9 DNI8:DNI9 DXE8:DXE9 EHA8:EHA9 EQW8:EQW9 FAS8:FAS9 FKO8:FKO9 FUK8:FUK9 GEG8:GEG9 GOC8:GOC9 GXY8:GXY9 HHU8:HHU9 HRQ8:HRQ9 IBM8:IBM9 ILI8:ILI9 IVE8:IVE9 JFA8:JFA9 JOW8:JOW9 JYS8:JYS9 KIO8:KIO9 KSK8:KSK9 LCG8:LCG9 LMC8:LMC9 LVY8:LVY9 MFU8:MFU9 MPQ8:MPQ9 MZM8:MZM9 NJI8:NJI9 NTE8:NTE9 ODA8:ODA9 OMW8:OMW9 OWS8:OWS9 PGO8:PGO9 PQK8:PQK9 QAG8:QAG9 QKC8:QKC9 QTY8:QTY9 RDU8:RDU9 RNQ8:RNQ9 RXM8:RXM9 SHI8:SHI9 SRE8:SRE9 TBA8:TBA9 TKW8:TKW9 TUS8:TUS9 UEO8:UEO9 UOK8:UOK9 UYG8:UYG9 VIC8:VIC9 VRY8:VRY9 WBU8:WBU9 WLQ8:WLQ9 WVM8:WVM9 E65544:E65545 JA65544:JA65545 SW65544:SW65545 ACS65544:ACS65545 AMO65544:AMO65545 AWK65544:AWK65545 BGG65544:BGG65545 BQC65544:BQC65545 BZY65544:BZY65545 CJU65544:CJU65545 CTQ65544:CTQ65545 DDM65544:DDM65545 DNI65544:DNI65545 DXE65544:DXE65545 EHA65544:EHA65545 EQW65544:EQW65545 FAS65544:FAS65545 FKO65544:FKO65545 FUK65544:FUK65545 GEG65544:GEG65545 GOC65544:GOC65545 GXY65544:GXY65545 HHU65544:HHU65545 HRQ65544:HRQ65545 IBM65544:IBM65545 ILI65544:ILI65545 IVE65544:IVE65545 JFA65544:JFA65545 JOW65544:JOW65545 JYS65544:JYS65545 KIO65544:KIO65545 KSK65544:KSK65545 LCG65544:LCG65545 LMC65544:LMC65545 LVY65544:LVY65545 MFU65544:MFU65545 MPQ65544:MPQ65545 MZM65544:MZM65545 NJI65544:NJI65545 NTE65544:NTE65545 ODA65544:ODA65545 OMW65544:OMW65545 OWS65544:OWS65545 PGO65544:PGO65545 PQK65544:PQK65545 QAG65544:QAG65545 QKC65544:QKC65545 QTY65544:QTY65545 RDU65544:RDU65545 RNQ65544:RNQ65545 RXM65544:RXM65545 SHI65544:SHI65545 SRE65544:SRE65545 TBA65544:TBA65545 TKW65544:TKW65545 TUS65544:TUS65545 UEO65544:UEO65545 UOK65544:UOK65545 UYG65544:UYG65545 VIC65544:VIC65545 VRY65544:VRY65545 WBU65544:WBU65545 WLQ65544:WLQ65545 WVM65544:WVM65545 E131080:E131081 JA131080:JA131081 SW131080:SW131081 ACS131080:ACS131081 AMO131080:AMO131081 AWK131080:AWK131081 BGG131080:BGG131081 BQC131080:BQC131081 BZY131080:BZY131081 CJU131080:CJU131081 CTQ131080:CTQ131081 DDM131080:DDM131081 DNI131080:DNI131081 DXE131080:DXE131081 EHA131080:EHA131081 EQW131080:EQW131081 FAS131080:FAS131081 FKO131080:FKO131081 FUK131080:FUK131081 GEG131080:GEG131081 GOC131080:GOC131081 GXY131080:GXY131081 HHU131080:HHU131081 HRQ131080:HRQ131081 IBM131080:IBM131081 ILI131080:ILI131081 IVE131080:IVE131081 JFA131080:JFA131081 JOW131080:JOW131081 JYS131080:JYS131081 KIO131080:KIO131081 KSK131080:KSK131081 LCG131080:LCG131081 LMC131080:LMC131081 LVY131080:LVY131081 MFU131080:MFU131081 MPQ131080:MPQ131081 MZM131080:MZM131081 NJI131080:NJI131081 NTE131080:NTE131081 ODA131080:ODA131081 OMW131080:OMW131081 OWS131080:OWS131081 PGO131080:PGO131081 PQK131080:PQK131081 QAG131080:QAG131081 QKC131080:QKC131081 QTY131080:QTY131081 RDU131080:RDU131081 RNQ131080:RNQ131081 RXM131080:RXM131081 SHI131080:SHI131081 SRE131080:SRE131081 TBA131080:TBA131081 TKW131080:TKW131081 TUS131080:TUS131081 UEO131080:UEO131081 UOK131080:UOK131081 UYG131080:UYG131081 VIC131080:VIC131081 VRY131080:VRY131081 WBU131080:WBU131081 WLQ131080:WLQ131081 WVM131080:WVM131081 E196616:E196617 JA196616:JA196617 SW196616:SW196617 ACS196616:ACS196617 AMO196616:AMO196617 AWK196616:AWK196617 BGG196616:BGG196617 BQC196616:BQC196617 BZY196616:BZY196617 CJU196616:CJU196617 CTQ196616:CTQ196617 DDM196616:DDM196617 DNI196616:DNI196617 DXE196616:DXE196617 EHA196616:EHA196617 EQW196616:EQW196617 FAS196616:FAS196617 FKO196616:FKO196617 FUK196616:FUK196617 GEG196616:GEG196617 GOC196616:GOC196617 GXY196616:GXY196617 HHU196616:HHU196617 HRQ196616:HRQ196617 IBM196616:IBM196617 ILI196616:ILI196617 IVE196616:IVE196617 JFA196616:JFA196617 JOW196616:JOW196617 JYS196616:JYS196617 KIO196616:KIO196617 KSK196616:KSK196617 LCG196616:LCG196617 LMC196616:LMC196617 LVY196616:LVY196617 MFU196616:MFU196617 MPQ196616:MPQ196617 MZM196616:MZM196617 NJI196616:NJI196617 NTE196616:NTE196617 ODA196616:ODA196617 OMW196616:OMW196617 OWS196616:OWS196617 PGO196616:PGO196617 PQK196616:PQK196617 QAG196616:QAG196617 QKC196616:QKC196617 QTY196616:QTY196617 RDU196616:RDU196617 RNQ196616:RNQ196617 RXM196616:RXM196617 SHI196616:SHI196617 SRE196616:SRE196617 TBA196616:TBA196617 TKW196616:TKW196617 TUS196616:TUS196617 UEO196616:UEO196617 UOK196616:UOK196617 UYG196616:UYG196617 VIC196616:VIC196617 VRY196616:VRY196617 WBU196616:WBU196617 WLQ196616:WLQ196617 WVM196616:WVM196617 E262152:E262153 JA262152:JA262153 SW262152:SW262153 ACS262152:ACS262153 AMO262152:AMO262153 AWK262152:AWK262153 BGG262152:BGG262153 BQC262152:BQC262153 BZY262152:BZY262153 CJU262152:CJU262153 CTQ262152:CTQ262153 DDM262152:DDM262153 DNI262152:DNI262153 DXE262152:DXE262153 EHA262152:EHA262153 EQW262152:EQW262153 FAS262152:FAS262153 FKO262152:FKO262153 FUK262152:FUK262153 GEG262152:GEG262153 GOC262152:GOC262153 GXY262152:GXY262153 HHU262152:HHU262153 HRQ262152:HRQ262153 IBM262152:IBM262153 ILI262152:ILI262153 IVE262152:IVE262153 JFA262152:JFA262153 JOW262152:JOW262153 JYS262152:JYS262153 KIO262152:KIO262153 KSK262152:KSK262153 LCG262152:LCG262153 LMC262152:LMC262153 LVY262152:LVY262153 MFU262152:MFU262153 MPQ262152:MPQ262153 MZM262152:MZM262153 NJI262152:NJI262153 NTE262152:NTE262153 ODA262152:ODA262153 OMW262152:OMW262153 OWS262152:OWS262153 PGO262152:PGO262153 PQK262152:PQK262153 QAG262152:QAG262153 QKC262152:QKC262153 QTY262152:QTY262153 RDU262152:RDU262153 RNQ262152:RNQ262153 RXM262152:RXM262153 SHI262152:SHI262153 SRE262152:SRE262153 TBA262152:TBA262153 TKW262152:TKW262153 TUS262152:TUS262153 UEO262152:UEO262153 UOK262152:UOK262153 UYG262152:UYG262153 VIC262152:VIC262153 VRY262152:VRY262153 WBU262152:WBU262153 WLQ262152:WLQ262153 WVM262152:WVM262153 E327688:E327689 JA327688:JA327689 SW327688:SW327689 ACS327688:ACS327689 AMO327688:AMO327689 AWK327688:AWK327689 BGG327688:BGG327689 BQC327688:BQC327689 BZY327688:BZY327689 CJU327688:CJU327689 CTQ327688:CTQ327689 DDM327688:DDM327689 DNI327688:DNI327689 DXE327688:DXE327689 EHA327688:EHA327689 EQW327688:EQW327689 FAS327688:FAS327689 FKO327688:FKO327689 FUK327688:FUK327689 GEG327688:GEG327689 GOC327688:GOC327689 GXY327688:GXY327689 HHU327688:HHU327689 HRQ327688:HRQ327689 IBM327688:IBM327689 ILI327688:ILI327689 IVE327688:IVE327689 JFA327688:JFA327689 JOW327688:JOW327689 JYS327688:JYS327689 KIO327688:KIO327689 KSK327688:KSK327689 LCG327688:LCG327689 LMC327688:LMC327689 LVY327688:LVY327689 MFU327688:MFU327689 MPQ327688:MPQ327689 MZM327688:MZM327689 NJI327688:NJI327689 NTE327688:NTE327689 ODA327688:ODA327689 OMW327688:OMW327689 OWS327688:OWS327689 PGO327688:PGO327689 PQK327688:PQK327689 QAG327688:QAG327689 QKC327688:QKC327689 QTY327688:QTY327689 RDU327688:RDU327689 RNQ327688:RNQ327689 RXM327688:RXM327689 SHI327688:SHI327689 SRE327688:SRE327689 TBA327688:TBA327689 TKW327688:TKW327689 TUS327688:TUS327689 UEO327688:UEO327689 UOK327688:UOK327689 UYG327688:UYG327689 VIC327688:VIC327689 VRY327688:VRY327689 WBU327688:WBU327689 WLQ327688:WLQ327689 WVM327688:WVM327689 E393224:E393225 JA393224:JA393225 SW393224:SW393225 ACS393224:ACS393225 AMO393224:AMO393225 AWK393224:AWK393225 BGG393224:BGG393225 BQC393224:BQC393225 BZY393224:BZY393225 CJU393224:CJU393225 CTQ393224:CTQ393225 DDM393224:DDM393225 DNI393224:DNI393225 DXE393224:DXE393225 EHA393224:EHA393225 EQW393224:EQW393225 FAS393224:FAS393225 FKO393224:FKO393225 FUK393224:FUK393225 GEG393224:GEG393225 GOC393224:GOC393225 GXY393224:GXY393225 HHU393224:HHU393225 HRQ393224:HRQ393225 IBM393224:IBM393225 ILI393224:ILI393225 IVE393224:IVE393225 JFA393224:JFA393225 JOW393224:JOW393225 JYS393224:JYS393225 KIO393224:KIO393225 KSK393224:KSK393225 LCG393224:LCG393225 LMC393224:LMC393225 LVY393224:LVY393225 MFU393224:MFU393225 MPQ393224:MPQ393225 MZM393224:MZM393225 NJI393224:NJI393225 NTE393224:NTE393225 ODA393224:ODA393225 OMW393224:OMW393225 OWS393224:OWS393225 PGO393224:PGO393225 PQK393224:PQK393225 QAG393224:QAG393225 QKC393224:QKC393225 QTY393224:QTY393225 RDU393224:RDU393225 RNQ393224:RNQ393225 RXM393224:RXM393225 SHI393224:SHI393225 SRE393224:SRE393225 TBA393224:TBA393225 TKW393224:TKW393225 TUS393224:TUS393225 UEO393224:UEO393225 UOK393224:UOK393225 UYG393224:UYG393225 VIC393224:VIC393225 VRY393224:VRY393225 WBU393224:WBU393225 WLQ393224:WLQ393225 WVM393224:WVM393225 E458760:E458761 JA458760:JA458761 SW458760:SW458761 ACS458760:ACS458761 AMO458760:AMO458761 AWK458760:AWK458761 BGG458760:BGG458761 BQC458760:BQC458761 BZY458760:BZY458761 CJU458760:CJU458761 CTQ458760:CTQ458761 DDM458760:DDM458761 DNI458760:DNI458761 DXE458760:DXE458761 EHA458760:EHA458761 EQW458760:EQW458761 FAS458760:FAS458761 FKO458760:FKO458761 FUK458760:FUK458761 GEG458760:GEG458761 GOC458760:GOC458761 GXY458760:GXY458761 HHU458760:HHU458761 HRQ458760:HRQ458761 IBM458760:IBM458761 ILI458760:ILI458761 IVE458760:IVE458761 JFA458760:JFA458761 JOW458760:JOW458761 JYS458760:JYS458761 KIO458760:KIO458761 KSK458760:KSK458761 LCG458760:LCG458761 LMC458760:LMC458761 LVY458760:LVY458761 MFU458760:MFU458761 MPQ458760:MPQ458761 MZM458760:MZM458761 NJI458760:NJI458761 NTE458760:NTE458761 ODA458760:ODA458761 OMW458760:OMW458761 OWS458760:OWS458761 PGO458760:PGO458761 PQK458760:PQK458761 QAG458760:QAG458761 QKC458760:QKC458761 QTY458760:QTY458761 RDU458760:RDU458761 RNQ458760:RNQ458761 RXM458760:RXM458761 SHI458760:SHI458761 SRE458760:SRE458761 TBA458760:TBA458761 TKW458760:TKW458761 TUS458760:TUS458761 UEO458760:UEO458761 UOK458760:UOK458761 UYG458760:UYG458761 VIC458760:VIC458761 VRY458760:VRY458761 WBU458760:WBU458761 WLQ458760:WLQ458761 WVM458760:WVM458761 E524296:E524297 JA524296:JA524297 SW524296:SW524297 ACS524296:ACS524297 AMO524296:AMO524297 AWK524296:AWK524297 BGG524296:BGG524297 BQC524296:BQC524297 BZY524296:BZY524297 CJU524296:CJU524297 CTQ524296:CTQ524297 DDM524296:DDM524297 DNI524296:DNI524297 DXE524296:DXE524297 EHA524296:EHA524297 EQW524296:EQW524297 FAS524296:FAS524297 FKO524296:FKO524297 FUK524296:FUK524297 GEG524296:GEG524297 GOC524296:GOC524297 GXY524296:GXY524297 HHU524296:HHU524297 HRQ524296:HRQ524297 IBM524296:IBM524297 ILI524296:ILI524297 IVE524296:IVE524297 JFA524296:JFA524297 JOW524296:JOW524297 JYS524296:JYS524297 KIO524296:KIO524297 KSK524296:KSK524297 LCG524296:LCG524297 LMC524296:LMC524297 LVY524296:LVY524297 MFU524296:MFU524297 MPQ524296:MPQ524297 MZM524296:MZM524297 NJI524296:NJI524297 NTE524296:NTE524297 ODA524296:ODA524297 OMW524296:OMW524297 OWS524296:OWS524297 PGO524296:PGO524297 PQK524296:PQK524297 QAG524296:QAG524297 QKC524296:QKC524297 QTY524296:QTY524297 RDU524296:RDU524297 RNQ524296:RNQ524297 RXM524296:RXM524297 SHI524296:SHI524297 SRE524296:SRE524297 TBA524296:TBA524297 TKW524296:TKW524297 TUS524296:TUS524297 UEO524296:UEO524297 UOK524296:UOK524297 UYG524296:UYG524297 VIC524296:VIC524297 VRY524296:VRY524297 WBU524296:WBU524297 WLQ524296:WLQ524297 WVM524296:WVM524297 E589832:E589833 JA589832:JA589833 SW589832:SW589833 ACS589832:ACS589833 AMO589832:AMO589833 AWK589832:AWK589833 BGG589832:BGG589833 BQC589832:BQC589833 BZY589832:BZY589833 CJU589832:CJU589833 CTQ589832:CTQ589833 DDM589832:DDM589833 DNI589832:DNI589833 DXE589832:DXE589833 EHA589832:EHA589833 EQW589832:EQW589833 FAS589832:FAS589833 FKO589832:FKO589833 FUK589832:FUK589833 GEG589832:GEG589833 GOC589832:GOC589833 GXY589832:GXY589833 HHU589832:HHU589833 HRQ589832:HRQ589833 IBM589832:IBM589833 ILI589832:ILI589833 IVE589832:IVE589833 JFA589832:JFA589833 JOW589832:JOW589833 JYS589832:JYS589833 KIO589832:KIO589833 KSK589832:KSK589833 LCG589832:LCG589833 LMC589832:LMC589833 LVY589832:LVY589833 MFU589832:MFU589833 MPQ589832:MPQ589833 MZM589832:MZM589833 NJI589832:NJI589833 NTE589832:NTE589833 ODA589832:ODA589833 OMW589832:OMW589833 OWS589832:OWS589833 PGO589832:PGO589833 PQK589832:PQK589833 QAG589832:QAG589833 QKC589832:QKC589833 QTY589832:QTY589833 RDU589832:RDU589833 RNQ589832:RNQ589833 RXM589832:RXM589833 SHI589832:SHI589833 SRE589832:SRE589833 TBA589832:TBA589833 TKW589832:TKW589833 TUS589832:TUS589833 UEO589832:UEO589833 UOK589832:UOK589833 UYG589832:UYG589833 VIC589832:VIC589833 VRY589832:VRY589833 WBU589832:WBU589833 WLQ589832:WLQ589833 WVM589832:WVM589833 E655368:E655369 JA655368:JA655369 SW655368:SW655369 ACS655368:ACS655369 AMO655368:AMO655369 AWK655368:AWK655369 BGG655368:BGG655369 BQC655368:BQC655369 BZY655368:BZY655369 CJU655368:CJU655369 CTQ655368:CTQ655369 DDM655368:DDM655369 DNI655368:DNI655369 DXE655368:DXE655369 EHA655368:EHA655369 EQW655368:EQW655369 FAS655368:FAS655369 FKO655368:FKO655369 FUK655368:FUK655369 GEG655368:GEG655369 GOC655368:GOC655369 GXY655368:GXY655369 HHU655368:HHU655369 HRQ655368:HRQ655369 IBM655368:IBM655369 ILI655368:ILI655369 IVE655368:IVE655369 JFA655368:JFA655369 JOW655368:JOW655369 JYS655368:JYS655369 KIO655368:KIO655369 KSK655368:KSK655369 LCG655368:LCG655369 LMC655368:LMC655369 LVY655368:LVY655369 MFU655368:MFU655369 MPQ655368:MPQ655369 MZM655368:MZM655369 NJI655368:NJI655369 NTE655368:NTE655369 ODA655368:ODA655369 OMW655368:OMW655369 OWS655368:OWS655369 PGO655368:PGO655369 PQK655368:PQK655369 QAG655368:QAG655369 QKC655368:QKC655369 QTY655368:QTY655369 RDU655368:RDU655369 RNQ655368:RNQ655369 RXM655368:RXM655369 SHI655368:SHI655369 SRE655368:SRE655369 TBA655368:TBA655369 TKW655368:TKW655369 TUS655368:TUS655369 UEO655368:UEO655369 UOK655368:UOK655369 UYG655368:UYG655369 VIC655368:VIC655369 VRY655368:VRY655369 WBU655368:WBU655369 WLQ655368:WLQ655369 WVM655368:WVM655369 E720904:E720905 JA720904:JA720905 SW720904:SW720905 ACS720904:ACS720905 AMO720904:AMO720905 AWK720904:AWK720905 BGG720904:BGG720905 BQC720904:BQC720905 BZY720904:BZY720905 CJU720904:CJU720905 CTQ720904:CTQ720905 DDM720904:DDM720905 DNI720904:DNI720905 DXE720904:DXE720905 EHA720904:EHA720905 EQW720904:EQW720905 FAS720904:FAS720905 FKO720904:FKO720905 FUK720904:FUK720905 GEG720904:GEG720905 GOC720904:GOC720905 GXY720904:GXY720905 HHU720904:HHU720905 HRQ720904:HRQ720905 IBM720904:IBM720905 ILI720904:ILI720905 IVE720904:IVE720905 JFA720904:JFA720905 JOW720904:JOW720905 JYS720904:JYS720905 KIO720904:KIO720905 KSK720904:KSK720905 LCG720904:LCG720905 LMC720904:LMC720905 LVY720904:LVY720905 MFU720904:MFU720905 MPQ720904:MPQ720905 MZM720904:MZM720905 NJI720904:NJI720905 NTE720904:NTE720905 ODA720904:ODA720905 OMW720904:OMW720905 OWS720904:OWS720905 PGO720904:PGO720905 PQK720904:PQK720905 QAG720904:QAG720905 QKC720904:QKC720905 QTY720904:QTY720905 RDU720904:RDU720905 RNQ720904:RNQ720905 RXM720904:RXM720905 SHI720904:SHI720905 SRE720904:SRE720905 TBA720904:TBA720905 TKW720904:TKW720905 TUS720904:TUS720905 UEO720904:UEO720905 UOK720904:UOK720905 UYG720904:UYG720905 VIC720904:VIC720905 VRY720904:VRY720905 WBU720904:WBU720905 WLQ720904:WLQ720905 WVM720904:WVM720905 E786440:E786441 JA786440:JA786441 SW786440:SW786441 ACS786440:ACS786441 AMO786440:AMO786441 AWK786440:AWK786441 BGG786440:BGG786441 BQC786440:BQC786441 BZY786440:BZY786441 CJU786440:CJU786441 CTQ786440:CTQ786441 DDM786440:DDM786441 DNI786440:DNI786441 DXE786440:DXE786441 EHA786440:EHA786441 EQW786440:EQW786441 FAS786440:FAS786441 FKO786440:FKO786441 FUK786440:FUK786441 GEG786440:GEG786441 GOC786440:GOC786441 GXY786440:GXY786441 HHU786440:HHU786441 HRQ786440:HRQ786441 IBM786440:IBM786441 ILI786440:ILI786441 IVE786440:IVE786441 JFA786440:JFA786441 JOW786440:JOW786441 JYS786440:JYS786441 KIO786440:KIO786441 KSK786440:KSK786441 LCG786440:LCG786441 LMC786440:LMC786441 LVY786440:LVY786441 MFU786440:MFU786441 MPQ786440:MPQ786441 MZM786440:MZM786441 NJI786440:NJI786441 NTE786440:NTE786441 ODA786440:ODA786441 OMW786440:OMW786441 OWS786440:OWS786441 PGO786440:PGO786441 PQK786440:PQK786441 QAG786440:QAG786441 QKC786440:QKC786441 QTY786440:QTY786441 RDU786440:RDU786441 RNQ786440:RNQ786441 RXM786440:RXM786441 SHI786440:SHI786441 SRE786440:SRE786441 TBA786440:TBA786441 TKW786440:TKW786441 TUS786440:TUS786441 UEO786440:UEO786441 UOK786440:UOK786441 UYG786440:UYG786441 VIC786440:VIC786441 VRY786440:VRY786441 WBU786440:WBU786441 WLQ786440:WLQ786441 WVM786440:WVM786441 E851976:E851977 JA851976:JA851977 SW851976:SW851977 ACS851976:ACS851977 AMO851976:AMO851977 AWK851976:AWK851977 BGG851976:BGG851977 BQC851976:BQC851977 BZY851976:BZY851977 CJU851976:CJU851977 CTQ851976:CTQ851977 DDM851976:DDM851977 DNI851976:DNI851977 DXE851976:DXE851977 EHA851976:EHA851977 EQW851976:EQW851977 FAS851976:FAS851977 FKO851976:FKO851977 FUK851976:FUK851977 GEG851976:GEG851977 GOC851976:GOC851977 GXY851976:GXY851977 HHU851976:HHU851977 HRQ851976:HRQ851977 IBM851976:IBM851977 ILI851976:ILI851977 IVE851976:IVE851977 JFA851976:JFA851977 JOW851976:JOW851977 JYS851976:JYS851977 KIO851976:KIO851977 KSK851976:KSK851977 LCG851976:LCG851977 LMC851976:LMC851977 LVY851976:LVY851977 MFU851976:MFU851977 MPQ851976:MPQ851977 MZM851976:MZM851977 NJI851976:NJI851977 NTE851976:NTE851977 ODA851976:ODA851977 OMW851976:OMW851977 OWS851976:OWS851977 PGO851976:PGO851977 PQK851976:PQK851977 QAG851976:QAG851977 QKC851976:QKC851977 QTY851976:QTY851977 RDU851976:RDU851977 RNQ851976:RNQ851977 RXM851976:RXM851977 SHI851976:SHI851977 SRE851976:SRE851977 TBA851976:TBA851977 TKW851976:TKW851977 TUS851976:TUS851977 UEO851976:UEO851977 UOK851976:UOK851977 UYG851976:UYG851977 VIC851976:VIC851977 VRY851976:VRY851977 WBU851976:WBU851977 WLQ851976:WLQ851977 WVM851976:WVM851977 E917512:E917513 JA917512:JA917513 SW917512:SW917513 ACS917512:ACS917513 AMO917512:AMO917513 AWK917512:AWK917513 BGG917512:BGG917513 BQC917512:BQC917513 BZY917512:BZY917513 CJU917512:CJU917513 CTQ917512:CTQ917513 DDM917512:DDM917513 DNI917512:DNI917513 DXE917512:DXE917513 EHA917512:EHA917513 EQW917512:EQW917513 FAS917512:FAS917513 FKO917512:FKO917513 FUK917512:FUK917513 GEG917512:GEG917513 GOC917512:GOC917513 GXY917512:GXY917513 HHU917512:HHU917513 HRQ917512:HRQ917513 IBM917512:IBM917513 ILI917512:ILI917513 IVE917512:IVE917513 JFA917512:JFA917513 JOW917512:JOW917513 JYS917512:JYS917513 KIO917512:KIO917513 KSK917512:KSK917513 LCG917512:LCG917513 LMC917512:LMC917513 LVY917512:LVY917513 MFU917512:MFU917513 MPQ917512:MPQ917513 MZM917512:MZM917513 NJI917512:NJI917513 NTE917512:NTE917513 ODA917512:ODA917513 OMW917512:OMW917513 OWS917512:OWS917513 PGO917512:PGO917513 PQK917512:PQK917513 QAG917512:QAG917513 QKC917512:QKC917513 QTY917512:QTY917513 RDU917512:RDU917513 RNQ917512:RNQ917513 RXM917512:RXM917513 SHI917512:SHI917513 SRE917512:SRE917513 TBA917512:TBA917513 TKW917512:TKW917513 TUS917512:TUS917513 UEO917512:UEO917513 UOK917512:UOK917513 UYG917512:UYG917513 VIC917512:VIC917513 VRY917512:VRY917513 WBU917512:WBU917513 WLQ917512:WLQ917513 WVM917512:WVM917513 E983048:E983049 JA983048:JA983049 SW983048:SW983049 ACS983048:ACS983049 AMO983048:AMO983049 AWK983048:AWK983049 BGG983048:BGG983049 BQC983048:BQC983049 BZY983048:BZY983049 CJU983048:CJU983049 CTQ983048:CTQ983049 DDM983048:DDM983049 DNI983048:DNI983049 DXE983048:DXE983049 EHA983048:EHA983049 EQW983048:EQW983049 FAS983048:FAS983049 FKO983048:FKO983049 FUK983048:FUK983049 GEG983048:GEG983049 GOC983048:GOC983049 GXY983048:GXY983049 HHU983048:HHU983049 HRQ983048:HRQ983049 IBM983048:IBM983049 ILI983048:ILI983049 IVE983048:IVE983049 JFA983048:JFA983049 JOW983048:JOW983049 JYS983048:JYS983049 KIO983048:KIO983049 KSK983048:KSK983049 LCG983048:LCG983049 LMC983048:LMC983049 LVY983048:LVY983049 MFU983048:MFU983049 MPQ983048:MPQ983049 MZM983048:MZM983049 NJI983048:NJI983049 NTE983048:NTE983049 ODA983048:ODA983049 OMW983048:OMW983049 OWS983048:OWS983049 PGO983048:PGO983049 PQK983048:PQK983049 QAG983048:QAG983049 QKC983048:QKC983049 QTY983048:QTY983049 RDU983048:RDU983049 RNQ983048:RNQ983049 RXM983048:RXM983049 SHI983048:SHI983049 SRE983048:SRE983049 TBA983048:TBA983049 TKW983048:TKW983049 TUS983048:TUS983049 UEO983048:UEO983049 UOK983048:UOK983049 UYG983048:UYG983049 VIC983048:VIC983049 VRY983048:VRY983049 WBU983048:WBU983049 WLQ983048:WLQ983049 WVM983048:WVM983049 H62:H63 JD62:JD63 SZ62:SZ63 ACV62:ACV63 AMR62:AMR63 AWN62:AWN63 BGJ62:BGJ63 BQF62:BQF63 CAB62:CAB63 CJX62:CJX63 CTT62:CTT63 DDP62:DDP63 DNL62:DNL63 DXH62:DXH63 EHD62:EHD63 EQZ62:EQZ63 FAV62:FAV63 FKR62:FKR63 FUN62:FUN63 GEJ62:GEJ63 GOF62:GOF63 GYB62:GYB63 HHX62:HHX63 HRT62:HRT63 IBP62:IBP63 ILL62:ILL63 IVH62:IVH63 JFD62:JFD63 JOZ62:JOZ63 JYV62:JYV63 KIR62:KIR63 KSN62:KSN63 LCJ62:LCJ63 LMF62:LMF63 LWB62:LWB63 MFX62:MFX63 MPT62:MPT63 MZP62:MZP63 NJL62:NJL63 NTH62:NTH63 ODD62:ODD63 OMZ62:OMZ63 OWV62:OWV63 PGR62:PGR63 PQN62:PQN63 QAJ62:QAJ63 QKF62:QKF63 QUB62:QUB63 RDX62:RDX63 RNT62:RNT63 RXP62:RXP63 SHL62:SHL63 SRH62:SRH63 TBD62:TBD63 TKZ62:TKZ63 TUV62:TUV63 UER62:UER63 UON62:UON63 UYJ62:UYJ63 VIF62:VIF63 VSB62:VSB63 WBX62:WBX63 WLT62:WLT63 WVP62:WVP63 H65598:H65599 JD65598:JD65599 SZ65598:SZ65599 ACV65598:ACV65599 AMR65598:AMR65599 AWN65598:AWN65599 BGJ65598:BGJ65599 BQF65598:BQF65599 CAB65598:CAB65599 CJX65598:CJX65599 CTT65598:CTT65599 DDP65598:DDP65599 DNL65598:DNL65599 DXH65598:DXH65599 EHD65598:EHD65599 EQZ65598:EQZ65599 FAV65598:FAV65599 FKR65598:FKR65599 FUN65598:FUN65599 GEJ65598:GEJ65599 GOF65598:GOF65599 GYB65598:GYB65599 HHX65598:HHX65599 HRT65598:HRT65599 IBP65598:IBP65599 ILL65598:ILL65599 IVH65598:IVH65599 JFD65598:JFD65599 JOZ65598:JOZ65599 JYV65598:JYV65599 KIR65598:KIR65599 KSN65598:KSN65599 LCJ65598:LCJ65599 LMF65598:LMF65599 LWB65598:LWB65599 MFX65598:MFX65599 MPT65598:MPT65599 MZP65598:MZP65599 NJL65598:NJL65599 NTH65598:NTH65599 ODD65598:ODD65599 OMZ65598:OMZ65599 OWV65598:OWV65599 PGR65598:PGR65599 PQN65598:PQN65599 QAJ65598:QAJ65599 QKF65598:QKF65599 QUB65598:QUB65599 RDX65598:RDX65599 RNT65598:RNT65599 RXP65598:RXP65599 SHL65598:SHL65599 SRH65598:SRH65599 TBD65598:TBD65599 TKZ65598:TKZ65599 TUV65598:TUV65599 UER65598:UER65599 UON65598:UON65599 UYJ65598:UYJ65599 VIF65598:VIF65599 VSB65598:VSB65599 WBX65598:WBX65599 WLT65598:WLT65599 WVP65598:WVP65599 H131134:H131135 JD131134:JD131135 SZ131134:SZ131135 ACV131134:ACV131135 AMR131134:AMR131135 AWN131134:AWN131135 BGJ131134:BGJ131135 BQF131134:BQF131135 CAB131134:CAB131135 CJX131134:CJX131135 CTT131134:CTT131135 DDP131134:DDP131135 DNL131134:DNL131135 DXH131134:DXH131135 EHD131134:EHD131135 EQZ131134:EQZ131135 FAV131134:FAV131135 FKR131134:FKR131135 FUN131134:FUN131135 GEJ131134:GEJ131135 GOF131134:GOF131135 GYB131134:GYB131135 HHX131134:HHX131135 HRT131134:HRT131135 IBP131134:IBP131135 ILL131134:ILL131135 IVH131134:IVH131135 JFD131134:JFD131135 JOZ131134:JOZ131135 JYV131134:JYV131135 KIR131134:KIR131135 KSN131134:KSN131135 LCJ131134:LCJ131135 LMF131134:LMF131135 LWB131134:LWB131135 MFX131134:MFX131135 MPT131134:MPT131135 MZP131134:MZP131135 NJL131134:NJL131135 NTH131134:NTH131135 ODD131134:ODD131135 OMZ131134:OMZ131135 OWV131134:OWV131135 PGR131134:PGR131135 PQN131134:PQN131135 QAJ131134:QAJ131135 QKF131134:QKF131135 QUB131134:QUB131135 RDX131134:RDX131135 RNT131134:RNT131135 RXP131134:RXP131135 SHL131134:SHL131135 SRH131134:SRH131135 TBD131134:TBD131135 TKZ131134:TKZ131135 TUV131134:TUV131135 UER131134:UER131135 UON131134:UON131135 UYJ131134:UYJ131135 VIF131134:VIF131135 VSB131134:VSB131135 WBX131134:WBX131135 WLT131134:WLT131135 WVP131134:WVP131135 H196670:H196671 JD196670:JD196671 SZ196670:SZ196671 ACV196670:ACV196671 AMR196670:AMR196671 AWN196670:AWN196671 BGJ196670:BGJ196671 BQF196670:BQF196671 CAB196670:CAB196671 CJX196670:CJX196671 CTT196670:CTT196671 DDP196670:DDP196671 DNL196670:DNL196671 DXH196670:DXH196671 EHD196670:EHD196671 EQZ196670:EQZ196671 FAV196670:FAV196671 FKR196670:FKR196671 FUN196670:FUN196671 GEJ196670:GEJ196671 GOF196670:GOF196671 GYB196670:GYB196671 HHX196670:HHX196671 HRT196670:HRT196671 IBP196670:IBP196671 ILL196670:ILL196671 IVH196670:IVH196671 JFD196670:JFD196671 JOZ196670:JOZ196671 JYV196670:JYV196671 KIR196670:KIR196671 KSN196670:KSN196671 LCJ196670:LCJ196671 LMF196670:LMF196671 LWB196670:LWB196671 MFX196670:MFX196671 MPT196670:MPT196671 MZP196670:MZP196671 NJL196670:NJL196671 NTH196670:NTH196671 ODD196670:ODD196671 OMZ196670:OMZ196671 OWV196670:OWV196671 PGR196670:PGR196671 PQN196670:PQN196671 QAJ196670:QAJ196671 QKF196670:QKF196671 QUB196670:QUB196671 RDX196670:RDX196671 RNT196670:RNT196671 RXP196670:RXP196671 SHL196670:SHL196671 SRH196670:SRH196671 TBD196670:TBD196671 TKZ196670:TKZ196671 TUV196670:TUV196671 UER196670:UER196671 UON196670:UON196671 UYJ196670:UYJ196671 VIF196670:VIF196671 VSB196670:VSB196671 WBX196670:WBX196671 WLT196670:WLT196671 WVP196670:WVP196671 H262206:H262207 JD262206:JD262207 SZ262206:SZ262207 ACV262206:ACV262207 AMR262206:AMR262207 AWN262206:AWN262207 BGJ262206:BGJ262207 BQF262206:BQF262207 CAB262206:CAB262207 CJX262206:CJX262207 CTT262206:CTT262207 DDP262206:DDP262207 DNL262206:DNL262207 DXH262206:DXH262207 EHD262206:EHD262207 EQZ262206:EQZ262207 FAV262206:FAV262207 FKR262206:FKR262207 FUN262206:FUN262207 GEJ262206:GEJ262207 GOF262206:GOF262207 GYB262206:GYB262207 HHX262206:HHX262207 HRT262206:HRT262207 IBP262206:IBP262207 ILL262206:ILL262207 IVH262206:IVH262207 JFD262206:JFD262207 JOZ262206:JOZ262207 JYV262206:JYV262207 KIR262206:KIR262207 KSN262206:KSN262207 LCJ262206:LCJ262207 LMF262206:LMF262207 LWB262206:LWB262207 MFX262206:MFX262207 MPT262206:MPT262207 MZP262206:MZP262207 NJL262206:NJL262207 NTH262206:NTH262207 ODD262206:ODD262207 OMZ262206:OMZ262207 OWV262206:OWV262207 PGR262206:PGR262207 PQN262206:PQN262207 QAJ262206:QAJ262207 QKF262206:QKF262207 QUB262206:QUB262207 RDX262206:RDX262207 RNT262206:RNT262207 RXP262206:RXP262207 SHL262206:SHL262207 SRH262206:SRH262207 TBD262206:TBD262207 TKZ262206:TKZ262207 TUV262206:TUV262207 UER262206:UER262207 UON262206:UON262207 UYJ262206:UYJ262207 VIF262206:VIF262207 VSB262206:VSB262207 WBX262206:WBX262207 WLT262206:WLT262207 WVP262206:WVP262207 H327742:H327743 JD327742:JD327743 SZ327742:SZ327743 ACV327742:ACV327743 AMR327742:AMR327743 AWN327742:AWN327743 BGJ327742:BGJ327743 BQF327742:BQF327743 CAB327742:CAB327743 CJX327742:CJX327743 CTT327742:CTT327743 DDP327742:DDP327743 DNL327742:DNL327743 DXH327742:DXH327743 EHD327742:EHD327743 EQZ327742:EQZ327743 FAV327742:FAV327743 FKR327742:FKR327743 FUN327742:FUN327743 GEJ327742:GEJ327743 GOF327742:GOF327743 GYB327742:GYB327743 HHX327742:HHX327743 HRT327742:HRT327743 IBP327742:IBP327743 ILL327742:ILL327743 IVH327742:IVH327743 JFD327742:JFD327743 JOZ327742:JOZ327743 JYV327742:JYV327743 KIR327742:KIR327743 KSN327742:KSN327743 LCJ327742:LCJ327743 LMF327742:LMF327743 LWB327742:LWB327743 MFX327742:MFX327743 MPT327742:MPT327743 MZP327742:MZP327743 NJL327742:NJL327743 NTH327742:NTH327743 ODD327742:ODD327743 OMZ327742:OMZ327743 OWV327742:OWV327743 PGR327742:PGR327743 PQN327742:PQN327743 QAJ327742:QAJ327743 QKF327742:QKF327743 QUB327742:QUB327743 RDX327742:RDX327743 RNT327742:RNT327743 RXP327742:RXP327743 SHL327742:SHL327743 SRH327742:SRH327743 TBD327742:TBD327743 TKZ327742:TKZ327743 TUV327742:TUV327743 UER327742:UER327743 UON327742:UON327743 UYJ327742:UYJ327743 VIF327742:VIF327743 VSB327742:VSB327743 WBX327742:WBX327743 WLT327742:WLT327743 WVP327742:WVP327743 H393278:H393279 JD393278:JD393279 SZ393278:SZ393279 ACV393278:ACV393279 AMR393278:AMR393279 AWN393278:AWN393279 BGJ393278:BGJ393279 BQF393278:BQF393279 CAB393278:CAB393279 CJX393278:CJX393279 CTT393278:CTT393279 DDP393278:DDP393279 DNL393278:DNL393279 DXH393278:DXH393279 EHD393278:EHD393279 EQZ393278:EQZ393279 FAV393278:FAV393279 FKR393278:FKR393279 FUN393278:FUN393279 GEJ393278:GEJ393279 GOF393278:GOF393279 GYB393278:GYB393279 HHX393278:HHX393279 HRT393278:HRT393279 IBP393278:IBP393279 ILL393278:ILL393279 IVH393278:IVH393279 JFD393278:JFD393279 JOZ393278:JOZ393279 JYV393278:JYV393279 KIR393278:KIR393279 KSN393278:KSN393279 LCJ393278:LCJ393279 LMF393278:LMF393279 LWB393278:LWB393279 MFX393278:MFX393279 MPT393278:MPT393279 MZP393278:MZP393279 NJL393278:NJL393279 NTH393278:NTH393279 ODD393278:ODD393279 OMZ393278:OMZ393279 OWV393278:OWV393279 PGR393278:PGR393279 PQN393278:PQN393279 QAJ393278:QAJ393279 QKF393278:QKF393279 QUB393278:QUB393279 RDX393278:RDX393279 RNT393278:RNT393279 RXP393278:RXP393279 SHL393278:SHL393279 SRH393278:SRH393279 TBD393278:TBD393279 TKZ393278:TKZ393279 TUV393278:TUV393279 UER393278:UER393279 UON393278:UON393279 UYJ393278:UYJ393279 VIF393278:VIF393279 VSB393278:VSB393279 WBX393278:WBX393279 WLT393278:WLT393279 WVP393278:WVP393279 H458814:H458815 JD458814:JD458815 SZ458814:SZ458815 ACV458814:ACV458815 AMR458814:AMR458815 AWN458814:AWN458815 BGJ458814:BGJ458815 BQF458814:BQF458815 CAB458814:CAB458815 CJX458814:CJX458815 CTT458814:CTT458815 DDP458814:DDP458815 DNL458814:DNL458815 DXH458814:DXH458815 EHD458814:EHD458815 EQZ458814:EQZ458815 FAV458814:FAV458815 FKR458814:FKR458815 FUN458814:FUN458815 GEJ458814:GEJ458815 GOF458814:GOF458815 GYB458814:GYB458815 HHX458814:HHX458815 HRT458814:HRT458815 IBP458814:IBP458815 ILL458814:ILL458815 IVH458814:IVH458815 JFD458814:JFD458815 JOZ458814:JOZ458815 JYV458814:JYV458815 KIR458814:KIR458815 KSN458814:KSN458815 LCJ458814:LCJ458815 LMF458814:LMF458815 LWB458814:LWB458815 MFX458814:MFX458815 MPT458814:MPT458815 MZP458814:MZP458815 NJL458814:NJL458815 NTH458814:NTH458815 ODD458814:ODD458815 OMZ458814:OMZ458815 OWV458814:OWV458815 PGR458814:PGR458815 PQN458814:PQN458815 QAJ458814:QAJ458815 QKF458814:QKF458815 QUB458814:QUB458815 RDX458814:RDX458815 RNT458814:RNT458815 RXP458814:RXP458815 SHL458814:SHL458815 SRH458814:SRH458815 TBD458814:TBD458815 TKZ458814:TKZ458815 TUV458814:TUV458815 UER458814:UER458815 UON458814:UON458815 UYJ458814:UYJ458815 VIF458814:VIF458815 VSB458814:VSB458815 WBX458814:WBX458815 WLT458814:WLT458815 WVP458814:WVP458815 H524350:H524351 JD524350:JD524351 SZ524350:SZ524351 ACV524350:ACV524351 AMR524350:AMR524351 AWN524350:AWN524351 BGJ524350:BGJ524351 BQF524350:BQF524351 CAB524350:CAB524351 CJX524350:CJX524351 CTT524350:CTT524351 DDP524350:DDP524351 DNL524350:DNL524351 DXH524350:DXH524351 EHD524350:EHD524351 EQZ524350:EQZ524351 FAV524350:FAV524351 FKR524350:FKR524351 FUN524350:FUN524351 GEJ524350:GEJ524351 GOF524350:GOF524351 GYB524350:GYB524351 HHX524350:HHX524351 HRT524350:HRT524351 IBP524350:IBP524351 ILL524350:ILL524351 IVH524350:IVH524351 JFD524350:JFD524351 JOZ524350:JOZ524351 JYV524350:JYV524351 KIR524350:KIR524351 KSN524350:KSN524351 LCJ524350:LCJ524351 LMF524350:LMF524351 LWB524350:LWB524351 MFX524350:MFX524351 MPT524350:MPT524351 MZP524350:MZP524351 NJL524350:NJL524351 NTH524350:NTH524351 ODD524350:ODD524351 OMZ524350:OMZ524351 OWV524350:OWV524351 PGR524350:PGR524351 PQN524350:PQN524351 QAJ524350:QAJ524351 QKF524350:QKF524351 QUB524350:QUB524351 RDX524350:RDX524351 RNT524350:RNT524351 RXP524350:RXP524351 SHL524350:SHL524351 SRH524350:SRH524351 TBD524350:TBD524351 TKZ524350:TKZ524351 TUV524350:TUV524351 UER524350:UER524351 UON524350:UON524351 UYJ524350:UYJ524351 VIF524350:VIF524351 VSB524350:VSB524351 WBX524350:WBX524351 WLT524350:WLT524351 WVP524350:WVP524351 H589886:H589887 JD589886:JD589887 SZ589886:SZ589887 ACV589886:ACV589887 AMR589886:AMR589887 AWN589886:AWN589887 BGJ589886:BGJ589887 BQF589886:BQF589887 CAB589886:CAB589887 CJX589886:CJX589887 CTT589886:CTT589887 DDP589886:DDP589887 DNL589886:DNL589887 DXH589886:DXH589887 EHD589886:EHD589887 EQZ589886:EQZ589887 FAV589886:FAV589887 FKR589886:FKR589887 FUN589886:FUN589887 GEJ589886:GEJ589887 GOF589886:GOF589887 GYB589886:GYB589887 HHX589886:HHX589887 HRT589886:HRT589887 IBP589886:IBP589887 ILL589886:ILL589887 IVH589886:IVH589887 JFD589886:JFD589887 JOZ589886:JOZ589887 JYV589886:JYV589887 KIR589886:KIR589887 KSN589886:KSN589887 LCJ589886:LCJ589887 LMF589886:LMF589887 LWB589886:LWB589887 MFX589886:MFX589887 MPT589886:MPT589887 MZP589886:MZP589887 NJL589886:NJL589887 NTH589886:NTH589887 ODD589886:ODD589887 OMZ589886:OMZ589887 OWV589886:OWV589887 PGR589886:PGR589887 PQN589886:PQN589887 QAJ589886:QAJ589887 QKF589886:QKF589887 QUB589886:QUB589887 RDX589886:RDX589887 RNT589886:RNT589887 RXP589886:RXP589887 SHL589886:SHL589887 SRH589886:SRH589887 TBD589886:TBD589887 TKZ589886:TKZ589887 TUV589886:TUV589887 UER589886:UER589887 UON589886:UON589887 UYJ589886:UYJ589887 VIF589886:VIF589887 VSB589886:VSB589887 WBX589886:WBX589887 WLT589886:WLT589887 WVP589886:WVP589887 H655422:H655423 JD655422:JD655423 SZ655422:SZ655423 ACV655422:ACV655423 AMR655422:AMR655423 AWN655422:AWN655423 BGJ655422:BGJ655423 BQF655422:BQF655423 CAB655422:CAB655423 CJX655422:CJX655423 CTT655422:CTT655423 DDP655422:DDP655423 DNL655422:DNL655423 DXH655422:DXH655423 EHD655422:EHD655423 EQZ655422:EQZ655423 FAV655422:FAV655423 FKR655422:FKR655423 FUN655422:FUN655423 GEJ655422:GEJ655423 GOF655422:GOF655423 GYB655422:GYB655423 HHX655422:HHX655423 HRT655422:HRT655423 IBP655422:IBP655423 ILL655422:ILL655423 IVH655422:IVH655423 JFD655422:JFD655423 JOZ655422:JOZ655423 JYV655422:JYV655423 KIR655422:KIR655423 KSN655422:KSN655423 LCJ655422:LCJ655423 LMF655422:LMF655423 LWB655422:LWB655423 MFX655422:MFX655423 MPT655422:MPT655423 MZP655422:MZP655423 NJL655422:NJL655423 NTH655422:NTH655423 ODD655422:ODD655423 OMZ655422:OMZ655423 OWV655422:OWV655423 PGR655422:PGR655423 PQN655422:PQN655423 QAJ655422:QAJ655423 QKF655422:QKF655423 QUB655422:QUB655423 RDX655422:RDX655423 RNT655422:RNT655423 RXP655422:RXP655423 SHL655422:SHL655423 SRH655422:SRH655423 TBD655422:TBD655423 TKZ655422:TKZ655423 TUV655422:TUV655423 UER655422:UER655423 UON655422:UON655423 UYJ655422:UYJ655423 VIF655422:VIF655423 VSB655422:VSB655423 WBX655422:WBX655423 WLT655422:WLT655423 WVP655422:WVP655423 H720958:H720959 JD720958:JD720959 SZ720958:SZ720959 ACV720958:ACV720959 AMR720958:AMR720959 AWN720958:AWN720959 BGJ720958:BGJ720959 BQF720958:BQF720959 CAB720958:CAB720959 CJX720958:CJX720959 CTT720958:CTT720959 DDP720958:DDP720959 DNL720958:DNL720959 DXH720958:DXH720959 EHD720958:EHD720959 EQZ720958:EQZ720959 FAV720958:FAV720959 FKR720958:FKR720959 FUN720958:FUN720959 GEJ720958:GEJ720959 GOF720958:GOF720959 GYB720958:GYB720959 HHX720958:HHX720959 HRT720958:HRT720959 IBP720958:IBP720959 ILL720958:ILL720959 IVH720958:IVH720959 JFD720958:JFD720959 JOZ720958:JOZ720959 JYV720958:JYV720959 KIR720958:KIR720959 KSN720958:KSN720959 LCJ720958:LCJ720959 LMF720958:LMF720959 LWB720958:LWB720959 MFX720958:MFX720959 MPT720958:MPT720959 MZP720958:MZP720959 NJL720958:NJL720959 NTH720958:NTH720959 ODD720958:ODD720959 OMZ720958:OMZ720959 OWV720958:OWV720959 PGR720958:PGR720959 PQN720958:PQN720959 QAJ720958:QAJ720959 QKF720958:QKF720959 QUB720958:QUB720959 RDX720958:RDX720959 RNT720958:RNT720959 RXP720958:RXP720959 SHL720958:SHL720959 SRH720958:SRH720959 TBD720958:TBD720959 TKZ720958:TKZ720959 TUV720958:TUV720959 UER720958:UER720959 UON720958:UON720959 UYJ720958:UYJ720959 VIF720958:VIF720959 VSB720958:VSB720959 WBX720958:WBX720959 WLT720958:WLT720959 WVP720958:WVP720959 H786494:H786495 JD786494:JD786495 SZ786494:SZ786495 ACV786494:ACV786495 AMR786494:AMR786495 AWN786494:AWN786495 BGJ786494:BGJ786495 BQF786494:BQF786495 CAB786494:CAB786495 CJX786494:CJX786495 CTT786494:CTT786495 DDP786494:DDP786495 DNL786494:DNL786495 DXH786494:DXH786495 EHD786494:EHD786495 EQZ786494:EQZ786495 FAV786494:FAV786495 FKR786494:FKR786495 FUN786494:FUN786495 GEJ786494:GEJ786495 GOF786494:GOF786495 GYB786494:GYB786495 HHX786494:HHX786495 HRT786494:HRT786495 IBP786494:IBP786495 ILL786494:ILL786495 IVH786494:IVH786495 JFD786494:JFD786495 JOZ786494:JOZ786495 JYV786494:JYV786495 KIR786494:KIR786495 KSN786494:KSN786495 LCJ786494:LCJ786495 LMF786494:LMF786495 LWB786494:LWB786495 MFX786494:MFX786495 MPT786494:MPT786495 MZP786494:MZP786495 NJL786494:NJL786495 NTH786494:NTH786495 ODD786494:ODD786495 OMZ786494:OMZ786495 OWV786494:OWV786495 PGR786494:PGR786495 PQN786494:PQN786495 QAJ786494:QAJ786495 QKF786494:QKF786495 QUB786494:QUB786495 RDX786494:RDX786495 RNT786494:RNT786495 RXP786494:RXP786495 SHL786494:SHL786495 SRH786494:SRH786495 TBD786494:TBD786495 TKZ786494:TKZ786495 TUV786494:TUV786495 UER786494:UER786495 UON786494:UON786495 UYJ786494:UYJ786495 VIF786494:VIF786495 VSB786494:VSB786495 WBX786494:WBX786495 WLT786494:WLT786495 WVP786494:WVP786495 H852030:H852031 JD852030:JD852031 SZ852030:SZ852031 ACV852030:ACV852031 AMR852030:AMR852031 AWN852030:AWN852031 BGJ852030:BGJ852031 BQF852030:BQF852031 CAB852030:CAB852031 CJX852030:CJX852031 CTT852030:CTT852031 DDP852030:DDP852031 DNL852030:DNL852031 DXH852030:DXH852031 EHD852030:EHD852031 EQZ852030:EQZ852031 FAV852030:FAV852031 FKR852030:FKR852031 FUN852030:FUN852031 GEJ852030:GEJ852031 GOF852030:GOF852031 GYB852030:GYB852031 HHX852030:HHX852031 HRT852030:HRT852031 IBP852030:IBP852031 ILL852030:ILL852031 IVH852030:IVH852031 JFD852030:JFD852031 JOZ852030:JOZ852031 JYV852030:JYV852031 KIR852030:KIR852031 KSN852030:KSN852031 LCJ852030:LCJ852031 LMF852030:LMF852031 LWB852030:LWB852031 MFX852030:MFX852031 MPT852030:MPT852031 MZP852030:MZP852031 NJL852030:NJL852031 NTH852030:NTH852031 ODD852030:ODD852031 OMZ852030:OMZ852031 OWV852030:OWV852031 PGR852030:PGR852031 PQN852030:PQN852031 QAJ852030:QAJ852031 QKF852030:QKF852031 QUB852030:QUB852031 RDX852030:RDX852031 RNT852030:RNT852031 RXP852030:RXP852031 SHL852030:SHL852031 SRH852030:SRH852031 TBD852030:TBD852031 TKZ852030:TKZ852031 TUV852030:TUV852031 UER852030:UER852031 UON852030:UON852031 UYJ852030:UYJ852031 VIF852030:VIF852031 VSB852030:VSB852031 WBX852030:WBX852031 WLT852030:WLT852031 WVP852030:WVP852031 H917566:H917567 JD917566:JD917567 SZ917566:SZ917567 ACV917566:ACV917567 AMR917566:AMR917567 AWN917566:AWN917567 BGJ917566:BGJ917567 BQF917566:BQF917567 CAB917566:CAB917567 CJX917566:CJX917567 CTT917566:CTT917567 DDP917566:DDP917567 DNL917566:DNL917567 DXH917566:DXH917567 EHD917566:EHD917567 EQZ917566:EQZ917567 FAV917566:FAV917567 FKR917566:FKR917567 FUN917566:FUN917567 GEJ917566:GEJ917567 GOF917566:GOF917567 GYB917566:GYB917567 HHX917566:HHX917567 HRT917566:HRT917567 IBP917566:IBP917567 ILL917566:ILL917567 IVH917566:IVH917567 JFD917566:JFD917567 JOZ917566:JOZ917567 JYV917566:JYV917567 KIR917566:KIR917567 KSN917566:KSN917567 LCJ917566:LCJ917567 LMF917566:LMF917567 LWB917566:LWB917567 MFX917566:MFX917567 MPT917566:MPT917567 MZP917566:MZP917567 NJL917566:NJL917567 NTH917566:NTH917567 ODD917566:ODD917567 OMZ917566:OMZ917567 OWV917566:OWV917567 PGR917566:PGR917567 PQN917566:PQN917567 QAJ917566:QAJ917567 QKF917566:QKF917567 QUB917566:QUB917567 RDX917566:RDX917567 RNT917566:RNT917567 RXP917566:RXP917567 SHL917566:SHL917567 SRH917566:SRH917567 TBD917566:TBD917567 TKZ917566:TKZ917567 TUV917566:TUV917567 UER917566:UER917567 UON917566:UON917567 UYJ917566:UYJ917567 VIF917566:VIF917567 VSB917566:VSB917567 WBX917566:WBX917567 WLT917566:WLT917567 WVP917566:WVP917567 H983102:H983103 JD983102:JD983103 SZ983102:SZ983103 ACV983102:ACV983103 AMR983102:AMR983103 AWN983102:AWN983103 BGJ983102:BGJ983103 BQF983102:BQF983103 CAB983102:CAB983103 CJX983102:CJX983103 CTT983102:CTT983103 DDP983102:DDP983103 DNL983102:DNL983103 DXH983102:DXH983103 EHD983102:EHD983103 EQZ983102:EQZ983103 FAV983102:FAV983103 FKR983102:FKR983103 FUN983102:FUN983103 GEJ983102:GEJ983103 GOF983102:GOF983103 GYB983102:GYB983103 HHX983102:HHX983103 HRT983102:HRT983103 IBP983102:IBP983103 ILL983102:ILL983103 IVH983102:IVH983103 JFD983102:JFD983103 JOZ983102:JOZ983103 JYV983102:JYV983103 KIR983102:KIR983103 KSN983102:KSN983103 LCJ983102:LCJ983103 LMF983102:LMF983103 LWB983102:LWB983103 MFX983102:MFX983103 MPT983102:MPT983103 MZP983102:MZP983103 NJL983102:NJL983103 NTH983102:NTH983103 ODD983102:ODD983103 OMZ983102:OMZ983103 OWV983102:OWV983103 PGR983102:PGR983103 PQN983102:PQN983103 QAJ983102:QAJ983103 QKF983102:QKF983103 QUB983102:QUB983103 RDX983102:RDX983103 RNT983102:RNT983103 RXP983102:RXP983103 SHL983102:SHL983103 SRH983102:SRH983103 TBD983102:TBD983103 TKZ983102:TKZ983103 TUV983102:TUV983103 UER983102:UER983103 UON983102:UON983103 UYJ983102:UYJ983103 VIF983102:VIF983103 VSB983102:VSB983103 WBX983102:WBX983103 WLT983102:WLT983103 WVP983102:WVP983103 I16:I19 JE16:JE19 TA16:TA19 ACW16:ACW19 AMS16:AMS19 AWO16:AWO19 BGK16:BGK19 BQG16:BQG19 CAC16:CAC19 CJY16:CJY19 CTU16:CTU19 DDQ16:DDQ19 DNM16:DNM19 DXI16:DXI19 EHE16:EHE19 ERA16:ERA19 FAW16:FAW19 FKS16:FKS19 FUO16:FUO19 GEK16:GEK19 GOG16:GOG19 GYC16:GYC19 HHY16:HHY19 HRU16:HRU19 IBQ16:IBQ19 ILM16:ILM19 IVI16:IVI19 JFE16:JFE19 JPA16:JPA19 JYW16:JYW19 KIS16:KIS19 KSO16:KSO19 LCK16:LCK19 LMG16:LMG19 LWC16:LWC19 MFY16:MFY19 MPU16:MPU19 MZQ16:MZQ19 NJM16:NJM19 NTI16:NTI19 ODE16:ODE19 ONA16:ONA19 OWW16:OWW19 PGS16:PGS19 PQO16:PQO19 QAK16:QAK19 QKG16:QKG19 QUC16:QUC19 RDY16:RDY19 RNU16:RNU19 RXQ16:RXQ19 SHM16:SHM19 SRI16:SRI19 TBE16:TBE19 TLA16:TLA19 TUW16:TUW19 UES16:UES19 UOO16:UOO19 UYK16:UYK19 VIG16:VIG19 VSC16:VSC19 WBY16:WBY19 WLU16:WLU19 WVQ16:WVQ19 I65552:I65555 JE65552:JE65555 TA65552:TA65555 ACW65552:ACW65555 AMS65552:AMS65555 AWO65552:AWO65555 BGK65552:BGK65555 BQG65552:BQG65555 CAC65552:CAC65555 CJY65552:CJY65555 CTU65552:CTU65555 DDQ65552:DDQ65555 DNM65552:DNM65555 DXI65552:DXI65555 EHE65552:EHE65555 ERA65552:ERA65555 FAW65552:FAW65555 FKS65552:FKS65555 FUO65552:FUO65555 GEK65552:GEK65555 GOG65552:GOG65555 GYC65552:GYC65555 HHY65552:HHY65555 HRU65552:HRU65555 IBQ65552:IBQ65555 ILM65552:ILM65555 IVI65552:IVI65555 JFE65552:JFE65555 JPA65552:JPA65555 JYW65552:JYW65555 KIS65552:KIS65555 KSO65552:KSO65555 LCK65552:LCK65555 LMG65552:LMG65555 LWC65552:LWC65555 MFY65552:MFY65555 MPU65552:MPU65555 MZQ65552:MZQ65555 NJM65552:NJM65555 NTI65552:NTI65555 ODE65552:ODE65555 ONA65552:ONA65555 OWW65552:OWW65555 PGS65552:PGS65555 PQO65552:PQO65555 QAK65552:QAK65555 QKG65552:QKG65555 QUC65552:QUC65555 RDY65552:RDY65555 RNU65552:RNU65555 RXQ65552:RXQ65555 SHM65552:SHM65555 SRI65552:SRI65555 TBE65552:TBE65555 TLA65552:TLA65555 TUW65552:TUW65555 UES65552:UES65555 UOO65552:UOO65555 UYK65552:UYK65555 VIG65552:VIG65555 VSC65552:VSC65555 WBY65552:WBY65555 WLU65552:WLU65555 WVQ65552:WVQ65555 I131088:I131091 JE131088:JE131091 TA131088:TA131091 ACW131088:ACW131091 AMS131088:AMS131091 AWO131088:AWO131091 BGK131088:BGK131091 BQG131088:BQG131091 CAC131088:CAC131091 CJY131088:CJY131091 CTU131088:CTU131091 DDQ131088:DDQ131091 DNM131088:DNM131091 DXI131088:DXI131091 EHE131088:EHE131091 ERA131088:ERA131091 FAW131088:FAW131091 FKS131088:FKS131091 FUO131088:FUO131091 GEK131088:GEK131091 GOG131088:GOG131091 GYC131088:GYC131091 HHY131088:HHY131091 HRU131088:HRU131091 IBQ131088:IBQ131091 ILM131088:ILM131091 IVI131088:IVI131091 JFE131088:JFE131091 JPA131088:JPA131091 JYW131088:JYW131091 KIS131088:KIS131091 KSO131088:KSO131091 LCK131088:LCK131091 LMG131088:LMG131091 LWC131088:LWC131091 MFY131088:MFY131091 MPU131088:MPU131091 MZQ131088:MZQ131091 NJM131088:NJM131091 NTI131088:NTI131091 ODE131088:ODE131091 ONA131088:ONA131091 OWW131088:OWW131091 PGS131088:PGS131091 PQO131088:PQO131091 QAK131088:QAK131091 QKG131088:QKG131091 QUC131088:QUC131091 RDY131088:RDY131091 RNU131088:RNU131091 RXQ131088:RXQ131091 SHM131088:SHM131091 SRI131088:SRI131091 TBE131088:TBE131091 TLA131088:TLA131091 TUW131088:TUW131091 UES131088:UES131091 UOO131088:UOO131091 UYK131088:UYK131091 VIG131088:VIG131091 VSC131088:VSC131091 WBY131088:WBY131091 WLU131088:WLU131091 WVQ131088:WVQ131091 I196624:I196627 JE196624:JE196627 TA196624:TA196627 ACW196624:ACW196627 AMS196624:AMS196627 AWO196624:AWO196627 BGK196624:BGK196627 BQG196624:BQG196627 CAC196624:CAC196627 CJY196624:CJY196627 CTU196624:CTU196627 DDQ196624:DDQ196627 DNM196624:DNM196627 DXI196624:DXI196627 EHE196624:EHE196627 ERA196624:ERA196627 FAW196624:FAW196627 FKS196624:FKS196627 FUO196624:FUO196627 GEK196624:GEK196627 GOG196624:GOG196627 GYC196624:GYC196627 HHY196624:HHY196627 HRU196624:HRU196627 IBQ196624:IBQ196627 ILM196624:ILM196627 IVI196624:IVI196627 JFE196624:JFE196627 JPA196624:JPA196627 JYW196624:JYW196627 KIS196624:KIS196627 KSO196624:KSO196627 LCK196624:LCK196627 LMG196624:LMG196627 LWC196624:LWC196627 MFY196624:MFY196627 MPU196624:MPU196627 MZQ196624:MZQ196627 NJM196624:NJM196627 NTI196624:NTI196627 ODE196624:ODE196627 ONA196624:ONA196627 OWW196624:OWW196627 PGS196624:PGS196627 PQO196624:PQO196627 QAK196624:QAK196627 QKG196624:QKG196627 QUC196624:QUC196627 RDY196624:RDY196627 RNU196624:RNU196627 RXQ196624:RXQ196627 SHM196624:SHM196627 SRI196624:SRI196627 TBE196624:TBE196627 TLA196624:TLA196627 TUW196624:TUW196627 UES196624:UES196627 UOO196624:UOO196627 UYK196624:UYK196627 VIG196624:VIG196627 VSC196624:VSC196627 WBY196624:WBY196627 WLU196624:WLU196627 WVQ196624:WVQ196627 I262160:I262163 JE262160:JE262163 TA262160:TA262163 ACW262160:ACW262163 AMS262160:AMS262163 AWO262160:AWO262163 BGK262160:BGK262163 BQG262160:BQG262163 CAC262160:CAC262163 CJY262160:CJY262163 CTU262160:CTU262163 DDQ262160:DDQ262163 DNM262160:DNM262163 DXI262160:DXI262163 EHE262160:EHE262163 ERA262160:ERA262163 FAW262160:FAW262163 FKS262160:FKS262163 FUO262160:FUO262163 GEK262160:GEK262163 GOG262160:GOG262163 GYC262160:GYC262163 HHY262160:HHY262163 HRU262160:HRU262163 IBQ262160:IBQ262163 ILM262160:ILM262163 IVI262160:IVI262163 JFE262160:JFE262163 JPA262160:JPA262163 JYW262160:JYW262163 KIS262160:KIS262163 KSO262160:KSO262163 LCK262160:LCK262163 LMG262160:LMG262163 LWC262160:LWC262163 MFY262160:MFY262163 MPU262160:MPU262163 MZQ262160:MZQ262163 NJM262160:NJM262163 NTI262160:NTI262163 ODE262160:ODE262163 ONA262160:ONA262163 OWW262160:OWW262163 PGS262160:PGS262163 PQO262160:PQO262163 QAK262160:QAK262163 QKG262160:QKG262163 QUC262160:QUC262163 RDY262160:RDY262163 RNU262160:RNU262163 RXQ262160:RXQ262163 SHM262160:SHM262163 SRI262160:SRI262163 TBE262160:TBE262163 TLA262160:TLA262163 TUW262160:TUW262163 UES262160:UES262163 UOO262160:UOO262163 UYK262160:UYK262163 VIG262160:VIG262163 VSC262160:VSC262163 WBY262160:WBY262163 WLU262160:WLU262163 WVQ262160:WVQ262163 I327696:I327699 JE327696:JE327699 TA327696:TA327699 ACW327696:ACW327699 AMS327696:AMS327699 AWO327696:AWO327699 BGK327696:BGK327699 BQG327696:BQG327699 CAC327696:CAC327699 CJY327696:CJY327699 CTU327696:CTU327699 DDQ327696:DDQ327699 DNM327696:DNM327699 DXI327696:DXI327699 EHE327696:EHE327699 ERA327696:ERA327699 FAW327696:FAW327699 FKS327696:FKS327699 FUO327696:FUO327699 GEK327696:GEK327699 GOG327696:GOG327699 GYC327696:GYC327699 HHY327696:HHY327699 HRU327696:HRU327699 IBQ327696:IBQ327699 ILM327696:ILM327699 IVI327696:IVI327699 JFE327696:JFE327699 JPA327696:JPA327699 JYW327696:JYW327699 KIS327696:KIS327699 KSO327696:KSO327699 LCK327696:LCK327699 LMG327696:LMG327699 LWC327696:LWC327699 MFY327696:MFY327699 MPU327696:MPU327699 MZQ327696:MZQ327699 NJM327696:NJM327699 NTI327696:NTI327699 ODE327696:ODE327699 ONA327696:ONA327699 OWW327696:OWW327699 PGS327696:PGS327699 PQO327696:PQO327699 QAK327696:QAK327699 QKG327696:QKG327699 QUC327696:QUC327699 RDY327696:RDY327699 RNU327696:RNU327699 RXQ327696:RXQ327699 SHM327696:SHM327699 SRI327696:SRI327699 TBE327696:TBE327699 TLA327696:TLA327699 TUW327696:TUW327699 UES327696:UES327699 UOO327696:UOO327699 UYK327696:UYK327699 VIG327696:VIG327699 VSC327696:VSC327699 WBY327696:WBY327699 WLU327696:WLU327699 WVQ327696:WVQ327699 I393232:I393235 JE393232:JE393235 TA393232:TA393235 ACW393232:ACW393235 AMS393232:AMS393235 AWO393232:AWO393235 BGK393232:BGK393235 BQG393232:BQG393235 CAC393232:CAC393235 CJY393232:CJY393235 CTU393232:CTU393235 DDQ393232:DDQ393235 DNM393232:DNM393235 DXI393232:DXI393235 EHE393232:EHE393235 ERA393232:ERA393235 FAW393232:FAW393235 FKS393232:FKS393235 FUO393232:FUO393235 GEK393232:GEK393235 GOG393232:GOG393235 GYC393232:GYC393235 HHY393232:HHY393235 HRU393232:HRU393235 IBQ393232:IBQ393235 ILM393232:ILM393235 IVI393232:IVI393235 JFE393232:JFE393235 JPA393232:JPA393235 JYW393232:JYW393235 KIS393232:KIS393235 KSO393232:KSO393235 LCK393232:LCK393235 LMG393232:LMG393235 LWC393232:LWC393235 MFY393232:MFY393235 MPU393232:MPU393235 MZQ393232:MZQ393235 NJM393232:NJM393235 NTI393232:NTI393235 ODE393232:ODE393235 ONA393232:ONA393235 OWW393232:OWW393235 PGS393232:PGS393235 PQO393232:PQO393235 QAK393232:QAK393235 QKG393232:QKG393235 QUC393232:QUC393235 RDY393232:RDY393235 RNU393232:RNU393235 RXQ393232:RXQ393235 SHM393232:SHM393235 SRI393232:SRI393235 TBE393232:TBE393235 TLA393232:TLA393235 TUW393232:TUW393235 UES393232:UES393235 UOO393232:UOO393235 UYK393232:UYK393235 VIG393232:VIG393235 VSC393232:VSC393235 WBY393232:WBY393235 WLU393232:WLU393235 WVQ393232:WVQ393235 I458768:I458771 JE458768:JE458771 TA458768:TA458771 ACW458768:ACW458771 AMS458768:AMS458771 AWO458768:AWO458771 BGK458768:BGK458771 BQG458768:BQG458771 CAC458768:CAC458771 CJY458768:CJY458771 CTU458768:CTU458771 DDQ458768:DDQ458771 DNM458768:DNM458771 DXI458768:DXI458771 EHE458768:EHE458771 ERA458768:ERA458771 FAW458768:FAW458771 FKS458768:FKS458771 FUO458768:FUO458771 GEK458768:GEK458771 GOG458768:GOG458771 GYC458768:GYC458771 HHY458768:HHY458771 HRU458768:HRU458771 IBQ458768:IBQ458771 ILM458768:ILM458771 IVI458768:IVI458771 JFE458768:JFE458771 JPA458768:JPA458771 JYW458768:JYW458771 KIS458768:KIS458771 KSO458768:KSO458771 LCK458768:LCK458771 LMG458768:LMG458771 LWC458768:LWC458771 MFY458768:MFY458771 MPU458768:MPU458771 MZQ458768:MZQ458771 NJM458768:NJM458771 NTI458768:NTI458771 ODE458768:ODE458771 ONA458768:ONA458771 OWW458768:OWW458771 PGS458768:PGS458771 PQO458768:PQO458771 QAK458768:QAK458771 QKG458768:QKG458771 QUC458768:QUC458771 RDY458768:RDY458771 RNU458768:RNU458771 RXQ458768:RXQ458771 SHM458768:SHM458771 SRI458768:SRI458771 TBE458768:TBE458771 TLA458768:TLA458771 TUW458768:TUW458771 UES458768:UES458771 UOO458768:UOO458771 UYK458768:UYK458771 VIG458768:VIG458771 VSC458768:VSC458771 WBY458768:WBY458771 WLU458768:WLU458771 WVQ458768:WVQ458771 I524304:I524307 JE524304:JE524307 TA524304:TA524307 ACW524304:ACW524307 AMS524304:AMS524307 AWO524304:AWO524307 BGK524304:BGK524307 BQG524304:BQG524307 CAC524304:CAC524307 CJY524304:CJY524307 CTU524304:CTU524307 DDQ524304:DDQ524307 DNM524304:DNM524307 DXI524304:DXI524307 EHE524304:EHE524307 ERA524304:ERA524307 FAW524304:FAW524307 FKS524304:FKS524307 FUO524304:FUO524307 GEK524304:GEK524307 GOG524304:GOG524307 GYC524304:GYC524307 HHY524304:HHY524307 HRU524304:HRU524307 IBQ524304:IBQ524307 ILM524304:ILM524307 IVI524304:IVI524307 JFE524304:JFE524307 JPA524304:JPA524307 JYW524304:JYW524307 KIS524304:KIS524307 KSO524304:KSO524307 LCK524304:LCK524307 LMG524304:LMG524307 LWC524304:LWC524307 MFY524304:MFY524307 MPU524304:MPU524307 MZQ524304:MZQ524307 NJM524304:NJM524307 NTI524304:NTI524307 ODE524304:ODE524307 ONA524304:ONA524307 OWW524304:OWW524307 PGS524304:PGS524307 PQO524304:PQO524307 QAK524304:QAK524307 QKG524304:QKG524307 QUC524304:QUC524307 RDY524304:RDY524307 RNU524304:RNU524307 RXQ524304:RXQ524307 SHM524304:SHM524307 SRI524304:SRI524307 TBE524304:TBE524307 TLA524304:TLA524307 TUW524304:TUW524307 UES524304:UES524307 UOO524304:UOO524307 UYK524304:UYK524307 VIG524304:VIG524307 VSC524304:VSC524307 WBY524304:WBY524307 WLU524304:WLU524307 WVQ524304:WVQ524307 I589840:I589843 JE589840:JE589843 TA589840:TA589843 ACW589840:ACW589843 AMS589840:AMS589843 AWO589840:AWO589843 BGK589840:BGK589843 BQG589840:BQG589843 CAC589840:CAC589843 CJY589840:CJY589843 CTU589840:CTU589843 DDQ589840:DDQ589843 DNM589840:DNM589843 DXI589840:DXI589843 EHE589840:EHE589843 ERA589840:ERA589843 FAW589840:FAW589843 FKS589840:FKS589843 FUO589840:FUO589843 GEK589840:GEK589843 GOG589840:GOG589843 GYC589840:GYC589843 HHY589840:HHY589843 HRU589840:HRU589843 IBQ589840:IBQ589843 ILM589840:ILM589843 IVI589840:IVI589843 JFE589840:JFE589843 JPA589840:JPA589843 JYW589840:JYW589843 KIS589840:KIS589843 KSO589840:KSO589843 LCK589840:LCK589843 LMG589840:LMG589843 LWC589840:LWC589843 MFY589840:MFY589843 MPU589840:MPU589843 MZQ589840:MZQ589843 NJM589840:NJM589843 NTI589840:NTI589843 ODE589840:ODE589843 ONA589840:ONA589843 OWW589840:OWW589843 PGS589840:PGS589843 PQO589840:PQO589843 QAK589840:QAK589843 QKG589840:QKG589843 QUC589840:QUC589843 RDY589840:RDY589843 RNU589840:RNU589843 RXQ589840:RXQ589843 SHM589840:SHM589843 SRI589840:SRI589843 TBE589840:TBE589843 TLA589840:TLA589843 TUW589840:TUW589843 UES589840:UES589843 UOO589840:UOO589843 UYK589840:UYK589843 VIG589840:VIG589843 VSC589840:VSC589843 WBY589840:WBY589843 WLU589840:WLU589843 WVQ589840:WVQ589843 I655376:I655379 JE655376:JE655379 TA655376:TA655379 ACW655376:ACW655379 AMS655376:AMS655379 AWO655376:AWO655379 BGK655376:BGK655379 BQG655376:BQG655379 CAC655376:CAC655379 CJY655376:CJY655379 CTU655376:CTU655379 DDQ655376:DDQ655379 DNM655376:DNM655379 DXI655376:DXI655379 EHE655376:EHE655379 ERA655376:ERA655379 FAW655376:FAW655379 FKS655376:FKS655379 FUO655376:FUO655379 GEK655376:GEK655379 GOG655376:GOG655379 GYC655376:GYC655379 HHY655376:HHY655379 HRU655376:HRU655379 IBQ655376:IBQ655379 ILM655376:ILM655379 IVI655376:IVI655379 JFE655376:JFE655379 JPA655376:JPA655379 JYW655376:JYW655379 KIS655376:KIS655379 KSO655376:KSO655379 LCK655376:LCK655379 LMG655376:LMG655379 LWC655376:LWC655379 MFY655376:MFY655379 MPU655376:MPU655379 MZQ655376:MZQ655379 NJM655376:NJM655379 NTI655376:NTI655379 ODE655376:ODE655379 ONA655376:ONA655379 OWW655376:OWW655379 PGS655376:PGS655379 PQO655376:PQO655379 QAK655376:QAK655379 QKG655376:QKG655379 QUC655376:QUC655379 RDY655376:RDY655379 RNU655376:RNU655379 RXQ655376:RXQ655379 SHM655376:SHM655379 SRI655376:SRI655379 TBE655376:TBE655379 TLA655376:TLA655379 TUW655376:TUW655379 UES655376:UES655379 UOO655376:UOO655379 UYK655376:UYK655379 VIG655376:VIG655379 VSC655376:VSC655379 WBY655376:WBY655379 WLU655376:WLU655379 WVQ655376:WVQ655379 I720912:I720915 JE720912:JE720915 TA720912:TA720915 ACW720912:ACW720915 AMS720912:AMS720915 AWO720912:AWO720915 BGK720912:BGK720915 BQG720912:BQG720915 CAC720912:CAC720915 CJY720912:CJY720915 CTU720912:CTU720915 DDQ720912:DDQ720915 DNM720912:DNM720915 DXI720912:DXI720915 EHE720912:EHE720915 ERA720912:ERA720915 FAW720912:FAW720915 FKS720912:FKS720915 FUO720912:FUO720915 GEK720912:GEK720915 GOG720912:GOG720915 GYC720912:GYC720915 HHY720912:HHY720915 HRU720912:HRU720915 IBQ720912:IBQ720915 ILM720912:ILM720915 IVI720912:IVI720915 JFE720912:JFE720915 JPA720912:JPA720915 JYW720912:JYW720915 KIS720912:KIS720915 KSO720912:KSO720915 LCK720912:LCK720915 LMG720912:LMG720915 LWC720912:LWC720915 MFY720912:MFY720915 MPU720912:MPU720915 MZQ720912:MZQ720915 NJM720912:NJM720915 NTI720912:NTI720915 ODE720912:ODE720915 ONA720912:ONA720915 OWW720912:OWW720915 PGS720912:PGS720915 PQO720912:PQO720915 QAK720912:QAK720915 QKG720912:QKG720915 QUC720912:QUC720915 RDY720912:RDY720915 RNU720912:RNU720915 RXQ720912:RXQ720915 SHM720912:SHM720915 SRI720912:SRI720915 TBE720912:TBE720915 TLA720912:TLA720915 TUW720912:TUW720915 UES720912:UES720915 UOO720912:UOO720915 UYK720912:UYK720915 VIG720912:VIG720915 VSC720912:VSC720915 WBY720912:WBY720915 WLU720912:WLU720915 WVQ720912:WVQ720915 I786448:I786451 JE786448:JE786451 TA786448:TA786451 ACW786448:ACW786451 AMS786448:AMS786451 AWO786448:AWO786451 BGK786448:BGK786451 BQG786448:BQG786451 CAC786448:CAC786451 CJY786448:CJY786451 CTU786448:CTU786451 DDQ786448:DDQ786451 DNM786448:DNM786451 DXI786448:DXI786451 EHE786448:EHE786451 ERA786448:ERA786451 FAW786448:FAW786451 FKS786448:FKS786451 FUO786448:FUO786451 GEK786448:GEK786451 GOG786448:GOG786451 GYC786448:GYC786451 HHY786448:HHY786451 HRU786448:HRU786451 IBQ786448:IBQ786451 ILM786448:ILM786451 IVI786448:IVI786451 JFE786448:JFE786451 JPA786448:JPA786451 JYW786448:JYW786451 KIS786448:KIS786451 KSO786448:KSO786451 LCK786448:LCK786451 LMG786448:LMG786451 LWC786448:LWC786451 MFY786448:MFY786451 MPU786448:MPU786451 MZQ786448:MZQ786451 NJM786448:NJM786451 NTI786448:NTI786451 ODE786448:ODE786451 ONA786448:ONA786451 OWW786448:OWW786451 PGS786448:PGS786451 PQO786448:PQO786451 QAK786448:QAK786451 QKG786448:QKG786451 QUC786448:QUC786451 RDY786448:RDY786451 RNU786448:RNU786451 RXQ786448:RXQ786451 SHM786448:SHM786451 SRI786448:SRI786451 TBE786448:TBE786451 TLA786448:TLA786451 TUW786448:TUW786451 UES786448:UES786451 UOO786448:UOO786451 UYK786448:UYK786451 VIG786448:VIG786451 VSC786448:VSC786451 WBY786448:WBY786451 WLU786448:WLU786451 WVQ786448:WVQ786451 I851984:I851987 JE851984:JE851987 TA851984:TA851987 ACW851984:ACW851987 AMS851984:AMS851987 AWO851984:AWO851987 BGK851984:BGK851987 BQG851984:BQG851987 CAC851984:CAC851987 CJY851984:CJY851987 CTU851984:CTU851987 DDQ851984:DDQ851987 DNM851984:DNM851987 DXI851984:DXI851987 EHE851984:EHE851987 ERA851984:ERA851987 FAW851984:FAW851987 FKS851984:FKS851987 FUO851984:FUO851987 GEK851984:GEK851987 GOG851984:GOG851987 GYC851984:GYC851987 HHY851984:HHY851987 HRU851984:HRU851987 IBQ851984:IBQ851987 ILM851984:ILM851987 IVI851984:IVI851987 JFE851984:JFE851987 JPA851984:JPA851987 JYW851984:JYW851987 KIS851984:KIS851987 KSO851984:KSO851987 LCK851984:LCK851987 LMG851984:LMG851987 LWC851984:LWC851987 MFY851984:MFY851987 MPU851984:MPU851987 MZQ851984:MZQ851987 NJM851984:NJM851987 NTI851984:NTI851987 ODE851984:ODE851987 ONA851984:ONA851987 OWW851984:OWW851987 PGS851984:PGS851987 PQO851984:PQO851987 QAK851984:QAK851987 QKG851984:QKG851987 QUC851984:QUC851987 RDY851984:RDY851987 RNU851984:RNU851987 RXQ851984:RXQ851987 SHM851984:SHM851987 SRI851984:SRI851987 TBE851984:TBE851987 TLA851984:TLA851987 TUW851984:TUW851987 UES851984:UES851987 UOO851984:UOO851987 UYK851984:UYK851987 VIG851984:VIG851987 VSC851984:VSC851987 WBY851984:WBY851987 WLU851984:WLU851987 WVQ851984:WVQ851987 I917520:I917523 JE917520:JE917523 TA917520:TA917523 ACW917520:ACW917523 AMS917520:AMS917523 AWO917520:AWO917523 BGK917520:BGK917523 BQG917520:BQG917523 CAC917520:CAC917523 CJY917520:CJY917523 CTU917520:CTU917523 DDQ917520:DDQ917523 DNM917520:DNM917523 DXI917520:DXI917523 EHE917520:EHE917523 ERA917520:ERA917523 FAW917520:FAW917523 FKS917520:FKS917523 FUO917520:FUO917523 GEK917520:GEK917523 GOG917520:GOG917523 GYC917520:GYC917523 HHY917520:HHY917523 HRU917520:HRU917523 IBQ917520:IBQ917523 ILM917520:ILM917523 IVI917520:IVI917523 JFE917520:JFE917523 JPA917520:JPA917523 JYW917520:JYW917523 KIS917520:KIS917523 KSO917520:KSO917523 LCK917520:LCK917523 LMG917520:LMG917523 LWC917520:LWC917523 MFY917520:MFY917523 MPU917520:MPU917523 MZQ917520:MZQ917523 NJM917520:NJM917523 NTI917520:NTI917523 ODE917520:ODE917523 ONA917520:ONA917523 OWW917520:OWW917523 PGS917520:PGS917523 PQO917520:PQO917523 QAK917520:QAK917523 QKG917520:QKG917523 QUC917520:QUC917523 RDY917520:RDY917523 RNU917520:RNU917523 RXQ917520:RXQ917523 SHM917520:SHM917523 SRI917520:SRI917523 TBE917520:TBE917523 TLA917520:TLA917523 TUW917520:TUW917523 UES917520:UES917523 UOO917520:UOO917523 UYK917520:UYK917523 VIG917520:VIG917523 VSC917520:VSC917523 WBY917520:WBY917523 WLU917520:WLU917523 WVQ917520:WVQ917523 I983056:I983059 JE983056:JE983059 TA983056:TA983059 ACW983056:ACW983059 AMS983056:AMS983059 AWO983056:AWO983059 BGK983056:BGK983059 BQG983056:BQG983059 CAC983056:CAC983059 CJY983056:CJY983059 CTU983056:CTU983059 DDQ983056:DDQ983059 DNM983056:DNM983059 DXI983056:DXI983059 EHE983056:EHE983059 ERA983056:ERA983059 FAW983056:FAW983059 FKS983056:FKS983059 FUO983056:FUO983059 GEK983056:GEK983059 GOG983056:GOG983059 GYC983056:GYC983059 HHY983056:HHY983059 HRU983056:HRU983059 IBQ983056:IBQ983059 ILM983056:ILM983059 IVI983056:IVI983059 JFE983056:JFE983059 JPA983056:JPA983059 JYW983056:JYW983059 KIS983056:KIS983059 KSO983056:KSO983059 LCK983056:LCK983059 LMG983056:LMG983059 LWC983056:LWC983059 MFY983056:MFY983059 MPU983056:MPU983059 MZQ983056:MZQ983059 NJM983056:NJM983059 NTI983056:NTI983059 ODE983056:ODE983059 ONA983056:ONA983059 OWW983056:OWW983059 PGS983056:PGS983059 PQO983056:PQO983059 QAK983056:QAK983059 QKG983056:QKG983059 QUC983056:QUC983059 RDY983056:RDY983059 RNU983056:RNU983059 RXQ983056:RXQ983059 SHM983056:SHM983059 SRI983056:SRI983059 TBE983056:TBE983059 TLA983056:TLA983059 TUW983056:TUW983059 UES983056:UES983059 UOO983056:UOO983059 UYK983056:UYK983059 VIG983056:VIG983059 VSC983056:VSC983059 WBY983056:WBY983059 WLU983056:WLU983059 WVQ983056:WVQ983059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U38:U39 JQ38:JQ39 TM38:TM39 ADI38:ADI39 ANE38:ANE39 AXA38:AXA39 BGW38:BGW39 BQS38:BQS39 CAO38:CAO39 CKK38:CKK39 CUG38:CUG39 DEC38:DEC39 DNY38:DNY39 DXU38:DXU39 EHQ38:EHQ39 ERM38:ERM39 FBI38:FBI39 FLE38:FLE39 FVA38:FVA39 GEW38:GEW39 GOS38:GOS39 GYO38:GYO39 HIK38:HIK39 HSG38:HSG39 ICC38:ICC39 ILY38:ILY39 IVU38:IVU39 JFQ38:JFQ39 JPM38:JPM39 JZI38:JZI39 KJE38:KJE39 KTA38:KTA39 LCW38:LCW39 LMS38:LMS39 LWO38:LWO39 MGK38:MGK39 MQG38:MQG39 NAC38:NAC39 NJY38:NJY39 NTU38:NTU39 ODQ38:ODQ39 ONM38:ONM39 OXI38:OXI39 PHE38:PHE39 PRA38:PRA39 QAW38:QAW39 QKS38:QKS39 QUO38:QUO39 REK38:REK39 ROG38:ROG39 RYC38:RYC39 SHY38:SHY39 SRU38:SRU39 TBQ38:TBQ39 TLM38:TLM39 TVI38:TVI39 UFE38:UFE39 UPA38:UPA39 UYW38:UYW39 VIS38:VIS39 VSO38:VSO39 WCK38:WCK39 WMG38:WMG39 WWC38:WWC39 U65574:U65575 JQ65574:JQ65575 TM65574:TM65575 ADI65574:ADI65575 ANE65574:ANE65575 AXA65574:AXA65575 BGW65574:BGW65575 BQS65574:BQS65575 CAO65574:CAO65575 CKK65574:CKK65575 CUG65574:CUG65575 DEC65574:DEC65575 DNY65574:DNY65575 DXU65574:DXU65575 EHQ65574:EHQ65575 ERM65574:ERM65575 FBI65574:FBI65575 FLE65574:FLE65575 FVA65574:FVA65575 GEW65574:GEW65575 GOS65574:GOS65575 GYO65574:GYO65575 HIK65574:HIK65575 HSG65574:HSG65575 ICC65574:ICC65575 ILY65574:ILY65575 IVU65574:IVU65575 JFQ65574:JFQ65575 JPM65574:JPM65575 JZI65574:JZI65575 KJE65574:KJE65575 KTA65574:KTA65575 LCW65574:LCW65575 LMS65574:LMS65575 LWO65574:LWO65575 MGK65574:MGK65575 MQG65574:MQG65575 NAC65574:NAC65575 NJY65574:NJY65575 NTU65574:NTU65575 ODQ65574:ODQ65575 ONM65574:ONM65575 OXI65574:OXI65575 PHE65574:PHE65575 PRA65574:PRA65575 QAW65574:QAW65575 QKS65574:QKS65575 QUO65574:QUO65575 REK65574:REK65575 ROG65574:ROG65575 RYC65574:RYC65575 SHY65574:SHY65575 SRU65574:SRU65575 TBQ65574:TBQ65575 TLM65574:TLM65575 TVI65574:TVI65575 UFE65574:UFE65575 UPA65574:UPA65575 UYW65574:UYW65575 VIS65574:VIS65575 VSO65574:VSO65575 WCK65574:WCK65575 WMG65574:WMG65575 WWC65574:WWC65575 U131110:U131111 JQ131110:JQ131111 TM131110:TM131111 ADI131110:ADI131111 ANE131110:ANE131111 AXA131110:AXA131111 BGW131110:BGW131111 BQS131110:BQS131111 CAO131110:CAO131111 CKK131110:CKK131111 CUG131110:CUG131111 DEC131110:DEC131111 DNY131110:DNY131111 DXU131110:DXU131111 EHQ131110:EHQ131111 ERM131110:ERM131111 FBI131110:FBI131111 FLE131110:FLE131111 FVA131110:FVA131111 GEW131110:GEW131111 GOS131110:GOS131111 GYO131110:GYO131111 HIK131110:HIK131111 HSG131110:HSG131111 ICC131110:ICC131111 ILY131110:ILY131111 IVU131110:IVU131111 JFQ131110:JFQ131111 JPM131110:JPM131111 JZI131110:JZI131111 KJE131110:KJE131111 KTA131110:KTA131111 LCW131110:LCW131111 LMS131110:LMS131111 LWO131110:LWO131111 MGK131110:MGK131111 MQG131110:MQG131111 NAC131110:NAC131111 NJY131110:NJY131111 NTU131110:NTU131111 ODQ131110:ODQ131111 ONM131110:ONM131111 OXI131110:OXI131111 PHE131110:PHE131111 PRA131110:PRA131111 QAW131110:QAW131111 QKS131110:QKS131111 QUO131110:QUO131111 REK131110:REK131111 ROG131110:ROG131111 RYC131110:RYC131111 SHY131110:SHY131111 SRU131110:SRU131111 TBQ131110:TBQ131111 TLM131110:TLM131111 TVI131110:TVI131111 UFE131110:UFE131111 UPA131110:UPA131111 UYW131110:UYW131111 VIS131110:VIS131111 VSO131110:VSO131111 WCK131110:WCK131111 WMG131110:WMG131111 WWC131110:WWC131111 U196646:U196647 JQ196646:JQ196647 TM196646:TM196647 ADI196646:ADI196647 ANE196646:ANE196647 AXA196646:AXA196647 BGW196646:BGW196647 BQS196646:BQS196647 CAO196646:CAO196647 CKK196646:CKK196647 CUG196646:CUG196647 DEC196646:DEC196647 DNY196646:DNY196647 DXU196646:DXU196647 EHQ196646:EHQ196647 ERM196646:ERM196647 FBI196646:FBI196647 FLE196646:FLE196647 FVA196646:FVA196647 GEW196646:GEW196647 GOS196646:GOS196647 GYO196646:GYO196647 HIK196646:HIK196647 HSG196646:HSG196647 ICC196646:ICC196647 ILY196646:ILY196647 IVU196646:IVU196647 JFQ196646:JFQ196647 JPM196646:JPM196647 JZI196646:JZI196647 KJE196646:KJE196647 KTA196646:KTA196647 LCW196646:LCW196647 LMS196646:LMS196647 LWO196646:LWO196647 MGK196646:MGK196647 MQG196646:MQG196647 NAC196646:NAC196647 NJY196646:NJY196647 NTU196646:NTU196647 ODQ196646:ODQ196647 ONM196646:ONM196647 OXI196646:OXI196647 PHE196646:PHE196647 PRA196646:PRA196647 QAW196646:QAW196647 QKS196646:QKS196647 QUO196646:QUO196647 REK196646:REK196647 ROG196646:ROG196647 RYC196646:RYC196647 SHY196646:SHY196647 SRU196646:SRU196647 TBQ196646:TBQ196647 TLM196646:TLM196647 TVI196646:TVI196647 UFE196646:UFE196647 UPA196646:UPA196647 UYW196646:UYW196647 VIS196646:VIS196647 VSO196646:VSO196647 WCK196646:WCK196647 WMG196646:WMG196647 WWC196646:WWC196647 U262182:U262183 JQ262182:JQ262183 TM262182:TM262183 ADI262182:ADI262183 ANE262182:ANE262183 AXA262182:AXA262183 BGW262182:BGW262183 BQS262182:BQS262183 CAO262182:CAO262183 CKK262182:CKK262183 CUG262182:CUG262183 DEC262182:DEC262183 DNY262182:DNY262183 DXU262182:DXU262183 EHQ262182:EHQ262183 ERM262182:ERM262183 FBI262182:FBI262183 FLE262182:FLE262183 FVA262182:FVA262183 GEW262182:GEW262183 GOS262182:GOS262183 GYO262182:GYO262183 HIK262182:HIK262183 HSG262182:HSG262183 ICC262182:ICC262183 ILY262182:ILY262183 IVU262182:IVU262183 JFQ262182:JFQ262183 JPM262182:JPM262183 JZI262182:JZI262183 KJE262182:KJE262183 KTA262182:KTA262183 LCW262182:LCW262183 LMS262182:LMS262183 LWO262182:LWO262183 MGK262182:MGK262183 MQG262182:MQG262183 NAC262182:NAC262183 NJY262182:NJY262183 NTU262182:NTU262183 ODQ262182:ODQ262183 ONM262182:ONM262183 OXI262182:OXI262183 PHE262182:PHE262183 PRA262182:PRA262183 QAW262182:QAW262183 QKS262182:QKS262183 QUO262182:QUO262183 REK262182:REK262183 ROG262182:ROG262183 RYC262182:RYC262183 SHY262182:SHY262183 SRU262182:SRU262183 TBQ262182:TBQ262183 TLM262182:TLM262183 TVI262182:TVI262183 UFE262182:UFE262183 UPA262182:UPA262183 UYW262182:UYW262183 VIS262182:VIS262183 VSO262182:VSO262183 WCK262182:WCK262183 WMG262182:WMG262183 WWC262182:WWC262183 U327718:U327719 JQ327718:JQ327719 TM327718:TM327719 ADI327718:ADI327719 ANE327718:ANE327719 AXA327718:AXA327719 BGW327718:BGW327719 BQS327718:BQS327719 CAO327718:CAO327719 CKK327718:CKK327719 CUG327718:CUG327719 DEC327718:DEC327719 DNY327718:DNY327719 DXU327718:DXU327719 EHQ327718:EHQ327719 ERM327718:ERM327719 FBI327718:FBI327719 FLE327718:FLE327719 FVA327718:FVA327719 GEW327718:GEW327719 GOS327718:GOS327719 GYO327718:GYO327719 HIK327718:HIK327719 HSG327718:HSG327719 ICC327718:ICC327719 ILY327718:ILY327719 IVU327718:IVU327719 JFQ327718:JFQ327719 JPM327718:JPM327719 JZI327718:JZI327719 KJE327718:KJE327719 KTA327718:KTA327719 LCW327718:LCW327719 LMS327718:LMS327719 LWO327718:LWO327719 MGK327718:MGK327719 MQG327718:MQG327719 NAC327718:NAC327719 NJY327718:NJY327719 NTU327718:NTU327719 ODQ327718:ODQ327719 ONM327718:ONM327719 OXI327718:OXI327719 PHE327718:PHE327719 PRA327718:PRA327719 QAW327718:QAW327719 QKS327718:QKS327719 QUO327718:QUO327719 REK327718:REK327719 ROG327718:ROG327719 RYC327718:RYC327719 SHY327718:SHY327719 SRU327718:SRU327719 TBQ327718:TBQ327719 TLM327718:TLM327719 TVI327718:TVI327719 UFE327718:UFE327719 UPA327718:UPA327719 UYW327718:UYW327719 VIS327718:VIS327719 VSO327718:VSO327719 WCK327718:WCK327719 WMG327718:WMG327719 WWC327718:WWC327719 U393254:U393255 JQ393254:JQ393255 TM393254:TM393255 ADI393254:ADI393255 ANE393254:ANE393255 AXA393254:AXA393255 BGW393254:BGW393255 BQS393254:BQS393255 CAO393254:CAO393255 CKK393254:CKK393255 CUG393254:CUG393255 DEC393254:DEC393255 DNY393254:DNY393255 DXU393254:DXU393255 EHQ393254:EHQ393255 ERM393254:ERM393255 FBI393254:FBI393255 FLE393254:FLE393255 FVA393254:FVA393255 GEW393254:GEW393255 GOS393254:GOS393255 GYO393254:GYO393255 HIK393254:HIK393255 HSG393254:HSG393255 ICC393254:ICC393255 ILY393254:ILY393255 IVU393254:IVU393255 JFQ393254:JFQ393255 JPM393254:JPM393255 JZI393254:JZI393255 KJE393254:KJE393255 KTA393254:KTA393255 LCW393254:LCW393255 LMS393254:LMS393255 LWO393254:LWO393255 MGK393254:MGK393255 MQG393254:MQG393255 NAC393254:NAC393255 NJY393254:NJY393255 NTU393254:NTU393255 ODQ393254:ODQ393255 ONM393254:ONM393255 OXI393254:OXI393255 PHE393254:PHE393255 PRA393254:PRA393255 QAW393254:QAW393255 QKS393254:QKS393255 QUO393254:QUO393255 REK393254:REK393255 ROG393254:ROG393255 RYC393254:RYC393255 SHY393254:SHY393255 SRU393254:SRU393255 TBQ393254:TBQ393255 TLM393254:TLM393255 TVI393254:TVI393255 UFE393254:UFE393255 UPA393254:UPA393255 UYW393254:UYW393255 VIS393254:VIS393255 VSO393254:VSO393255 WCK393254:WCK393255 WMG393254:WMG393255 WWC393254:WWC393255 U458790:U458791 JQ458790:JQ458791 TM458790:TM458791 ADI458790:ADI458791 ANE458790:ANE458791 AXA458790:AXA458791 BGW458790:BGW458791 BQS458790:BQS458791 CAO458790:CAO458791 CKK458790:CKK458791 CUG458790:CUG458791 DEC458790:DEC458791 DNY458790:DNY458791 DXU458790:DXU458791 EHQ458790:EHQ458791 ERM458790:ERM458791 FBI458790:FBI458791 FLE458790:FLE458791 FVA458790:FVA458791 GEW458790:GEW458791 GOS458790:GOS458791 GYO458790:GYO458791 HIK458790:HIK458791 HSG458790:HSG458791 ICC458790:ICC458791 ILY458790:ILY458791 IVU458790:IVU458791 JFQ458790:JFQ458791 JPM458790:JPM458791 JZI458790:JZI458791 KJE458790:KJE458791 KTA458790:KTA458791 LCW458790:LCW458791 LMS458790:LMS458791 LWO458790:LWO458791 MGK458790:MGK458791 MQG458790:MQG458791 NAC458790:NAC458791 NJY458790:NJY458791 NTU458790:NTU458791 ODQ458790:ODQ458791 ONM458790:ONM458791 OXI458790:OXI458791 PHE458790:PHE458791 PRA458790:PRA458791 QAW458790:QAW458791 QKS458790:QKS458791 QUO458790:QUO458791 REK458790:REK458791 ROG458790:ROG458791 RYC458790:RYC458791 SHY458790:SHY458791 SRU458790:SRU458791 TBQ458790:TBQ458791 TLM458790:TLM458791 TVI458790:TVI458791 UFE458790:UFE458791 UPA458790:UPA458791 UYW458790:UYW458791 VIS458790:VIS458791 VSO458790:VSO458791 WCK458790:WCK458791 WMG458790:WMG458791 WWC458790:WWC458791 U524326:U524327 JQ524326:JQ524327 TM524326:TM524327 ADI524326:ADI524327 ANE524326:ANE524327 AXA524326:AXA524327 BGW524326:BGW524327 BQS524326:BQS524327 CAO524326:CAO524327 CKK524326:CKK524327 CUG524326:CUG524327 DEC524326:DEC524327 DNY524326:DNY524327 DXU524326:DXU524327 EHQ524326:EHQ524327 ERM524326:ERM524327 FBI524326:FBI524327 FLE524326:FLE524327 FVA524326:FVA524327 GEW524326:GEW524327 GOS524326:GOS524327 GYO524326:GYO524327 HIK524326:HIK524327 HSG524326:HSG524327 ICC524326:ICC524327 ILY524326:ILY524327 IVU524326:IVU524327 JFQ524326:JFQ524327 JPM524326:JPM524327 JZI524326:JZI524327 KJE524326:KJE524327 KTA524326:KTA524327 LCW524326:LCW524327 LMS524326:LMS524327 LWO524326:LWO524327 MGK524326:MGK524327 MQG524326:MQG524327 NAC524326:NAC524327 NJY524326:NJY524327 NTU524326:NTU524327 ODQ524326:ODQ524327 ONM524326:ONM524327 OXI524326:OXI524327 PHE524326:PHE524327 PRA524326:PRA524327 QAW524326:QAW524327 QKS524326:QKS524327 QUO524326:QUO524327 REK524326:REK524327 ROG524326:ROG524327 RYC524326:RYC524327 SHY524326:SHY524327 SRU524326:SRU524327 TBQ524326:TBQ524327 TLM524326:TLM524327 TVI524326:TVI524327 UFE524326:UFE524327 UPA524326:UPA524327 UYW524326:UYW524327 VIS524326:VIS524327 VSO524326:VSO524327 WCK524326:WCK524327 WMG524326:WMG524327 WWC524326:WWC524327 U589862:U589863 JQ589862:JQ589863 TM589862:TM589863 ADI589862:ADI589863 ANE589862:ANE589863 AXA589862:AXA589863 BGW589862:BGW589863 BQS589862:BQS589863 CAO589862:CAO589863 CKK589862:CKK589863 CUG589862:CUG589863 DEC589862:DEC589863 DNY589862:DNY589863 DXU589862:DXU589863 EHQ589862:EHQ589863 ERM589862:ERM589863 FBI589862:FBI589863 FLE589862:FLE589863 FVA589862:FVA589863 GEW589862:GEW589863 GOS589862:GOS589863 GYO589862:GYO589863 HIK589862:HIK589863 HSG589862:HSG589863 ICC589862:ICC589863 ILY589862:ILY589863 IVU589862:IVU589863 JFQ589862:JFQ589863 JPM589862:JPM589863 JZI589862:JZI589863 KJE589862:KJE589863 KTA589862:KTA589863 LCW589862:LCW589863 LMS589862:LMS589863 LWO589862:LWO589863 MGK589862:MGK589863 MQG589862:MQG589863 NAC589862:NAC589863 NJY589862:NJY589863 NTU589862:NTU589863 ODQ589862:ODQ589863 ONM589862:ONM589863 OXI589862:OXI589863 PHE589862:PHE589863 PRA589862:PRA589863 QAW589862:QAW589863 QKS589862:QKS589863 QUO589862:QUO589863 REK589862:REK589863 ROG589862:ROG589863 RYC589862:RYC589863 SHY589862:SHY589863 SRU589862:SRU589863 TBQ589862:TBQ589863 TLM589862:TLM589863 TVI589862:TVI589863 UFE589862:UFE589863 UPA589862:UPA589863 UYW589862:UYW589863 VIS589862:VIS589863 VSO589862:VSO589863 WCK589862:WCK589863 WMG589862:WMG589863 WWC589862:WWC589863 U655398:U655399 JQ655398:JQ655399 TM655398:TM655399 ADI655398:ADI655399 ANE655398:ANE655399 AXA655398:AXA655399 BGW655398:BGW655399 BQS655398:BQS655399 CAO655398:CAO655399 CKK655398:CKK655399 CUG655398:CUG655399 DEC655398:DEC655399 DNY655398:DNY655399 DXU655398:DXU655399 EHQ655398:EHQ655399 ERM655398:ERM655399 FBI655398:FBI655399 FLE655398:FLE655399 FVA655398:FVA655399 GEW655398:GEW655399 GOS655398:GOS655399 GYO655398:GYO655399 HIK655398:HIK655399 HSG655398:HSG655399 ICC655398:ICC655399 ILY655398:ILY655399 IVU655398:IVU655399 JFQ655398:JFQ655399 JPM655398:JPM655399 JZI655398:JZI655399 KJE655398:KJE655399 KTA655398:KTA655399 LCW655398:LCW655399 LMS655398:LMS655399 LWO655398:LWO655399 MGK655398:MGK655399 MQG655398:MQG655399 NAC655398:NAC655399 NJY655398:NJY655399 NTU655398:NTU655399 ODQ655398:ODQ655399 ONM655398:ONM655399 OXI655398:OXI655399 PHE655398:PHE655399 PRA655398:PRA655399 QAW655398:QAW655399 QKS655398:QKS655399 QUO655398:QUO655399 REK655398:REK655399 ROG655398:ROG655399 RYC655398:RYC655399 SHY655398:SHY655399 SRU655398:SRU655399 TBQ655398:TBQ655399 TLM655398:TLM655399 TVI655398:TVI655399 UFE655398:UFE655399 UPA655398:UPA655399 UYW655398:UYW655399 VIS655398:VIS655399 VSO655398:VSO655399 WCK655398:WCK655399 WMG655398:WMG655399 WWC655398:WWC655399 U720934:U720935 JQ720934:JQ720935 TM720934:TM720935 ADI720934:ADI720935 ANE720934:ANE720935 AXA720934:AXA720935 BGW720934:BGW720935 BQS720934:BQS720935 CAO720934:CAO720935 CKK720934:CKK720935 CUG720934:CUG720935 DEC720934:DEC720935 DNY720934:DNY720935 DXU720934:DXU720935 EHQ720934:EHQ720935 ERM720934:ERM720935 FBI720934:FBI720935 FLE720934:FLE720935 FVA720934:FVA720935 GEW720934:GEW720935 GOS720934:GOS720935 GYO720934:GYO720935 HIK720934:HIK720935 HSG720934:HSG720935 ICC720934:ICC720935 ILY720934:ILY720935 IVU720934:IVU720935 JFQ720934:JFQ720935 JPM720934:JPM720935 JZI720934:JZI720935 KJE720934:KJE720935 KTA720934:KTA720935 LCW720934:LCW720935 LMS720934:LMS720935 LWO720934:LWO720935 MGK720934:MGK720935 MQG720934:MQG720935 NAC720934:NAC720935 NJY720934:NJY720935 NTU720934:NTU720935 ODQ720934:ODQ720935 ONM720934:ONM720935 OXI720934:OXI720935 PHE720934:PHE720935 PRA720934:PRA720935 QAW720934:QAW720935 QKS720934:QKS720935 QUO720934:QUO720935 REK720934:REK720935 ROG720934:ROG720935 RYC720934:RYC720935 SHY720934:SHY720935 SRU720934:SRU720935 TBQ720934:TBQ720935 TLM720934:TLM720935 TVI720934:TVI720935 UFE720934:UFE720935 UPA720934:UPA720935 UYW720934:UYW720935 VIS720934:VIS720935 VSO720934:VSO720935 WCK720934:WCK720935 WMG720934:WMG720935 WWC720934:WWC720935 U786470:U786471 JQ786470:JQ786471 TM786470:TM786471 ADI786470:ADI786471 ANE786470:ANE786471 AXA786470:AXA786471 BGW786470:BGW786471 BQS786470:BQS786471 CAO786470:CAO786471 CKK786470:CKK786471 CUG786470:CUG786471 DEC786470:DEC786471 DNY786470:DNY786471 DXU786470:DXU786471 EHQ786470:EHQ786471 ERM786470:ERM786471 FBI786470:FBI786471 FLE786470:FLE786471 FVA786470:FVA786471 GEW786470:GEW786471 GOS786470:GOS786471 GYO786470:GYO786471 HIK786470:HIK786471 HSG786470:HSG786471 ICC786470:ICC786471 ILY786470:ILY786471 IVU786470:IVU786471 JFQ786470:JFQ786471 JPM786470:JPM786471 JZI786470:JZI786471 KJE786470:KJE786471 KTA786470:KTA786471 LCW786470:LCW786471 LMS786470:LMS786471 LWO786470:LWO786471 MGK786470:MGK786471 MQG786470:MQG786471 NAC786470:NAC786471 NJY786470:NJY786471 NTU786470:NTU786471 ODQ786470:ODQ786471 ONM786470:ONM786471 OXI786470:OXI786471 PHE786470:PHE786471 PRA786470:PRA786471 QAW786470:QAW786471 QKS786470:QKS786471 QUO786470:QUO786471 REK786470:REK786471 ROG786470:ROG786471 RYC786470:RYC786471 SHY786470:SHY786471 SRU786470:SRU786471 TBQ786470:TBQ786471 TLM786470:TLM786471 TVI786470:TVI786471 UFE786470:UFE786471 UPA786470:UPA786471 UYW786470:UYW786471 VIS786470:VIS786471 VSO786470:VSO786471 WCK786470:WCK786471 WMG786470:WMG786471 WWC786470:WWC786471 U852006:U852007 JQ852006:JQ852007 TM852006:TM852007 ADI852006:ADI852007 ANE852006:ANE852007 AXA852006:AXA852007 BGW852006:BGW852007 BQS852006:BQS852007 CAO852006:CAO852007 CKK852006:CKK852007 CUG852006:CUG852007 DEC852006:DEC852007 DNY852006:DNY852007 DXU852006:DXU852007 EHQ852006:EHQ852007 ERM852006:ERM852007 FBI852006:FBI852007 FLE852006:FLE852007 FVA852006:FVA852007 GEW852006:GEW852007 GOS852006:GOS852007 GYO852006:GYO852007 HIK852006:HIK852007 HSG852006:HSG852007 ICC852006:ICC852007 ILY852006:ILY852007 IVU852006:IVU852007 JFQ852006:JFQ852007 JPM852006:JPM852007 JZI852006:JZI852007 KJE852006:KJE852007 KTA852006:KTA852007 LCW852006:LCW852007 LMS852006:LMS852007 LWO852006:LWO852007 MGK852006:MGK852007 MQG852006:MQG852007 NAC852006:NAC852007 NJY852006:NJY852007 NTU852006:NTU852007 ODQ852006:ODQ852007 ONM852006:ONM852007 OXI852006:OXI852007 PHE852006:PHE852007 PRA852006:PRA852007 QAW852006:QAW852007 QKS852006:QKS852007 QUO852006:QUO852007 REK852006:REK852007 ROG852006:ROG852007 RYC852006:RYC852007 SHY852006:SHY852007 SRU852006:SRU852007 TBQ852006:TBQ852007 TLM852006:TLM852007 TVI852006:TVI852007 UFE852006:UFE852007 UPA852006:UPA852007 UYW852006:UYW852007 VIS852006:VIS852007 VSO852006:VSO852007 WCK852006:WCK852007 WMG852006:WMG852007 WWC852006:WWC852007 U917542:U917543 JQ917542:JQ917543 TM917542:TM917543 ADI917542:ADI917543 ANE917542:ANE917543 AXA917542:AXA917543 BGW917542:BGW917543 BQS917542:BQS917543 CAO917542:CAO917543 CKK917542:CKK917543 CUG917542:CUG917543 DEC917542:DEC917543 DNY917542:DNY917543 DXU917542:DXU917543 EHQ917542:EHQ917543 ERM917542:ERM917543 FBI917542:FBI917543 FLE917542:FLE917543 FVA917542:FVA917543 GEW917542:GEW917543 GOS917542:GOS917543 GYO917542:GYO917543 HIK917542:HIK917543 HSG917542:HSG917543 ICC917542:ICC917543 ILY917542:ILY917543 IVU917542:IVU917543 JFQ917542:JFQ917543 JPM917542:JPM917543 JZI917542:JZI917543 KJE917542:KJE917543 KTA917542:KTA917543 LCW917542:LCW917543 LMS917542:LMS917543 LWO917542:LWO917543 MGK917542:MGK917543 MQG917542:MQG917543 NAC917542:NAC917543 NJY917542:NJY917543 NTU917542:NTU917543 ODQ917542:ODQ917543 ONM917542:ONM917543 OXI917542:OXI917543 PHE917542:PHE917543 PRA917542:PRA917543 QAW917542:QAW917543 QKS917542:QKS917543 QUO917542:QUO917543 REK917542:REK917543 ROG917542:ROG917543 RYC917542:RYC917543 SHY917542:SHY917543 SRU917542:SRU917543 TBQ917542:TBQ917543 TLM917542:TLM917543 TVI917542:TVI917543 UFE917542:UFE917543 UPA917542:UPA917543 UYW917542:UYW917543 VIS917542:VIS917543 VSO917542:VSO917543 WCK917542:WCK917543 WMG917542:WMG917543 WWC917542:WWC917543 U983078:U983079 JQ983078:JQ983079 TM983078:TM983079 ADI983078:ADI983079 ANE983078:ANE983079 AXA983078:AXA983079 BGW983078:BGW983079 BQS983078:BQS983079 CAO983078:CAO983079 CKK983078:CKK983079 CUG983078:CUG983079 DEC983078:DEC983079 DNY983078:DNY983079 DXU983078:DXU983079 EHQ983078:EHQ983079 ERM983078:ERM983079 FBI983078:FBI983079 FLE983078:FLE983079 FVA983078:FVA983079 GEW983078:GEW983079 GOS983078:GOS983079 GYO983078:GYO983079 HIK983078:HIK983079 HSG983078:HSG983079 ICC983078:ICC983079 ILY983078:ILY983079 IVU983078:IVU983079 JFQ983078:JFQ983079 JPM983078:JPM983079 JZI983078:JZI983079 KJE983078:KJE983079 KTA983078:KTA983079 LCW983078:LCW983079 LMS983078:LMS983079 LWO983078:LWO983079 MGK983078:MGK983079 MQG983078:MQG983079 NAC983078:NAC983079 NJY983078:NJY983079 NTU983078:NTU983079 ODQ983078:ODQ983079 ONM983078:ONM983079 OXI983078:OXI983079 PHE983078:PHE983079 PRA983078:PRA983079 QAW983078:QAW983079 QKS983078:QKS983079 QUO983078:QUO983079 REK983078:REK983079 ROG983078:ROG983079 RYC983078:RYC983079 SHY983078:SHY983079 SRU983078:SRU983079 TBQ983078:TBQ983079 TLM983078:TLM983079 TVI983078:TVI983079 UFE983078:UFE983079 UPA983078:UPA983079 UYW983078:UYW983079 VIS983078:VIS983079 VSO983078:VSO983079 WCK983078:WCK983079 WMG983078:WMG983079 WWC983078:WWC983079 M55:M56 JI55:JI56 TE55:TE56 ADA55:ADA56 AMW55:AMW56 AWS55:AWS56 BGO55:BGO56 BQK55:BQK56 CAG55:CAG56 CKC55:CKC56 CTY55:CTY56 DDU55:DDU56 DNQ55:DNQ56 DXM55:DXM56 EHI55:EHI56 ERE55:ERE56 FBA55:FBA56 FKW55:FKW56 FUS55:FUS56 GEO55:GEO56 GOK55:GOK56 GYG55:GYG56 HIC55:HIC56 HRY55:HRY56 IBU55:IBU56 ILQ55:ILQ56 IVM55:IVM56 JFI55:JFI56 JPE55:JPE56 JZA55:JZA56 KIW55:KIW56 KSS55:KSS56 LCO55:LCO56 LMK55:LMK56 LWG55:LWG56 MGC55:MGC56 MPY55:MPY56 MZU55:MZU56 NJQ55:NJQ56 NTM55:NTM56 ODI55:ODI56 ONE55:ONE56 OXA55:OXA56 PGW55:PGW56 PQS55:PQS56 QAO55:QAO56 QKK55:QKK56 QUG55:QUG56 REC55:REC56 RNY55:RNY56 RXU55:RXU56 SHQ55:SHQ56 SRM55:SRM56 TBI55:TBI56 TLE55:TLE56 TVA55:TVA56 UEW55:UEW56 UOS55:UOS56 UYO55:UYO56 VIK55:VIK56 VSG55:VSG56 WCC55:WCC56 WLY55:WLY56 WVU55:WVU56 M65591:M65592 JI65591:JI65592 TE65591:TE65592 ADA65591:ADA65592 AMW65591:AMW65592 AWS65591:AWS65592 BGO65591:BGO65592 BQK65591:BQK65592 CAG65591:CAG65592 CKC65591:CKC65592 CTY65591:CTY65592 DDU65591:DDU65592 DNQ65591:DNQ65592 DXM65591:DXM65592 EHI65591:EHI65592 ERE65591:ERE65592 FBA65591:FBA65592 FKW65591:FKW65592 FUS65591:FUS65592 GEO65591:GEO65592 GOK65591:GOK65592 GYG65591:GYG65592 HIC65591:HIC65592 HRY65591:HRY65592 IBU65591:IBU65592 ILQ65591:ILQ65592 IVM65591:IVM65592 JFI65591:JFI65592 JPE65591:JPE65592 JZA65591:JZA65592 KIW65591:KIW65592 KSS65591:KSS65592 LCO65591:LCO65592 LMK65591:LMK65592 LWG65591:LWG65592 MGC65591:MGC65592 MPY65591:MPY65592 MZU65591:MZU65592 NJQ65591:NJQ65592 NTM65591:NTM65592 ODI65591:ODI65592 ONE65591:ONE65592 OXA65591:OXA65592 PGW65591:PGW65592 PQS65591:PQS65592 QAO65591:QAO65592 QKK65591:QKK65592 QUG65591:QUG65592 REC65591:REC65592 RNY65591:RNY65592 RXU65591:RXU65592 SHQ65591:SHQ65592 SRM65591:SRM65592 TBI65591:TBI65592 TLE65591:TLE65592 TVA65591:TVA65592 UEW65591:UEW65592 UOS65591:UOS65592 UYO65591:UYO65592 VIK65591:VIK65592 VSG65591:VSG65592 WCC65591:WCC65592 WLY65591:WLY65592 WVU65591:WVU65592 M131127:M131128 JI131127:JI131128 TE131127:TE131128 ADA131127:ADA131128 AMW131127:AMW131128 AWS131127:AWS131128 BGO131127:BGO131128 BQK131127:BQK131128 CAG131127:CAG131128 CKC131127:CKC131128 CTY131127:CTY131128 DDU131127:DDU131128 DNQ131127:DNQ131128 DXM131127:DXM131128 EHI131127:EHI131128 ERE131127:ERE131128 FBA131127:FBA131128 FKW131127:FKW131128 FUS131127:FUS131128 GEO131127:GEO131128 GOK131127:GOK131128 GYG131127:GYG131128 HIC131127:HIC131128 HRY131127:HRY131128 IBU131127:IBU131128 ILQ131127:ILQ131128 IVM131127:IVM131128 JFI131127:JFI131128 JPE131127:JPE131128 JZA131127:JZA131128 KIW131127:KIW131128 KSS131127:KSS131128 LCO131127:LCO131128 LMK131127:LMK131128 LWG131127:LWG131128 MGC131127:MGC131128 MPY131127:MPY131128 MZU131127:MZU131128 NJQ131127:NJQ131128 NTM131127:NTM131128 ODI131127:ODI131128 ONE131127:ONE131128 OXA131127:OXA131128 PGW131127:PGW131128 PQS131127:PQS131128 QAO131127:QAO131128 QKK131127:QKK131128 QUG131127:QUG131128 REC131127:REC131128 RNY131127:RNY131128 RXU131127:RXU131128 SHQ131127:SHQ131128 SRM131127:SRM131128 TBI131127:TBI131128 TLE131127:TLE131128 TVA131127:TVA131128 UEW131127:UEW131128 UOS131127:UOS131128 UYO131127:UYO131128 VIK131127:VIK131128 VSG131127:VSG131128 WCC131127:WCC131128 WLY131127:WLY131128 WVU131127:WVU131128 M196663:M196664 JI196663:JI196664 TE196663:TE196664 ADA196663:ADA196664 AMW196663:AMW196664 AWS196663:AWS196664 BGO196663:BGO196664 BQK196663:BQK196664 CAG196663:CAG196664 CKC196663:CKC196664 CTY196663:CTY196664 DDU196663:DDU196664 DNQ196663:DNQ196664 DXM196663:DXM196664 EHI196663:EHI196664 ERE196663:ERE196664 FBA196663:FBA196664 FKW196663:FKW196664 FUS196663:FUS196664 GEO196663:GEO196664 GOK196663:GOK196664 GYG196663:GYG196664 HIC196663:HIC196664 HRY196663:HRY196664 IBU196663:IBU196664 ILQ196663:ILQ196664 IVM196663:IVM196664 JFI196663:JFI196664 JPE196663:JPE196664 JZA196663:JZA196664 KIW196663:KIW196664 KSS196663:KSS196664 LCO196663:LCO196664 LMK196663:LMK196664 LWG196663:LWG196664 MGC196663:MGC196664 MPY196663:MPY196664 MZU196663:MZU196664 NJQ196663:NJQ196664 NTM196663:NTM196664 ODI196663:ODI196664 ONE196663:ONE196664 OXA196663:OXA196664 PGW196663:PGW196664 PQS196663:PQS196664 QAO196663:QAO196664 QKK196663:QKK196664 QUG196663:QUG196664 REC196663:REC196664 RNY196663:RNY196664 RXU196663:RXU196664 SHQ196663:SHQ196664 SRM196663:SRM196664 TBI196663:TBI196664 TLE196663:TLE196664 TVA196663:TVA196664 UEW196663:UEW196664 UOS196663:UOS196664 UYO196663:UYO196664 VIK196663:VIK196664 VSG196663:VSG196664 WCC196663:WCC196664 WLY196663:WLY196664 WVU196663:WVU196664 M262199:M262200 JI262199:JI262200 TE262199:TE262200 ADA262199:ADA262200 AMW262199:AMW262200 AWS262199:AWS262200 BGO262199:BGO262200 BQK262199:BQK262200 CAG262199:CAG262200 CKC262199:CKC262200 CTY262199:CTY262200 DDU262199:DDU262200 DNQ262199:DNQ262200 DXM262199:DXM262200 EHI262199:EHI262200 ERE262199:ERE262200 FBA262199:FBA262200 FKW262199:FKW262200 FUS262199:FUS262200 GEO262199:GEO262200 GOK262199:GOK262200 GYG262199:GYG262200 HIC262199:HIC262200 HRY262199:HRY262200 IBU262199:IBU262200 ILQ262199:ILQ262200 IVM262199:IVM262200 JFI262199:JFI262200 JPE262199:JPE262200 JZA262199:JZA262200 KIW262199:KIW262200 KSS262199:KSS262200 LCO262199:LCO262200 LMK262199:LMK262200 LWG262199:LWG262200 MGC262199:MGC262200 MPY262199:MPY262200 MZU262199:MZU262200 NJQ262199:NJQ262200 NTM262199:NTM262200 ODI262199:ODI262200 ONE262199:ONE262200 OXA262199:OXA262200 PGW262199:PGW262200 PQS262199:PQS262200 QAO262199:QAO262200 QKK262199:QKK262200 QUG262199:QUG262200 REC262199:REC262200 RNY262199:RNY262200 RXU262199:RXU262200 SHQ262199:SHQ262200 SRM262199:SRM262200 TBI262199:TBI262200 TLE262199:TLE262200 TVA262199:TVA262200 UEW262199:UEW262200 UOS262199:UOS262200 UYO262199:UYO262200 VIK262199:VIK262200 VSG262199:VSG262200 WCC262199:WCC262200 WLY262199:WLY262200 WVU262199:WVU262200 M327735:M327736 JI327735:JI327736 TE327735:TE327736 ADA327735:ADA327736 AMW327735:AMW327736 AWS327735:AWS327736 BGO327735:BGO327736 BQK327735:BQK327736 CAG327735:CAG327736 CKC327735:CKC327736 CTY327735:CTY327736 DDU327735:DDU327736 DNQ327735:DNQ327736 DXM327735:DXM327736 EHI327735:EHI327736 ERE327735:ERE327736 FBA327735:FBA327736 FKW327735:FKW327736 FUS327735:FUS327736 GEO327735:GEO327736 GOK327735:GOK327736 GYG327735:GYG327736 HIC327735:HIC327736 HRY327735:HRY327736 IBU327735:IBU327736 ILQ327735:ILQ327736 IVM327735:IVM327736 JFI327735:JFI327736 JPE327735:JPE327736 JZA327735:JZA327736 KIW327735:KIW327736 KSS327735:KSS327736 LCO327735:LCO327736 LMK327735:LMK327736 LWG327735:LWG327736 MGC327735:MGC327736 MPY327735:MPY327736 MZU327735:MZU327736 NJQ327735:NJQ327736 NTM327735:NTM327736 ODI327735:ODI327736 ONE327735:ONE327736 OXA327735:OXA327736 PGW327735:PGW327736 PQS327735:PQS327736 QAO327735:QAO327736 QKK327735:QKK327736 QUG327735:QUG327736 REC327735:REC327736 RNY327735:RNY327736 RXU327735:RXU327736 SHQ327735:SHQ327736 SRM327735:SRM327736 TBI327735:TBI327736 TLE327735:TLE327736 TVA327735:TVA327736 UEW327735:UEW327736 UOS327735:UOS327736 UYO327735:UYO327736 VIK327735:VIK327736 VSG327735:VSG327736 WCC327735:WCC327736 WLY327735:WLY327736 WVU327735:WVU327736 M393271:M393272 JI393271:JI393272 TE393271:TE393272 ADA393271:ADA393272 AMW393271:AMW393272 AWS393271:AWS393272 BGO393271:BGO393272 BQK393271:BQK393272 CAG393271:CAG393272 CKC393271:CKC393272 CTY393271:CTY393272 DDU393271:DDU393272 DNQ393271:DNQ393272 DXM393271:DXM393272 EHI393271:EHI393272 ERE393271:ERE393272 FBA393271:FBA393272 FKW393271:FKW393272 FUS393271:FUS393272 GEO393271:GEO393272 GOK393271:GOK393272 GYG393271:GYG393272 HIC393271:HIC393272 HRY393271:HRY393272 IBU393271:IBU393272 ILQ393271:ILQ393272 IVM393271:IVM393272 JFI393271:JFI393272 JPE393271:JPE393272 JZA393271:JZA393272 KIW393271:KIW393272 KSS393271:KSS393272 LCO393271:LCO393272 LMK393271:LMK393272 LWG393271:LWG393272 MGC393271:MGC393272 MPY393271:MPY393272 MZU393271:MZU393272 NJQ393271:NJQ393272 NTM393271:NTM393272 ODI393271:ODI393272 ONE393271:ONE393272 OXA393271:OXA393272 PGW393271:PGW393272 PQS393271:PQS393272 QAO393271:QAO393272 QKK393271:QKK393272 QUG393271:QUG393272 REC393271:REC393272 RNY393271:RNY393272 RXU393271:RXU393272 SHQ393271:SHQ393272 SRM393271:SRM393272 TBI393271:TBI393272 TLE393271:TLE393272 TVA393271:TVA393272 UEW393271:UEW393272 UOS393271:UOS393272 UYO393271:UYO393272 VIK393271:VIK393272 VSG393271:VSG393272 WCC393271:WCC393272 WLY393271:WLY393272 WVU393271:WVU393272 M458807:M458808 JI458807:JI458808 TE458807:TE458808 ADA458807:ADA458808 AMW458807:AMW458808 AWS458807:AWS458808 BGO458807:BGO458808 BQK458807:BQK458808 CAG458807:CAG458808 CKC458807:CKC458808 CTY458807:CTY458808 DDU458807:DDU458808 DNQ458807:DNQ458808 DXM458807:DXM458808 EHI458807:EHI458808 ERE458807:ERE458808 FBA458807:FBA458808 FKW458807:FKW458808 FUS458807:FUS458808 GEO458807:GEO458808 GOK458807:GOK458808 GYG458807:GYG458808 HIC458807:HIC458808 HRY458807:HRY458808 IBU458807:IBU458808 ILQ458807:ILQ458808 IVM458807:IVM458808 JFI458807:JFI458808 JPE458807:JPE458808 JZA458807:JZA458808 KIW458807:KIW458808 KSS458807:KSS458808 LCO458807:LCO458808 LMK458807:LMK458808 LWG458807:LWG458808 MGC458807:MGC458808 MPY458807:MPY458808 MZU458807:MZU458808 NJQ458807:NJQ458808 NTM458807:NTM458808 ODI458807:ODI458808 ONE458807:ONE458808 OXA458807:OXA458808 PGW458807:PGW458808 PQS458807:PQS458808 QAO458807:QAO458808 QKK458807:QKK458808 QUG458807:QUG458808 REC458807:REC458808 RNY458807:RNY458808 RXU458807:RXU458808 SHQ458807:SHQ458808 SRM458807:SRM458808 TBI458807:TBI458808 TLE458807:TLE458808 TVA458807:TVA458808 UEW458807:UEW458808 UOS458807:UOS458808 UYO458807:UYO458808 VIK458807:VIK458808 VSG458807:VSG458808 WCC458807:WCC458808 WLY458807:WLY458808 WVU458807:WVU458808 M524343:M524344 JI524343:JI524344 TE524343:TE524344 ADA524343:ADA524344 AMW524343:AMW524344 AWS524343:AWS524344 BGO524343:BGO524344 BQK524343:BQK524344 CAG524343:CAG524344 CKC524343:CKC524344 CTY524343:CTY524344 DDU524343:DDU524344 DNQ524343:DNQ524344 DXM524343:DXM524344 EHI524343:EHI524344 ERE524343:ERE524344 FBA524343:FBA524344 FKW524343:FKW524344 FUS524343:FUS524344 GEO524343:GEO524344 GOK524343:GOK524344 GYG524343:GYG524344 HIC524343:HIC524344 HRY524343:HRY524344 IBU524343:IBU524344 ILQ524343:ILQ524344 IVM524343:IVM524344 JFI524343:JFI524344 JPE524343:JPE524344 JZA524343:JZA524344 KIW524343:KIW524344 KSS524343:KSS524344 LCO524343:LCO524344 LMK524343:LMK524344 LWG524343:LWG524344 MGC524343:MGC524344 MPY524343:MPY524344 MZU524343:MZU524344 NJQ524343:NJQ524344 NTM524343:NTM524344 ODI524343:ODI524344 ONE524343:ONE524344 OXA524343:OXA524344 PGW524343:PGW524344 PQS524343:PQS524344 QAO524343:QAO524344 QKK524343:QKK524344 QUG524343:QUG524344 REC524343:REC524344 RNY524343:RNY524344 RXU524343:RXU524344 SHQ524343:SHQ524344 SRM524343:SRM524344 TBI524343:TBI524344 TLE524343:TLE524344 TVA524343:TVA524344 UEW524343:UEW524344 UOS524343:UOS524344 UYO524343:UYO524344 VIK524343:VIK524344 VSG524343:VSG524344 WCC524343:WCC524344 WLY524343:WLY524344 WVU524343:WVU524344 M589879:M589880 JI589879:JI589880 TE589879:TE589880 ADA589879:ADA589880 AMW589879:AMW589880 AWS589879:AWS589880 BGO589879:BGO589880 BQK589879:BQK589880 CAG589879:CAG589880 CKC589879:CKC589880 CTY589879:CTY589880 DDU589879:DDU589880 DNQ589879:DNQ589880 DXM589879:DXM589880 EHI589879:EHI589880 ERE589879:ERE589880 FBA589879:FBA589880 FKW589879:FKW589880 FUS589879:FUS589880 GEO589879:GEO589880 GOK589879:GOK589880 GYG589879:GYG589880 HIC589879:HIC589880 HRY589879:HRY589880 IBU589879:IBU589880 ILQ589879:ILQ589880 IVM589879:IVM589880 JFI589879:JFI589880 JPE589879:JPE589880 JZA589879:JZA589880 KIW589879:KIW589880 KSS589879:KSS589880 LCO589879:LCO589880 LMK589879:LMK589880 LWG589879:LWG589880 MGC589879:MGC589880 MPY589879:MPY589880 MZU589879:MZU589880 NJQ589879:NJQ589880 NTM589879:NTM589880 ODI589879:ODI589880 ONE589879:ONE589880 OXA589879:OXA589880 PGW589879:PGW589880 PQS589879:PQS589880 QAO589879:QAO589880 QKK589879:QKK589880 QUG589879:QUG589880 REC589879:REC589880 RNY589879:RNY589880 RXU589879:RXU589880 SHQ589879:SHQ589880 SRM589879:SRM589880 TBI589879:TBI589880 TLE589879:TLE589880 TVA589879:TVA589880 UEW589879:UEW589880 UOS589879:UOS589880 UYO589879:UYO589880 VIK589879:VIK589880 VSG589879:VSG589880 WCC589879:WCC589880 WLY589879:WLY589880 WVU589879:WVU589880 M655415:M655416 JI655415:JI655416 TE655415:TE655416 ADA655415:ADA655416 AMW655415:AMW655416 AWS655415:AWS655416 BGO655415:BGO655416 BQK655415:BQK655416 CAG655415:CAG655416 CKC655415:CKC655416 CTY655415:CTY655416 DDU655415:DDU655416 DNQ655415:DNQ655416 DXM655415:DXM655416 EHI655415:EHI655416 ERE655415:ERE655416 FBA655415:FBA655416 FKW655415:FKW655416 FUS655415:FUS655416 GEO655415:GEO655416 GOK655415:GOK655416 GYG655415:GYG655416 HIC655415:HIC655416 HRY655415:HRY655416 IBU655415:IBU655416 ILQ655415:ILQ655416 IVM655415:IVM655416 JFI655415:JFI655416 JPE655415:JPE655416 JZA655415:JZA655416 KIW655415:KIW655416 KSS655415:KSS655416 LCO655415:LCO655416 LMK655415:LMK655416 LWG655415:LWG655416 MGC655415:MGC655416 MPY655415:MPY655416 MZU655415:MZU655416 NJQ655415:NJQ655416 NTM655415:NTM655416 ODI655415:ODI655416 ONE655415:ONE655416 OXA655415:OXA655416 PGW655415:PGW655416 PQS655415:PQS655416 QAO655415:QAO655416 QKK655415:QKK655416 QUG655415:QUG655416 REC655415:REC655416 RNY655415:RNY655416 RXU655415:RXU655416 SHQ655415:SHQ655416 SRM655415:SRM655416 TBI655415:TBI655416 TLE655415:TLE655416 TVA655415:TVA655416 UEW655415:UEW655416 UOS655415:UOS655416 UYO655415:UYO655416 VIK655415:VIK655416 VSG655415:VSG655416 WCC655415:WCC655416 WLY655415:WLY655416 WVU655415:WVU655416 M720951:M720952 JI720951:JI720952 TE720951:TE720952 ADA720951:ADA720952 AMW720951:AMW720952 AWS720951:AWS720952 BGO720951:BGO720952 BQK720951:BQK720952 CAG720951:CAG720952 CKC720951:CKC720952 CTY720951:CTY720952 DDU720951:DDU720952 DNQ720951:DNQ720952 DXM720951:DXM720952 EHI720951:EHI720952 ERE720951:ERE720952 FBA720951:FBA720952 FKW720951:FKW720952 FUS720951:FUS720952 GEO720951:GEO720952 GOK720951:GOK720952 GYG720951:GYG720952 HIC720951:HIC720952 HRY720951:HRY720952 IBU720951:IBU720952 ILQ720951:ILQ720952 IVM720951:IVM720952 JFI720951:JFI720952 JPE720951:JPE720952 JZA720951:JZA720952 KIW720951:KIW720952 KSS720951:KSS720952 LCO720951:LCO720952 LMK720951:LMK720952 LWG720951:LWG720952 MGC720951:MGC720952 MPY720951:MPY720952 MZU720951:MZU720952 NJQ720951:NJQ720952 NTM720951:NTM720952 ODI720951:ODI720952 ONE720951:ONE720952 OXA720951:OXA720952 PGW720951:PGW720952 PQS720951:PQS720952 QAO720951:QAO720952 QKK720951:QKK720952 QUG720951:QUG720952 REC720951:REC720952 RNY720951:RNY720952 RXU720951:RXU720952 SHQ720951:SHQ720952 SRM720951:SRM720952 TBI720951:TBI720952 TLE720951:TLE720952 TVA720951:TVA720952 UEW720951:UEW720952 UOS720951:UOS720952 UYO720951:UYO720952 VIK720951:VIK720952 VSG720951:VSG720952 WCC720951:WCC720952 WLY720951:WLY720952 WVU720951:WVU720952 M786487:M786488 JI786487:JI786488 TE786487:TE786488 ADA786487:ADA786488 AMW786487:AMW786488 AWS786487:AWS786488 BGO786487:BGO786488 BQK786487:BQK786488 CAG786487:CAG786488 CKC786487:CKC786488 CTY786487:CTY786488 DDU786487:DDU786488 DNQ786487:DNQ786488 DXM786487:DXM786488 EHI786487:EHI786488 ERE786487:ERE786488 FBA786487:FBA786488 FKW786487:FKW786488 FUS786487:FUS786488 GEO786487:GEO786488 GOK786487:GOK786488 GYG786487:GYG786488 HIC786487:HIC786488 HRY786487:HRY786488 IBU786487:IBU786488 ILQ786487:ILQ786488 IVM786487:IVM786488 JFI786487:JFI786488 JPE786487:JPE786488 JZA786487:JZA786488 KIW786487:KIW786488 KSS786487:KSS786488 LCO786487:LCO786488 LMK786487:LMK786488 LWG786487:LWG786488 MGC786487:MGC786488 MPY786487:MPY786488 MZU786487:MZU786488 NJQ786487:NJQ786488 NTM786487:NTM786488 ODI786487:ODI786488 ONE786487:ONE786488 OXA786487:OXA786488 PGW786487:PGW786488 PQS786487:PQS786488 QAO786487:QAO786488 QKK786487:QKK786488 QUG786487:QUG786488 REC786487:REC786488 RNY786487:RNY786488 RXU786487:RXU786488 SHQ786487:SHQ786488 SRM786487:SRM786488 TBI786487:TBI786488 TLE786487:TLE786488 TVA786487:TVA786488 UEW786487:UEW786488 UOS786487:UOS786488 UYO786487:UYO786488 VIK786487:VIK786488 VSG786487:VSG786488 WCC786487:WCC786488 WLY786487:WLY786488 WVU786487:WVU786488 M852023:M852024 JI852023:JI852024 TE852023:TE852024 ADA852023:ADA852024 AMW852023:AMW852024 AWS852023:AWS852024 BGO852023:BGO852024 BQK852023:BQK852024 CAG852023:CAG852024 CKC852023:CKC852024 CTY852023:CTY852024 DDU852023:DDU852024 DNQ852023:DNQ852024 DXM852023:DXM852024 EHI852023:EHI852024 ERE852023:ERE852024 FBA852023:FBA852024 FKW852023:FKW852024 FUS852023:FUS852024 GEO852023:GEO852024 GOK852023:GOK852024 GYG852023:GYG852024 HIC852023:HIC852024 HRY852023:HRY852024 IBU852023:IBU852024 ILQ852023:ILQ852024 IVM852023:IVM852024 JFI852023:JFI852024 JPE852023:JPE852024 JZA852023:JZA852024 KIW852023:KIW852024 KSS852023:KSS852024 LCO852023:LCO852024 LMK852023:LMK852024 LWG852023:LWG852024 MGC852023:MGC852024 MPY852023:MPY852024 MZU852023:MZU852024 NJQ852023:NJQ852024 NTM852023:NTM852024 ODI852023:ODI852024 ONE852023:ONE852024 OXA852023:OXA852024 PGW852023:PGW852024 PQS852023:PQS852024 QAO852023:QAO852024 QKK852023:QKK852024 QUG852023:QUG852024 REC852023:REC852024 RNY852023:RNY852024 RXU852023:RXU852024 SHQ852023:SHQ852024 SRM852023:SRM852024 TBI852023:TBI852024 TLE852023:TLE852024 TVA852023:TVA852024 UEW852023:UEW852024 UOS852023:UOS852024 UYO852023:UYO852024 VIK852023:VIK852024 VSG852023:VSG852024 WCC852023:WCC852024 WLY852023:WLY852024 WVU852023:WVU852024 M917559:M917560 JI917559:JI917560 TE917559:TE917560 ADA917559:ADA917560 AMW917559:AMW917560 AWS917559:AWS917560 BGO917559:BGO917560 BQK917559:BQK917560 CAG917559:CAG917560 CKC917559:CKC917560 CTY917559:CTY917560 DDU917559:DDU917560 DNQ917559:DNQ917560 DXM917559:DXM917560 EHI917559:EHI917560 ERE917559:ERE917560 FBA917559:FBA917560 FKW917559:FKW917560 FUS917559:FUS917560 GEO917559:GEO917560 GOK917559:GOK917560 GYG917559:GYG917560 HIC917559:HIC917560 HRY917559:HRY917560 IBU917559:IBU917560 ILQ917559:ILQ917560 IVM917559:IVM917560 JFI917559:JFI917560 JPE917559:JPE917560 JZA917559:JZA917560 KIW917559:KIW917560 KSS917559:KSS917560 LCO917559:LCO917560 LMK917559:LMK917560 LWG917559:LWG917560 MGC917559:MGC917560 MPY917559:MPY917560 MZU917559:MZU917560 NJQ917559:NJQ917560 NTM917559:NTM917560 ODI917559:ODI917560 ONE917559:ONE917560 OXA917559:OXA917560 PGW917559:PGW917560 PQS917559:PQS917560 QAO917559:QAO917560 QKK917559:QKK917560 QUG917559:QUG917560 REC917559:REC917560 RNY917559:RNY917560 RXU917559:RXU917560 SHQ917559:SHQ917560 SRM917559:SRM917560 TBI917559:TBI917560 TLE917559:TLE917560 TVA917559:TVA917560 UEW917559:UEW917560 UOS917559:UOS917560 UYO917559:UYO917560 VIK917559:VIK917560 VSG917559:VSG917560 WCC917559:WCC917560 WLY917559:WLY917560 WVU917559:WVU917560 M983095:M983096 JI983095:JI983096 TE983095:TE983096 ADA983095:ADA983096 AMW983095:AMW983096 AWS983095:AWS983096 BGO983095:BGO983096 BQK983095:BQK983096 CAG983095:CAG983096 CKC983095:CKC983096 CTY983095:CTY983096 DDU983095:DDU983096 DNQ983095:DNQ983096 DXM983095:DXM983096 EHI983095:EHI983096 ERE983095:ERE983096 FBA983095:FBA983096 FKW983095:FKW983096 FUS983095:FUS983096 GEO983095:GEO983096 GOK983095:GOK983096 GYG983095:GYG983096 HIC983095:HIC983096 HRY983095:HRY983096 IBU983095:IBU983096 ILQ983095:ILQ983096 IVM983095:IVM983096 JFI983095:JFI983096 JPE983095:JPE983096 JZA983095:JZA983096 KIW983095:KIW983096 KSS983095:KSS983096 LCO983095:LCO983096 LMK983095:LMK983096 LWG983095:LWG983096 MGC983095:MGC983096 MPY983095:MPY983096 MZU983095:MZU983096 NJQ983095:NJQ983096 NTM983095:NTM983096 ODI983095:ODI983096 ONE983095:ONE983096 OXA983095:OXA983096 PGW983095:PGW983096 PQS983095:PQS983096 QAO983095:QAO983096 QKK983095:QKK983096 QUG983095:QUG983096 REC983095:REC983096 RNY983095:RNY983096 RXU983095:RXU983096 SHQ983095:SHQ983096 SRM983095:SRM983096 TBI983095:TBI983096 TLE983095:TLE983096 TVA983095:TVA983096 UEW983095:UEW983096 UOS983095:UOS983096 UYO983095:UYO983096 VIK983095:VIK983096 VSG983095:VSG983096 WCC983095:WCC983096 WLY983095:WLY983096 WVU983095:WVU983096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N65590 JJ65590 TF65590 ADB65590 AMX65590 AWT65590 BGP65590 BQL65590 CAH65590 CKD65590 CTZ65590 DDV65590 DNR65590 DXN65590 EHJ65590 ERF65590 FBB65590 FKX65590 FUT65590 GEP65590 GOL65590 GYH65590 HID65590 HRZ65590 IBV65590 ILR65590 IVN65590 JFJ65590 JPF65590 JZB65590 KIX65590 KST65590 LCP65590 LML65590 LWH65590 MGD65590 MPZ65590 MZV65590 NJR65590 NTN65590 ODJ65590 ONF65590 OXB65590 PGX65590 PQT65590 QAP65590 QKL65590 QUH65590 RED65590 RNZ65590 RXV65590 SHR65590 SRN65590 TBJ65590 TLF65590 TVB65590 UEX65590 UOT65590 UYP65590 VIL65590 VSH65590 WCD65590 WLZ65590 WVV65590 N131126 JJ131126 TF131126 ADB131126 AMX131126 AWT131126 BGP131126 BQL131126 CAH131126 CKD131126 CTZ131126 DDV131126 DNR131126 DXN131126 EHJ131126 ERF131126 FBB131126 FKX131126 FUT131126 GEP131126 GOL131126 GYH131126 HID131126 HRZ131126 IBV131126 ILR131126 IVN131126 JFJ131126 JPF131126 JZB131126 KIX131126 KST131126 LCP131126 LML131126 LWH131126 MGD131126 MPZ131126 MZV131126 NJR131126 NTN131126 ODJ131126 ONF131126 OXB131126 PGX131126 PQT131126 QAP131126 QKL131126 QUH131126 RED131126 RNZ131126 RXV131126 SHR131126 SRN131126 TBJ131126 TLF131126 TVB131126 UEX131126 UOT131126 UYP131126 VIL131126 VSH131126 WCD131126 WLZ131126 WVV131126 N196662 JJ196662 TF196662 ADB196662 AMX196662 AWT196662 BGP196662 BQL196662 CAH196662 CKD196662 CTZ196662 DDV196662 DNR196662 DXN196662 EHJ196662 ERF196662 FBB196662 FKX196662 FUT196662 GEP196662 GOL196662 GYH196662 HID196662 HRZ196662 IBV196662 ILR196662 IVN196662 JFJ196662 JPF196662 JZB196662 KIX196662 KST196662 LCP196662 LML196662 LWH196662 MGD196662 MPZ196662 MZV196662 NJR196662 NTN196662 ODJ196662 ONF196662 OXB196662 PGX196662 PQT196662 QAP196662 QKL196662 QUH196662 RED196662 RNZ196662 RXV196662 SHR196662 SRN196662 TBJ196662 TLF196662 TVB196662 UEX196662 UOT196662 UYP196662 VIL196662 VSH196662 WCD196662 WLZ196662 WVV196662 N262198 JJ262198 TF262198 ADB262198 AMX262198 AWT262198 BGP262198 BQL262198 CAH262198 CKD262198 CTZ262198 DDV262198 DNR262198 DXN262198 EHJ262198 ERF262198 FBB262198 FKX262198 FUT262198 GEP262198 GOL262198 GYH262198 HID262198 HRZ262198 IBV262198 ILR262198 IVN262198 JFJ262198 JPF262198 JZB262198 KIX262198 KST262198 LCP262198 LML262198 LWH262198 MGD262198 MPZ262198 MZV262198 NJR262198 NTN262198 ODJ262198 ONF262198 OXB262198 PGX262198 PQT262198 QAP262198 QKL262198 QUH262198 RED262198 RNZ262198 RXV262198 SHR262198 SRN262198 TBJ262198 TLF262198 TVB262198 UEX262198 UOT262198 UYP262198 VIL262198 VSH262198 WCD262198 WLZ262198 WVV262198 N327734 JJ327734 TF327734 ADB327734 AMX327734 AWT327734 BGP327734 BQL327734 CAH327734 CKD327734 CTZ327734 DDV327734 DNR327734 DXN327734 EHJ327734 ERF327734 FBB327734 FKX327734 FUT327734 GEP327734 GOL327734 GYH327734 HID327734 HRZ327734 IBV327734 ILR327734 IVN327734 JFJ327734 JPF327734 JZB327734 KIX327734 KST327734 LCP327734 LML327734 LWH327734 MGD327734 MPZ327734 MZV327734 NJR327734 NTN327734 ODJ327734 ONF327734 OXB327734 PGX327734 PQT327734 QAP327734 QKL327734 QUH327734 RED327734 RNZ327734 RXV327734 SHR327734 SRN327734 TBJ327734 TLF327734 TVB327734 UEX327734 UOT327734 UYP327734 VIL327734 VSH327734 WCD327734 WLZ327734 WVV327734 N393270 JJ393270 TF393270 ADB393270 AMX393270 AWT393270 BGP393270 BQL393270 CAH393270 CKD393270 CTZ393270 DDV393270 DNR393270 DXN393270 EHJ393270 ERF393270 FBB393270 FKX393270 FUT393270 GEP393270 GOL393270 GYH393270 HID393270 HRZ393270 IBV393270 ILR393270 IVN393270 JFJ393270 JPF393270 JZB393270 KIX393270 KST393270 LCP393270 LML393270 LWH393270 MGD393270 MPZ393270 MZV393270 NJR393270 NTN393270 ODJ393270 ONF393270 OXB393270 PGX393270 PQT393270 QAP393270 QKL393270 QUH393270 RED393270 RNZ393270 RXV393270 SHR393270 SRN393270 TBJ393270 TLF393270 TVB393270 UEX393270 UOT393270 UYP393270 VIL393270 VSH393270 WCD393270 WLZ393270 WVV393270 N458806 JJ458806 TF458806 ADB458806 AMX458806 AWT458806 BGP458806 BQL458806 CAH458806 CKD458806 CTZ458806 DDV458806 DNR458806 DXN458806 EHJ458806 ERF458806 FBB458806 FKX458806 FUT458806 GEP458806 GOL458806 GYH458806 HID458806 HRZ458806 IBV458806 ILR458806 IVN458806 JFJ458806 JPF458806 JZB458806 KIX458806 KST458806 LCP458806 LML458806 LWH458806 MGD458806 MPZ458806 MZV458806 NJR458806 NTN458806 ODJ458806 ONF458806 OXB458806 PGX458806 PQT458806 QAP458806 QKL458806 QUH458806 RED458806 RNZ458806 RXV458806 SHR458806 SRN458806 TBJ458806 TLF458806 TVB458806 UEX458806 UOT458806 UYP458806 VIL458806 VSH458806 WCD458806 WLZ458806 WVV458806 N524342 JJ524342 TF524342 ADB524342 AMX524342 AWT524342 BGP524342 BQL524342 CAH524342 CKD524342 CTZ524342 DDV524342 DNR524342 DXN524342 EHJ524342 ERF524342 FBB524342 FKX524342 FUT524342 GEP524342 GOL524342 GYH524342 HID524342 HRZ524342 IBV524342 ILR524342 IVN524342 JFJ524342 JPF524342 JZB524342 KIX524342 KST524342 LCP524342 LML524342 LWH524342 MGD524342 MPZ524342 MZV524342 NJR524342 NTN524342 ODJ524342 ONF524342 OXB524342 PGX524342 PQT524342 QAP524342 QKL524342 QUH524342 RED524342 RNZ524342 RXV524342 SHR524342 SRN524342 TBJ524342 TLF524342 TVB524342 UEX524342 UOT524342 UYP524342 VIL524342 VSH524342 WCD524342 WLZ524342 WVV524342 N589878 JJ589878 TF589878 ADB589878 AMX589878 AWT589878 BGP589878 BQL589878 CAH589878 CKD589878 CTZ589878 DDV589878 DNR589878 DXN589878 EHJ589878 ERF589878 FBB589878 FKX589878 FUT589878 GEP589878 GOL589878 GYH589878 HID589878 HRZ589878 IBV589878 ILR589878 IVN589878 JFJ589878 JPF589878 JZB589878 KIX589878 KST589878 LCP589878 LML589878 LWH589878 MGD589878 MPZ589878 MZV589878 NJR589878 NTN589878 ODJ589878 ONF589878 OXB589878 PGX589878 PQT589878 QAP589878 QKL589878 QUH589878 RED589878 RNZ589878 RXV589878 SHR589878 SRN589878 TBJ589878 TLF589878 TVB589878 UEX589878 UOT589878 UYP589878 VIL589878 VSH589878 WCD589878 WLZ589878 WVV589878 N655414 JJ655414 TF655414 ADB655414 AMX655414 AWT655414 BGP655414 BQL655414 CAH655414 CKD655414 CTZ655414 DDV655414 DNR655414 DXN655414 EHJ655414 ERF655414 FBB655414 FKX655414 FUT655414 GEP655414 GOL655414 GYH655414 HID655414 HRZ655414 IBV655414 ILR655414 IVN655414 JFJ655414 JPF655414 JZB655414 KIX655414 KST655414 LCP655414 LML655414 LWH655414 MGD655414 MPZ655414 MZV655414 NJR655414 NTN655414 ODJ655414 ONF655414 OXB655414 PGX655414 PQT655414 QAP655414 QKL655414 QUH655414 RED655414 RNZ655414 RXV655414 SHR655414 SRN655414 TBJ655414 TLF655414 TVB655414 UEX655414 UOT655414 UYP655414 VIL655414 VSH655414 WCD655414 WLZ655414 WVV655414 N720950 JJ720950 TF720950 ADB720950 AMX720950 AWT720950 BGP720950 BQL720950 CAH720950 CKD720950 CTZ720950 DDV720950 DNR720950 DXN720950 EHJ720950 ERF720950 FBB720950 FKX720950 FUT720950 GEP720950 GOL720950 GYH720950 HID720950 HRZ720950 IBV720950 ILR720950 IVN720950 JFJ720950 JPF720950 JZB720950 KIX720950 KST720950 LCP720950 LML720950 LWH720950 MGD720950 MPZ720950 MZV720950 NJR720950 NTN720950 ODJ720950 ONF720950 OXB720950 PGX720950 PQT720950 QAP720950 QKL720950 QUH720950 RED720950 RNZ720950 RXV720950 SHR720950 SRN720950 TBJ720950 TLF720950 TVB720950 UEX720950 UOT720950 UYP720950 VIL720950 VSH720950 WCD720950 WLZ720950 WVV720950 N786486 JJ786486 TF786486 ADB786486 AMX786486 AWT786486 BGP786486 BQL786486 CAH786486 CKD786486 CTZ786486 DDV786486 DNR786486 DXN786486 EHJ786486 ERF786486 FBB786486 FKX786486 FUT786486 GEP786486 GOL786486 GYH786486 HID786486 HRZ786486 IBV786486 ILR786486 IVN786486 JFJ786486 JPF786486 JZB786486 KIX786486 KST786486 LCP786486 LML786486 LWH786486 MGD786486 MPZ786486 MZV786486 NJR786486 NTN786486 ODJ786486 ONF786486 OXB786486 PGX786486 PQT786486 QAP786486 QKL786486 QUH786486 RED786486 RNZ786486 RXV786486 SHR786486 SRN786486 TBJ786486 TLF786486 TVB786486 UEX786486 UOT786486 UYP786486 VIL786486 VSH786486 WCD786486 WLZ786486 WVV786486 N852022 JJ852022 TF852022 ADB852022 AMX852022 AWT852022 BGP852022 BQL852022 CAH852022 CKD852022 CTZ852022 DDV852022 DNR852022 DXN852022 EHJ852022 ERF852022 FBB852022 FKX852022 FUT852022 GEP852022 GOL852022 GYH852022 HID852022 HRZ852022 IBV852022 ILR852022 IVN852022 JFJ852022 JPF852022 JZB852022 KIX852022 KST852022 LCP852022 LML852022 LWH852022 MGD852022 MPZ852022 MZV852022 NJR852022 NTN852022 ODJ852022 ONF852022 OXB852022 PGX852022 PQT852022 QAP852022 QKL852022 QUH852022 RED852022 RNZ852022 RXV852022 SHR852022 SRN852022 TBJ852022 TLF852022 TVB852022 UEX852022 UOT852022 UYP852022 VIL852022 VSH852022 WCD852022 WLZ852022 WVV852022 N917558 JJ917558 TF917558 ADB917558 AMX917558 AWT917558 BGP917558 BQL917558 CAH917558 CKD917558 CTZ917558 DDV917558 DNR917558 DXN917558 EHJ917558 ERF917558 FBB917558 FKX917558 FUT917558 GEP917558 GOL917558 GYH917558 HID917558 HRZ917558 IBV917558 ILR917558 IVN917558 JFJ917558 JPF917558 JZB917558 KIX917558 KST917558 LCP917558 LML917558 LWH917558 MGD917558 MPZ917558 MZV917558 NJR917558 NTN917558 ODJ917558 ONF917558 OXB917558 PGX917558 PQT917558 QAP917558 QKL917558 QUH917558 RED917558 RNZ917558 RXV917558 SHR917558 SRN917558 TBJ917558 TLF917558 TVB917558 UEX917558 UOT917558 UYP917558 VIL917558 VSH917558 WCD917558 WLZ917558 WVV917558 N983094 JJ983094 TF983094 ADB983094 AMX983094 AWT983094 BGP983094 BQL983094 CAH983094 CKD983094 CTZ983094 DDV983094 DNR983094 DXN983094 EHJ983094 ERF983094 FBB983094 FKX983094 FUT983094 GEP983094 GOL983094 GYH983094 HID983094 HRZ983094 IBV983094 ILR983094 IVN983094 JFJ983094 JPF983094 JZB983094 KIX983094 KST983094 LCP983094 LML983094 LWH983094 MGD983094 MPZ983094 MZV983094 NJR983094 NTN983094 ODJ983094 ONF983094 OXB983094 PGX983094 PQT983094 QAP983094 QKL983094 QUH983094 RED983094 RNZ983094 RXV983094 SHR983094 SRN983094 TBJ983094 TLF983094 TVB983094 UEX983094 UOT983094 UYP983094 VIL983094 VSH983094 WCD983094 WLZ983094 WVV983094 Y54:Y55 JU54:JU55 TQ54:TQ55 ADM54:ADM55 ANI54:ANI55 AXE54:AXE55 BHA54:BHA55 BQW54:BQW55 CAS54:CAS55 CKO54:CKO55 CUK54:CUK55 DEG54:DEG55 DOC54:DOC55 DXY54:DXY55 EHU54:EHU55 ERQ54:ERQ55 FBM54:FBM55 FLI54:FLI55 FVE54:FVE55 GFA54:GFA55 GOW54:GOW55 GYS54:GYS55 HIO54:HIO55 HSK54:HSK55 ICG54:ICG55 IMC54:IMC55 IVY54:IVY55 JFU54:JFU55 JPQ54:JPQ55 JZM54:JZM55 KJI54:KJI55 KTE54:KTE55 LDA54:LDA55 LMW54:LMW55 LWS54:LWS55 MGO54:MGO55 MQK54:MQK55 NAG54:NAG55 NKC54:NKC55 NTY54:NTY55 ODU54:ODU55 ONQ54:ONQ55 OXM54:OXM55 PHI54:PHI55 PRE54:PRE55 QBA54:QBA55 QKW54:QKW55 QUS54:QUS55 REO54:REO55 ROK54:ROK55 RYG54:RYG55 SIC54:SIC55 SRY54:SRY55 TBU54:TBU55 TLQ54:TLQ55 TVM54:TVM55 UFI54:UFI55 UPE54:UPE55 UZA54:UZA55 VIW54:VIW55 VSS54:VSS55 WCO54:WCO55 WMK54:WMK55 WWG54:WWG55 Y65590:Y65591 JU65590:JU65591 TQ65590:TQ65591 ADM65590:ADM65591 ANI65590:ANI65591 AXE65590:AXE65591 BHA65590:BHA65591 BQW65590:BQW65591 CAS65590:CAS65591 CKO65590:CKO65591 CUK65590:CUK65591 DEG65590:DEG65591 DOC65590:DOC65591 DXY65590:DXY65591 EHU65590:EHU65591 ERQ65590:ERQ65591 FBM65590:FBM65591 FLI65590:FLI65591 FVE65590:FVE65591 GFA65590:GFA65591 GOW65590:GOW65591 GYS65590:GYS65591 HIO65590:HIO65591 HSK65590:HSK65591 ICG65590:ICG65591 IMC65590:IMC65591 IVY65590:IVY65591 JFU65590:JFU65591 JPQ65590:JPQ65591 JZM65590:JZM65591 KJI65590:KJI65591 KTE65590:KTE65591 LDA65590:LDA65591 LMW65590:LMW65591 LWS65590:LWS65591 MGO65590:MGO65591 MQK65590:MQK65591 NAG65590:NAG65591 NKC65590:NKC65591 NTY65590:NTY65591 ODU65590:ODU65591 ONQ65590:ONQ65591 OXM65590:OXM65591 PHI65590:PHI65591 PRE65590:PRE65591 QBA65590:QBA65591 QKW65590:QKW65591 QUS65590:QUS65591 REO65590:REO65591 ROK65590:ROK65591 RYG65590:RYG65591 SIC65590:SIC65591 SRY65590:SRY65591 TBU65590:TBU65591 TLQ65590:TLQ65591 TVM65590:TVM65591 UFI65590:UFI65591 UPE65590:UPE65591 UZA65590:UZA65591 VIW65590:VIW65591 VSS65590:VSS65591 WCO65590:WCO65591 WMK65590:WMK65591 WWG65590:WWG65591 Y131126:Y131127 JU131126:JU131127 TQ131126:TQ131127 ADM131126:ADM131127 ANI131126:ANI131127 AXE131126:AXE131127 BHA131126:BHA131127 BQW131126:BQW131127 CAS131126:CAS131127 CKO131126:CKO131127 CUK131126:CUK131127 DEG131126:DEG131127 DOC131126:DOC131127 DXY131126:DXY131127 EHU131126:EHU131127 ERQ131126:ERQ131127 FBM131126:FBM131127 FLI131126:FLI131127 FVE131126:FVE131127 GFA131126:GFA131127 GOW131126:GOW131127 GYS131126:GYS131127 HIO131126:HIO131127 HSK131126:HSK131127 ICG131126:ICG131127 IMC131126:IMC131127 IVY131126:IVY131127 JFU131126:JFU131127 JPQ131126:JPQ131127 JZM131126:JZM131127 KJI131126:KJI131127 KTE131126:KTE131127 LDA131126:LDA131127 LMW131126:LMW131127 LWS131126:LWS131127 MGO131126:MGO131127 MQK131126:MQK131127 NAG131126:NAG131127 NKC131126:NKC131127 NTY131126:NTY131127 ODU131126:ODU131127 ONQ131126:ONQ131127 OXM131126:OXM131127 PHI131126:PHI131127 PRE131126:PRE131127 QBA131126:QBA131127 QKW131126:QKW131127 QUS131126:QUS131127 REO131126:REO131127 ROK131126:ROK131127 RYG131126:RYG131127 SIC131126:SIC131127 SRY131126:SRY131127 TBU131126:TBU131127 TLQ131126:TLQ131127 TVM131126:TVM131127 UFI131126:UFI131127 UPE131126:UPE131127 UZA131126:UZA131127 VIW131126:VIW131127 VSS131126:VSS131127 WCO131126:WCO131127 WMK131126:WMK131127 WWG131126:WWG131127 Y196662:Y196663 JU196662:JU196663 TQ196662:TQ196663 ADM196662:ADM196663 ANI196662:ANI196663 AXE196662:AXE196663 BHA196662:BHA196663 BQW196662:BQW196663 CAS196662:CAS196663 CKO196662:CKO196663 CUK196662:CUK196663 DEG196662:DEG196663 DOC196662:DOC196663 DXY196662:DXY196663 EHU196662:EHU196663 ERQ196662:ERQ196663 FBM196662:FBM196663 FLI196662:FLI196663 FVE196662:FVE196663 GFA196662:GFA196663 GOW196662:GOW196663 GYS196662:GYS196663 HIO196662:HIO196663 HSK196662:HSK196663 ICG196662:ICG196663 IMC196662:IMC196663 IVY196662:IVY196663 JFU196662:JFU196663 JPQ196662:JPQ196663 JZM196662:JZM196663 KJI196662:KJI196663 KTE196662:KTE196663 LDA196662:LDA196663 LMW196662:LMW196663 LWS196662:LWS196663 MGO196662:MGO196663 MQK196662:MQK196663 NAG196662:NAG196663 NKC196662:NKC196663 NTY196662:NTY196663 ODU196662:ODU196663 ONQ196662:ONQ196663 OXM196662:OXM196663 PHI196662:PHI196663 PRE196662:PRE196663 QBA196662:QBA196663 QKW196662:QKW196663 QUS196662:QUS196663 REO196662:REO196663 ROK196662:ROK196663 RYG196662:RYG196663 SIC196662:SIC196663 SRY196662:SRY196663 TBU196662:TBU196663 TLQ196662:TLQ196663 TVM196662:TVM196663 UFI196662:UFI196663 UPE196662:UPE196663 UZA196662:UZA196663 VIW196662:VIW196663 VSS196662:VSS196663 WCO196662:WCO196663 WMK196662:WMK196663 WWG196662:WWG196663 Y262198:Y262199 JU262198:JU262199 TQ262198:TQ262199 ADM262198:ADM262199 ANI262198:ANI262199 AXE262198:AXE262199 BHA262198:BHA262199 BQW262198:BQW262199 CAS262198:CAS262199 CKO262198:CKO262199 CUK262198:CUK262199 DEG262198:DEG262199 DOC262198:DOC262199 DXY262198:DXY262199 EHU262198:EHU262199 ERQ262198:ERQ262199 FBM262198:FBM262199 FLI262198:FLI262199 FVE262198:FVE262199 GFA262198:GFA262199 GOW262198:GOW262199 GYS262198:GYS262199 HIO262198:HIO262199 HSK262198:HSK262199 ICG262198:ICG262199 IMC262198:IMC262199 IVY262198:IVY262199 JFU262198:JFU262199 JPQ262198:JPQ262199 JZM262198:JZM262199 KJI262198:KJI262199 KTE262198:KTE262199 LDA262198:LDA262199 LMW262198:LMW262199 LWS262198:LWS262199 MGO262198:MGO262199 MQK262198:MQK262199 NAG262198:NAG262199 NKC262198:NKC262199 NTY262198:NTY262199 ODU262198:ODU262199 ONQ262198:ONQ262199 OXM262198:OXM262199 PHI262198:PHI262199 PRE262198:PRE262199 QBA262198:QBA262199 QKW262198:QKW262199 QUS262198:QUS262199 REO262198:REO262199 ROK262198:ROK262199 RYG262198:RYG262199 SIC262198:SIC262199 SRY262198:SRY262199 TBU262198:TBU262199 TLQ262198:TLQ262199 TVM262198:TVM262199 UFI262198:UFI262199 UPE262198:UPE262199 UZA262198:UZA262199 VIW262198:VIW262199 VSS262198:VSS262199 WCO262198:WCO262199 WMK262198:WMK262199 WWG262198:WWG262199 Y327734:Y327735 JU327734:JU327735 TQ327734:TQ327735 ADM327734:ADM327735 ANI327734:ANI327735 AXE327734:AXE327735 BHA327734:BHA327735 BQW327734:BQW327735 CAS327734:CAS327735 CKO327734:CKO327735 CUK327734:CUK327735 DEG327734:DEG327735 DOC327734:DOC327735 DXY327734:DXY327735 EHU327734:EHU327735 ERQ327734:ERQ327735 FBM327734:FBM327735 FLI327734:FLI327735 FVE327734:FVE327735 GFA327734:GFA327735 GOW327734:GOW327735 GYS327734:GYS327735 HIO327734:HIO327735 HSK327734:HSK327735 ICG327734:ICG327735 IMC327734:IMC327735 IVY327734:IVY327735 JFU327734:JFU327735 JPQ327734:JPQ327735 JZM327734:JZM327735 KJI327734:KJI327735 KTE327734:KTE327735 LDA327734:LDA327735 LMW327734:LMW327735 LWS327734:LWS327735 MGO327734:MGO327735 MQK327734:MQK327735 NAG327734:NAG327735 NKC327734:NKC327735 NTY327734:NTY327735 ODU327734:ODU327735 ONQ327734:ONQ327735 OXM327734:OXM327735 PHI327734:PHI327735 PRE327734:PRE327735 QBA327734:QBA327735 QKW327734:QKW327735 QUS327734:QUS327735 REO327734:REO327735 ROK327734:ROK327735 RYG327734:RYG327735 SIC327734:SIC327735 SRY327734:SRY327735 TBU327734:TBU327735 TLQ327734:TLQ327735 TVM327734:TVM327735 UFI327734:UFI327735 UPE327734:UPE327735 UZA327734:UZA327735 VIW327734:VIW327735 VSS327734:VSS327735 WCO327734:WCO327735 WMK327734:WMK327735 WWG327734:WWG327735 Y393270:Y393271 JU393270:JU393271 TQ393270:TQ393271 ADM393270:ADM393271 ANI393270:ANI393271 AXE393270:AXE393271 BHA393270:BHA393271 BQW393270:BQW393271 CAS393270:CAS393271 CKO393270:CKO393271 CUK393270:CUK393271 DEG393270:DEG393271 DOC393270:DOC393271 DXY393270:DXY393271 EHU393270:EHU393271 ERQ393270:ERQ393271 FBM393270:FBM393271 FLI393270:FLI393271 FVE393270:FVE393271 GFA393270:GFA393271 GOW393270:GOW393271 GYS393270:GYS393271 HIO393270:HIO393271 HSK393270:HSK393271 ICG393270:ICG393271 IMC393270:IMC393271 IVY393270:IVY393271 JFU393270:JFU393271 JPQ393270:JPQ393271 JZM393270:JZM393271 KJI393270:KJI393271 KTE393270:KTE393271 LDA393270:LDA393271 LMW393270:LMW393271 LWS393270:LWS393271 MGO393270:MGO393271 MQK393270:MQK393271 NAG393270:NAG393271 NKC393270:NKC393271 NTY393270:NTY393271 ODU393270:ODU393271 ONQ393270:ONQ393271 OXM393270:OXM393271 PHI393270:PHI393271 PRE393270:PRE393271 QBA393270:QBA393271 QKW393270:QKW393271 QUS393270:QUS393271 REO393270:REO393271 ROK393270:ROK393271 RYG393270:RYG393271 SIC393270:SIC393271 SRY393270:SRY393271 TBU393270:TBU393271 TLQ393270:TLQ393271 TVM393270:TVM393271 UFI393270:UFI393271 UPE393270:UPE393271 UZA393270:UZA393271 VIW393270:VIW393271 VSS393270:VSS393271 WCO393270:WCO393271 WMK393270:WMK393271 WWG393270:WWG393271 Y458806:Y458807 JU458806:JU458807 TQ458806:TQ458807 ADM458806:ADM458807 ANI458806:ANI458807 AXE458806:AXE458807 BHA458806:BHA458807 BQW458806:BQW458807 CAS458806:CAS458807 CKO458806:CKO458807 CUK458806:CUK458807 DEG458806:DEG458807 DOC458806:DOC458807 DXY458806:DXY458807 EHU458806:EHU458807 ERQ458806:ERQ458807 FBM458806:FBM458807 FLI458806:FLI458807 FVE458806:FVE458807 GFA458806:GFA458807 GOW458806:GOW458807 GYS458806:GYS458807 HIO458806:HIO458807 HSK458806:HSK458807 ICG458806:ICG458807 IMC458806:IMC458807 IVY458806:IVY458807 JFU458806:JFU458807 JPQ458806:JPQ458807 JZM458806:JZM458807 KJI458806:KJI458807 KTE458806:KTE458807 LDA458806:LDA458807 LMW458806:LMW458807 LWS458806:LWS458807 MGO458806:MGO458807 MQK458806:MQK458807 NAG458806:NAG458807 NKC458806:NKC458807 NTY458806:NTY458807 ODU458806:ODU458807 ONQ458806:ONQ458807 OXM458806:OXM458807 PHI458806:PHI458807 PRE458806:PRE458807 QBA458806:QBA458807 QKW458806:QKW458807 QUS458806:QUS458807 REO458806:REO458807 ROK458806:ROK458807 RYG458806:RYG458807 SIC458806:SIC458807 SRY458806:SRY458807 TBU458806:TBU458807 TLQ458806:TLQ458807 TVM458806:TVM458807 UFI458806:UFI458807 UPE458806:UPE458807 UZA458806:UZA458807 VIW458806:VIW458807 VSS458806:VSS458807 WCO458806:WCO458807 WMK458806:WMK458807 WWG458806:WWG458807 Y524342:Y524343 JU524342:JU524343 TQ524342:TQ524343 ADM524342:ADM524343 ANI524342:ANI524343 AXE524342:AXE524343 BHA524342:BHA524343 BQW524342:BQW524343 CAS524342:CAS524343 CKO524342:CKO524343 CUK524342:CUK524343 DEG524342:DEG524343 DOC524342:DOC524343 DXY524342:DXY524343 EHU524342:EHU524343 ERQ524342:ERQ524343 FBM524342:FBM524343 FLI524342:FLI524343 FVE524342:FVE524343 GFA524342:GFA524343 GOW524342:GOW524343 GYS524342:GYS524343 HIO524342:HIO524343 HSK524342:HSK524343 ICG524342:ICG524343 IMC524342:IMC524343 IVY524342:IVY524343 JFU524342:JFU524343 JPQ524342:JPQ524343 JZM524342:JZM524343 KJI524342:KJI524343 KTE524342:KTE524343 LDA524342:LDA524343 LMW524342:LMW524343 LWS524342:LWS524343 MGO524342:MGO524343 MQK524342:MQK524343 NAG524342:NAG524343 NKC524342:NKC524343 NTY524342:NTY524343 ODU524342:ODU524343 ONQ524342:ONQ524343 OXM524342:OXM524343 PHI524342:PHI524343 PRE524342:PRE524343 QBA524342:QBA524343 QKW524342:QKW524343 QUS524342:QUS524343 REO524342:REO524343 ROK524342:ROK524343 RYG524342:RYG524343 SIC524342:SIC524343 SRY524342:SRY524343 TBU524342:TBU524343 TLQ524342:TLQ524343 TVM524342:TVM524343 UFI524342:UFI524343 UPE524342:UPE524343 UZA524342:UZA524343 VIW524342:VIW524343 VSS524342:VSS524343 WCO524342:WCO524343 WMK524342:WMK524343 WWG524342:WWG524343 Y589878:Y589879 JU589878:JU589879 TQ589878:TQ589879 ADM589878:ADM589879 ANI589878:ANI589879 AXE589878:AXE589879 BHA589878:BHA589879 BQW589878:BQW589879 CAS589878:CAS589879 CKO589878:CKO589879 CUK589878:CUK589879 DEG589878:DEG589879 DOC589878:DOC589879 DXY589878:DXY589879 EHU589878:EHU589879 ERQ589878:ERQ589879 FBM589878:FBM589879 FLI589878:FLI589879 FVE589878:FVE589879 GFA589878:GFA589879 GOW589878:GOW589879 GYS589878:GYS589879 HIO589878:HIO589879 HSK589878:HSK589879 ICG589878:ICG589879 IMC589878:IMC589879 IVY589878:IVY589879 JFU589878:JFU589879 JPQ589878:JPQ589879 JZM589878:JZM589879 KJI589878:KJI589879 KTE589878:KTE589879 LDA589878:LDA589879 LMW589878:LMW589879 LWS589878:LWS589879 MGO589878:MGO589879 MQK589878:MQK589879 NAG589878:NAG589879 NKC589878:NKC589879 NTY589878:NTY589879 ODU589878:ODU589879 ONQ589878:ONQ589879 OXM589878:OXM589879 PHI589878:PHI589879 PRE589878:PRE589879 QBA589878:QBA589879 QKW589878:QKW589879 QUS589878:QUS589879 REO589878:REO589879 ROK589878:ROK589879 RYG589878:RYG589879 SIC589878:SIC589879 SRY589878:SRY589879 TBU589878:TBU589879 TLQ589878:TLQ589879 TVM589878:TVM589879 UFI589878:UFI589879 UPE589878:UPE589879 UZA589878:UZA589879 VIW589878:VIW589879 VSS589878:VSS589879 WCO589878:WCO589879 WMK589878:WMK589879 WWG589878:WWG589879 Y655414:Y655415 JU655414:JU655415 TQ655414:TQ655415 ADM655414:ADM655415 ANI655414:ANI655415 AXE655414:AXE655415 BHA655414:BHA655415 BQW655414:BQW655415 CAS655414:CAS655415 CKO655414:CKO655415 CUK655414:CUK655415 DEG655414:DEG655415 DOC655414:DOC655415 DXY655414:DXY655415 EHU655414:EHU655415 ERQ655414:ERQ655415 FBM655414:FBM655415 FLI655414:FLI655415 FVE655414:FVE655415 GFA655414:GFA655415 GOW655414:GOW655415 GYS655414:GYS655415 HIO655414:HIO655415 HSK655414:HSK655415 ICG655414:ICG655415 IMC655414:IMC655415 IVY655414:IVY655415 JFU655414:JFU655415 JPQ655414:JPQ655415 JZM655414:JZM655415 KJI655414:KJI655415 KTE655414:KTE655415 LDA655414:LDA655415 LMW655414:LMW655415 LWS655414:LWS655415 MGO655414:MGO655415 MQK655414:MQK655415 NAG655414:NAG655415 NKC655414:NKC655415 NTY655414:NTY655415 ODU655414:ODU655415 ONQ655414:ONQ655415 OXM655414:OXM655415 PHI655414:PHI655415 PRE655414:PRE655415 QBA655414:QBA655415 QKW655414:QKW655415 QUS655414:QUS655415 REO655414:REO655415 ROK655414:ROK655415 RYG655414:RYG655415 SIC655414:SIC655415 SRY655414:SRY655415 TBU655414:TBU655415 TLQ655414:TLQ655415 TVM655414:TVM655415 UFI655414:UFI655415 UPE655414:UPE655415 UZA655414:UZA655415 VIW655414:VIW655415 VSS655414:VSS655415 WCO655414:WCO655415 WMK655414:WMK655415 WWG655414:WWG655415 Y720950:Y720951 JU720950:JU720951 TQ720950:TQ720951 ADM720950:ADM720951 ANI720950:ANI720951 AXE720950:AXE720951 BHA720950:BHA720951 BQW720950:BQW720951 CAS720950:CAS720951 CKO720950:CKO720951 CUK720950:CUK720951 DEG720950:DEG720951 DOC720950:DOC720951 DXY720950:DXY720951 EHU720950:EHU720951 ERQ720950:ERQ720951 FBM720950:FBM720951 FLI720950:FLI720951 FVE720950:FVE720951 GFA720950:GFA720951 GOW720950:GOW720951 GYS720950:GYS720951 HIO720950:HIO720951 HSK720950:HSK720951 ICG720950:ICG720951 IMC720950:IMC720951 IVY720950:IVY720951 JFU720950:JFU720951 JPQ720950:JPQ720951 JZM720950:JZM720951 KJI720950:KJI720951 KTE720950:KTE720951 LDA720950:LDA720951 LMW720950:LMW720951 LWS720950:LWS720951 MGO720950:MGO720951 MQK720950:MQK720951 NAG720950:NAG720951 NKC720950:NKC720951 NTY720950:NTY720951 ODU720950:ODU720951 ONQ720950:ONQ720951 OXM720950:OXM720951 PHI720950:PHI720951 PRE720950:PRE720951 QBA720950:QBA720951 QKW720950:QKW720951 QUS720950:QUS720951 REO720950:REO720951 ROK720950:ROK720951 RYG720950:RYG720951 SIC720950:SIC720951 SRY720950:SRY720951 TBU720950:TBU720951 TLQ720950:TLQ720951 TVM720950:TVM720951 UFI720950:UFI720951 UPE720950:UPE720951 UZA720950:UZA720951 VIW720950:VIW720951 VSS720950:VSS720951 WCO720950:WCO720951 WMK720950:WMK720951 WWG720950:WWG720951 Y786486:Y786487 JU786486:JU786487 TQ786486:TQ786487 ADM786486:ADM786487 ANI786486:ANI786487 AXE786486:AXE786487 BHA786486:BHA786487 BQW786486:BQW786487 CAS786486:CAS786487 CKO786486:CKO786487 CUK786486:CUK786487 DEG786486:DEG786487 DOC786486:DOC786487 DXY786486:DXY786487 EHU786486:EHU786487 ERQ786486:ERQ786487 FBM786486:FBM786487 FLI786486:FLI786487 FVE786486:FVE786487 GFA786486:GFA786487 GOW786486:GOW786487 GYS786486:GYS786487 HIO786486:HIO786487 HSK786486:HSK786487 ICG786486:ICG786487 IMC786486:IMC786487 IVY786486:IVY786487 JFU786486:JFU786487 JPQ786486:JPQ786487 JZM786486:JZM786487 KJI786486:KJI786487 KTE786486:KTE786487 LDA786486:LDA786487 LMW786486:LMW786487 LWS786486:LWS786487 MGO786486:MGO786487 MQK786486:MQK786487 NAG786486:NAG786487 NKC786486:NKC786487 NTY786486:NTY786487 ODU786486:ODU786487 ONQ786486:ONQ786487 OXM786486:OXM786487 PHI786486:PHI786487 PRE786486:PRE786487 QBA786486:QBA786487 QKW786486:QKW786487 QUS786486:QUS786487 REO786486:REO786487 ROK786486:ROK786487 RYG786486:RYG786487 SIC786486:SIC786487 SRY786486:SRY786487 TBU786486:TBU786487 TLQ786486:TLQ786487 TVM786486:TVM786487 UFI786486:UFI786487 UPE786486:UPE786487 UZA786486:UZA786487 VIW786486:VIW786487 VSS786486:VSS786487 WCO786486:WCO786487 WMK786486:WMK786487 WWG786486:WWG786487 Y852022:Y852023 JU852022:JU852023 TQ852022:TQ852023 ADM852022:ADM852023 ANI852022:ANI852023 AXE852022:AXE852023 BHA852022:BHA852023 BQW852022:BQW852023 CAS852022:CAS852023 CKO852022:CKO852023 CUK852022:CUK852023 DEG852022:DEG852023 DOC852022:DOC852023 DXY852022:DXY852023 EHU852022:EHU852023 ERQ852022:ERQ852023 FBM852022:FBM852023 FLI852022:FLI852023 FVE852022:FVE852023 GFA852022:GFA852023 GOW852022:GOW852023 GYS852022:GYS852023 HIO852022:HIO852023 HSK852022:HSK852023 ICG852022:ICG852023 IMC852022:IMC852023 IVY852022:IVY852023 JFU852022:JFU852023 JPQ852022:JPQ852023 JZM852022:JZM852023 KJI852022:KJI852023 KTE852022:KTE852023 LDA852022:LDA852023 LMW852022:LMW852023 LWS852022:LWS852023 MGO852022:MGO852023 MQK852022:MQK852023 NAG852022:NAG852023 NKC852022:NKC852023 NTY852022:NTY852023 ODU852022:ODU852023 ONQ852022:ONQ852023 OXM852022:OXM852023 PHI852022:PHI852023 PRE852022:PRE852023 QBA852022:QBA852023 QKW852022:QKW852023 QUS852022:QUS852023 REO852022:REO852023 ROK852022:ROK852023 RYG852022:RYG852023 SIC852022:SIC852023 SRY852022:SRY852023 TBU852022:TBU852023 TLQ852022:TLQ852023 TVM852022:TVM852023 UFI852022:UFI852023 UPE852022:UPE852023 UZA852022:UZA852023 VIW852022:VIW852023 VSS852022:VSS852023 WCO852022:WCO852023 WMK852022:WMK852023 WWG852022:WWG852023 Y917558:Y917559 JU917558:JU917559 TQ917558:TQ917559 ADM917558:ADM917559 ANI917558:ANI917559 AXE917558:AXE917559 BHA917558:BHA917559 BQW917558:BQW917559 CAS917558:CAS917559 CKO917558:CKO917559 CUK917558:CUK917559 DEG917558:DEG917559 DOC917558:DOC917559 DXY917558:DXY917559 EHU917558:EHU917559 ERQ917558:ERQ917559 FBM917558:FBM917559 FLI917558:FLI917559 FVE917558:FVE917559 GFA917558:GFA917559 GOW917558:GOW917559 GYS917558:GYS917559 HIO917558:HIO917559 HSK917558:HSK917559 ICG917558:ICG917559 IMC917558:IMC917559 IVY917558:IVY917559 JFU917558:JFU917559 JPQ917558:JPQ917559 JZM917558:JZM917559 KJI917558:KJI917559 KTE917558:KTE917559 LDA917558:LDA917559 LMW917558:LMW917559 LWS917558:LWS917559 MGO917558:MGO917559 MQK917558:MQK917559 NAG917558:NAG917559 NKC917558:NKC917559 NTY917558:NTY917559 ODU917558:ODU917559 ONQ917558:ONQ917559 OXM917558:OXM917559 PHI917558:PHI917559 PRE917558:PRE917559 QBA917558:QBA917559 QKW917558:QKW917559 QUS917558:QUS917559 REO917558:REO917559 ROK917558:ROK917559 RYG917558:RYG917559 SIC917558:SIC917559 SRY917558:SRY917559 TBU917558:TBU917559 TLQ917558:TLQ917559 TVM917558:TVM917559 UFI917558:UFI917559 UPE917558:UPE917559 UZA917558:UZA917559 VIW917558:VIW917559 VSS917558:VSS917559 WCO917558:WCO917559 WMK917558:WMK917559 WWG917558:WWG917559 Y983094:Y983095 JU983094:JU983095 TQ983094:TQ983095 ADM983094:ADM983095 ANI983094:ANI983095 AXE983094:AXE983095 BHA983094:BHA983095 BQW983094:BQW983095 CAS983094:CAS983095 CKO983094:CKO983095 CUK983094:CUK983095 DEG983094:DEG983095 DOC983094:DOC983095 DXY983094:DXY983095 EHU983094:EHU983095 ERQ983094:ERQ983095 FBM983094:FBM983095 FLI983094:FLI983095 FVE983094:FVE983095 GFA983094:GFA983095 GOW983094:GOW983095 GYS983094:GYS983095 HIO983094:HIO983095 HSK983094:HSK983095 ICG983094:ICG983095 IMC983094:IMC983095 IVY983094:IVY983095 JFU983094:JFU983095 JPQ983094:JPQ983095 JZM983094:JZM983095 KJI983094:KJI983095 KTE983094:KTE983095 LDA983094:LDA983095 LMW983094:LMW983095 LWS983094:LWS983095 MGO983094:MGO983095 MQK983094:MQK983095 NAG983094:NAG983095 NKC983094:NKC983095 NTY983094:NTY983095 ODU983094:ODU983095 ONQ983094:ONQ983095 OXM983094:OXM983095 PHI983094:PHI983095 PRE983094:PRE983095 QBA983094:QBA983095 QKW983094:QKW983095 QUS983094:QUS983095 REO983094:REO983095 ROK983094:ROK983095 RYG983094:RYG983095 SIC983094:SIC983095 SRY983094:SRY983095 TBU983094:TBU983095 TLQ983094:TLQ983095 TVM983094:TVM983095 UFI983094:UFI983095 UPE983094:UPE983095 UZA983094:UZA983095 VIW983094:VIW983095 VSS983094:VSS983095 WCO983094:WCO983095 WMK983094:WMK983095 WWG983094:WWG983095 I55:I56 JE55:JE56 TA55:TA56 ACW55:ACW56 AMS55:AMS56 AWO55:AWO56 BGK55:BGK56 BQG55:BQG56 CAC55:CAC56 CJY55:CJY56 CTU55:CTU56 DDQ55:DDQ56 DNM55:DNM56 DXI55:DXI56 EHE55:EHE56 ERA55:ERA56 FAW55:FAW56 FKS55:FKS56 FUO55:FUO56 GEK55:GEK56 GOG55:GOG56 GYC55:GYC56 HHY55:HHY56 HRU55:HRU56 IBQ55:IBQ56 ILM55:ILM56 IVI55:IVI56 JFE55:JFE56 JPA55:JPA56 JYW55:JYW56 KIS55:KIS56 KSO55:KSO56 LCK55:LCK56 LMG55:LMG56 LWC55:LWC56 MFY55:MFY56 MPU55:MPU56 MZQ55:MZQ56 NJM55:NJM56 NTI55:NTI56 ODE55:ODE56 ONA55:ONA56 OWW55:OWW56 PGS55:PGS56 PQO55:PQO56 QAK55:QAK56 QKG55:QKG56 QUC55:QUC56 RDY55:RDY56 RNU55:RNU56 RXQ55:RXQ56 SHM55:SHM56 SRI55:SRI56 TBE55:TBE56 TLA55:TLA56 TUW55:TUW56 UES55:UES56 UOO55:UOO56 UYK55:UYK56 VIG55:VIG56 VSC55:VSC56 WBY55:WBY56 WLU55:WLU56 WVQ55:WVQ56 I65591:I65592 JE65591:JE65592 TA65591:TA65592 ACW65591:ACW65592 AMS65591:AMS65592 AWO65591:AWO65592 BGK65591:BGK65592 BQG65591:BQG65592 CAC65591:CAC65592 CJY65591:CJY65592 CTU65591:CTU65592 DDQ65591:DDQ65592 DNM65591:DNM65592 DXI65591:DXI65592 EHE65591:EHE65592 ERA65591:ERA65592 FAW65591:FAW65592 FKS65591:FKS65592 FUO65591:FUO65592 GEK65591:GEK65592 GOG65591:GOG65592 GYC65591:GYC65592 HHY65591:HHY65592 HRU65591:HRU65592 IBQ65591:IBQ65592 ILM65591:ILM65592 IVI65591:IVI65592 JFE65591:JFE65592 JPA65591:JPA65592 JYW65591:JYW65592 KIS65591:KIS65592 KSO65591:KSO65592 LCK65591:LCK65592 LMG65591:LMG65592 LWC65591:LWC65592 MFY65591:MFY65592 MPU65591:MPU65592 MZQ65591:MZQ65592 NJM65591:NJM65592 NTI65591:NTI65592 ODE65591:ODE65592 ONA65591:ONA65592 OWW65591:OWW65592 PGS65591:PGS65592 PQO65591:PQO65592 QAK65591:QAK65592 QKG65591:QKG65592 QUC65591:QUC65592 RDY65591:RDY65592 RNU65591:RNU65592 RXQ65591:RXQ65592 SHM65591:SHM65592 SRI65591:SRI65592 TBE65591:TBE65592 TLA65591:TLA65592 TUW65591:TUW65592 UES65591:UES65592 UOO65591:UOO65592 UYK65591:UYK65592 VIG65591:VIG65592 VSC65591:VSC65592 WBY65591:WBY65592 WLU65591:WLU65592 WVQ65591:WVQ65592 I131127:I131128 JE131127:JE131128 TA131127:TA131128 ACW131127:ACW131128 AMS131127:AMS131128 AWO131127:AWO131128 BGK131127:BGK131128 BQG131127:BQG131128 CAC131127:CAC131128 CJY131127:CJY131128 CTU131127:CTU131128 DDQ131127:DDQ131128 DNM131127:DNM131128 DXI131127:DXI131128 EHE131127:EHE131128 ERA131127:ERA131128 FAW131127:FAW131128 FKS131127:FKS131128 FUO131127:FUO131128 GEK131127:GEK131128 GOG131127:GOG131128 GYC131127:GYC131128 HHY131127:HHY131128 HRU131127:HRU131128 IBQ131127:IBQ131128 ILM131127:ILM131128 IVI131127:IVI131128 JFE131127:JFE131128 JPA131127:JPA131128 JYW131127:JYW131128 KIS131127:KIS131128 KSO131127:KSO131128 LCK131127:LCK131128 LMG131127:LMG131128 LWC131127:LWC131128 MFY131127:MFY131128 MPU131127:MPU131128 MZQ131127:MZQ131128 NJM131127:NJM131128 NTI131127:NTI131128 ODE131127:ODE131128 ONA131127:ONA131128 OWW131127:OWW131128 PGS131127:PGS131128 PQO131127:PQO131128 QAK131127:QAK131128 QKG131127:QKG131128 QUC131127:QUC131128 RDY131127:RDY131128 RNU131127:RNU131128 RXQ131127:RXQ131128 SHM131127:SHM131128 SRI131127:SRI131128 TBE131127:TBE131128 TLA131127:TLA131128 TUW131127:TUW131128 UES131127:UES131128 UOO131127:UOO131128 UYK131127:UYK131128 VIG131127:VIG131128 VSC131127:VSC131128 WBY131127:WBY131128 WLU131127:WLU131128 WVQ131127:WVQ131128 I196663:I196664 JE196663:JE196664 TA196663:TA196664 ACW196663:ACW196664 AMS196663:AMS196664 AWO196663:AWO196664 BGK196663:BGK196664 BQG196663:BQG196664 CAC196663:CAC196664 CJY196663:CJY196664 CTU196663:CTU196664 DDQ196663:DDQ196664 DNM196663:DNM196664 DXI196663:DXI196664 EHE196663:EHE196664 ERA196663:ERA196664 FAW196663:FAW196664 FKS196663:FKS196664 FUO196663:FUO196664 GEK196663:GEK196664 GOG196663:GOG196664 GYC196663:GYC196664 HHY196663:HHY196664 HRU196663:HRU196664 IBQ196663:IBQ196664 ILM196663:ILM196664 IVI196663:IVI196664 JFE196663:JFE196664 JPA196663:JPA196664 JYW196663:JYW196664 KIS196663:KIS196664 KSO196663:KSO196664 LCK196663:LCK196664 LMG196663:LMG196664 LWC196663:LWC196664 MFY196663:MFY196664 MPU196663:MPU196664 MZQ196663:MZQ196664 NJM196663:NJM196664 NTI196663:NTI196664 ODE196663:ODE196664 ONA196663:ONA196664 OWW196663:OWW196664 PGS196663:PGS196664 PQO196663:PQO196664 QAK196663:QAK196664 QKG196663:QKG196664 QUC196663:QUC196664 RDY196663:RDY196664 RNU196663:RNU196664 RXQ196663:RXQ196664 SHM196663:SHM196664 SRI196663:SRI196664 TBE196663:TBE196664 TLA196663:TLA196664 TUW196663:TUW196664 UES196663:UES196664 UOO196663:UOO196664 UYK196663:UYK196664 VIG196663:VIG196664 VSC196663:VSC196664 WBY196663:WBY196664 WLU196663:WLU196664 WVQ196663:WVQ196664 I262199:I262200 JE262199:JE262200 TA262199:TA262200 ACW262199:ACW262200 AMS262199:AMS262200 AWO262199:AWO262200 BGK262199:BGK262200 BQG262199:BQG262200 CAC262199:CAC262200 CJY262199:CJY262200 CTU262199:CTU262200 DDQ262199:DDQ262200 DNM262199:DNM262200 DXI262199:DXI262200 EHE262199:EHE262200 ERA262199:ERA262200 FAW262199:FAW262200 FKS262199:FKS262200 FUO262199:FUO262200 GEK262199:GEK262200 GOG262199:GOG262200 GYC262199:GYC262200 HHY262199:HHY262200 HRU262199:HRU262200 IBQ262199:IBQ262200 ILM262199:ILM262200 IVI262199:IVI262200 JFE262199:JFE262200 JPA262199:JPA262200 JYW262199:JYW262200 KIS262199:KIS262200 KSO262199:KSO262200 LCK262199:LCK262200 LMG262199:LMG262200 LWC262199:LWC262200 MFY262199:MFY262200 MPU262199:MPU262200 MZQ262199:MZQ262200 NJM262199:NJM262200 NTI262199:NTI262200 ODE262199:ODE262200 ONA262199:ONA262200 OWW262199:OWW262200 PGS262199:PGS262200 PQO262199:PQO262200 QAK262199:QAK262200 QKG262199:QKG262200 QUC262199:QUC262200 RDY262199:RDY262200 RNU262199:RNU262200 RXQ262199:RXQ262200 SHM262199:SHM262200 SRI262199:SRI262200 TBE262199:TBE262200 TLA262199:TLA262200 TUW262199:TUW262200 UES262199:UES262200 UOO262199:UOO262200 UYK262199:UYK262200 VIG262199:VIG262200 VSC262199:VSC262200 WBY262199:WBY262200 WLU262199:WLU262200 WVQ262199:WVQ262200 I327735:I327736 JE327735:JE327736 TA327735:TA327736 ACW327735:ACW327736 AMS327735:AMS327736 AWO327735:AWO327736 BGK327735:BGK327736 BQG327735:BQG327736 CAC327735:CAC327736 CJY327735:CJY327736 CTU327735:CTU327736 DDQ327735:DDQ327736 DNM327735:DNM327736 DXI327735:DXI327736 EHE327735:EHE327736 ERA327735:ERA327736 FAW327735:FAW327736 FKS327735:FKS327736 FUO327735:FUO327736 GEK327735:GEK327736 GOG327735:GOG327736 GYC327735:GYC327736 HHY327735:HHY327736 HRU327735:HRU327736 IBQ327735:IBQ327736 ILM327735:ILM327736 IVI327735:IVI327736 JFE327735:JFE327736 JPA327735:JPA327736 JYW327735:JYW327736 KIS327735:KIS327736 KSO327735:KSO327736 LCK327735:LCK327736 LMG327735:LMG327736 LWC327735:LWC327736 MFY327735:MFY327736 MPU327735:MPU327736 MZQ327735:MZQ327736 NJM327735:NJM327736 NTI327735:NTI327736 ODE327735:ODE327736 ONA327735:ONA327736 OWW327735:OWW327736 PGS327735:PGS327736 PQO327735:PQO327736 QAK327735:QAK327736 QKG327735:QKG327736 QUC327735:QUC327736 RDY327735:RDY327736 RNU327735:RNU327736 RXQ327735:RXQ327736 SHM327735:SHM327736 SRI327735:SRI327736 TBE327735:TBE327736 TLA327735:TLA327736 TUW327735:TUW327736 UES327735:UES327736 UOO327735:UOO327736 UYK327735:UYK327736 VIG327735:VIG327736 VSC327735:VSC327736 WBY327735:WBY327736 WLU327735:WLU327736 WVQ327735:WVQ327736 I393271:I393272 JE393271:JE393272 TA393271:TA393272 ACW393271:ACW393272 AMS393271:AMS393272 AWO393271:AWO393272 BGK393271:BGK393272 BQG393271:BQG393272 CAC393271:CAC393272 CJY393271:CJY393272 CTU393271:CTU393272 DDQ393271:DDQ393272 DNM393271:DNM393272 DXI393271:DXI393272 EHE393271:EHE393272 ERA393271:ERA393272 FAW393271:FAW393272 FKS393271:FKS393272 FUO393271:FUO393272 GEK393271:GEK393272 GOG393271:GOG393272 GYC393271:GYC393272 HHY393271:HHY393272 HRU393271:HRU393272 IBQ393271:IBQ393272 ILM393271:ILM393272 IVI393271:IVI393272 JFE393271:JFE393272 JPA393271:JPA393272 JYW393271:JYW393272 KIS393271:KIS393272 KSO393271:KSO393272 LCK393271:LCK393272 LMG393271:LMG393272 LWC393271:LWC393272 MFY393271:MFY393272 MPU393271:MPU393272 MZQ393271:MZQ393272 NJM393271:NJM393272 NTI393271:NTI393272 ODE393271:ODE393272 ONA393271:ONA393272 OWW393271:OWW393272 PGS393271:PGS393272 PQO393271:PQO393272 QAK393271:QAK393272 QKG393271:QKG393272 QUC393271:QUC393272 RDY393271:RDY393272 RNU393271:RNU393272 RXQ393271:RXQ393272 SHM393271:SHM393272 SRI393271:SRI393272 TBE393271:TBE393272 TLA393271:TLA393272 TUW393271:TUW393272 UES393271:UES393272 UOO393271:UOO393272 UYK393271:UYK393272 VIG393271:VIG393272 VSC393271:VSC393272 WBY393271:WBY393272 WLU393271:WLU393272 WVQ393271:WVQ393272 I458807:I458808 JE458807:JE458808 TA458807:TA458808 ACW458807:ACW458808 AMS458807:AMS458808 AWO458807:AWO458808 BGK458807:BGK458808 BQG458807:BQG458808 CAC458807:CAC458808 CJY458807:CJY458808 CTU458807:CTU458808 DDQ458807:DDQ458808 DNM458807:DNM458808 DXI458807:DXI458808 EHE458807:EHE458808 ERA458807:ERA458808 FAW458807:FAW458808 FKS458807:FKS458808 FUO458807:FUO458808 GEK458807:GEK458808 GOG458807:GOG458808 GYC458807:GYC458808 HHY458807:HHY458808 HRU458807:HRU458808 IBQ458807:IBQ458808 ILM458807:ILM458808 IVI458807:IVI458808 JFE458807:JFE458808 JPA458807:JPA458808 JYW458807:JYW458808 KIS458807:KIS458808 KSO458807:KSO458808 LCK458807:LCK458808 LMG458807:LMG458808 LWC458807:LWC458808 MFY458807:MFY458808 MPU458807:MPU458808 MZQ458807:MZQ458808 NJM458807:NJM458808 NTI458807:NTI458808 ODE458807:ODE458808 ONA458807:ONA458808 OWW458807:OWW458808 PGS458807:PGS458808 PQO458807:PQO458808 QAK458807:QAK458808 QKG458807:QKG458808 QUC458807:QUC458808 RDY458807:RDY458808 RNU458807:RNU458808 RXQ458807:RXQ458808 SHM458807:SHM458808 SRI458807:SRI458808 TBE458807:TBE458808 TLA458807:TLA458808 TUW458807:TUW458808 UES458807:UES458808 UOO458807:UOO458808 UYK458807:UYK458808 VIG458807:VIG458808 VSC458807:VSC458808 WBY458807:WBY458808 WLU458807:WLU458808 WVQ458807:WVQ458808 I524343:I524344 JE524343:JE524344 TA524343:TA524344 ACW524343:ACW524344 AMS524343:AMS524344 AWO524343:AWO524344 BGK524343:BGK524344 BQG524343:BQG524344 CAC524343:CAC524344 CJY524343:CJY524344 CTU524343:CTU524344 DDQ524343:DDQ524344 DNM524343:DNM524344 DXI524343:DXI524344 EHE524343:EHE524344 ERA524343:ERA524344 FAW524343:FAW524344 FKS524343:FKS524344 FUO524343:FUO524344 GEK524343:GEK524344 GOG524343:GOG524344 GYC524343:GYC524344 HHY524343:HHY524344 HRU524343:HRU524344 IBQ524343:IBQ524344 ILM524343:ILM524344 IVI524343:IVI524344 JFE524343:JFE524344 JPA524343:JPA524344 JYW524343:JYW524344 KIS524343:KIS524344 KSO524343:KSO524344 LCK524343:LCK524344 LMG524343:LMG524344 LWC524343:LWC524344 MFY524343:MFY524344 MPU524343:MPU524344 MZQ524343:MZQ524344 NJM524343:NJM524344 NTI524343:NTI524344 ODE524343:ODE524344 ONA524343:ONA524344 OWW524343:OWW524344 PGS524343:PGS524344 PQO524343:PQO524344 QAK524343:QAK524344 QKG524343:QKG524344 QUC524343:QUC524344 RDY524343:RDY524344 RNU524343:RNU524344 RXQ524343:RXQ524344 SHM524343:SHM524344 SRI524343:SRI524344 TBE524343:TBE524344 TLA524343:TLA524344 TUW524343:TUW524344 UES524343:UES524344 UOO524343:UOO524344 UYK524343:UYK524344 VIG524343:VIG524344 VSC524343:VSC524344 WBY524343:WBY524344 WLU524343:WLU524344 WVQ524343:WVQ524344 I589879:I589880 JE589879:JE589880 TA589879:TA589880 ACW589879:ACW589880 AMS589879:AMS589880 AWO589879:AWO589880 BGK589879:BGK589880 BQG589879:BQG589880 CAC589879:CAC589880 CJY589879:CJY589880 CTU589879:CTU589880 DDQ589879:DDQ589880 DNM589879:DNM589880 DXI589879:DXI589880 EHE589879:EHE589880 ERA589879:ERA589880 FAW589879:FAW589880 FKS589879:FKS589880 FUO589879:FUO589880 GEK589879:GEK589880 GOG589879:GOG589880 GYC589879:GYC589880 HHY589879:HHY589880 HRU589879:HRU589880 IBQ589879:IBQ589880 ILM589879:ILM589880 IVI589879:IVI589880 JFE589879:JFE589880 JPA589879:JPA589880 JYW589879:JYW589880 KIS589879:KIS589880 KSO589879:KSO589880 LCK589879:LCK589880 LMG589879:LMG589880 LWC589879:LWC589880 MFY589879:MFY589880 MPU589879:MPU589880 MZQ589879:MZQ589880 NJM589879:NJM589880 NTI589879:NTI589880 ODE589879:ODE589880 ONA589879:ONA589880 OWW589879:OWW589880 PGS589879:PGS589880 PQO589879:PQO589880 QAK589879:QAK589880 QKG589879:QKG589880 QUC589879:QUC589880 RDY589879:RDY589880 RNU589879:RNU589880 RXQ589879:RXQ589880 SHM589879:SHM589880 SRI589879:SRI589880 TBE589879:TBE589880 TLA589879:TLA589880 TUW589879:TUW589880 UES589879:UES589880 UOO589879:UOO589880 UYK589879:UYK589880 VIG589879:VIG589880 VSC589879:VSC589880 WBY589879:WBY589880 WLU589879:WLU589880 WVQ589879:WVQ589880 I655415:I655416 JE655415:JE655416 TA655415:TA655416 ACW655415:ACW655416 AMS655415:AMS655416 AWO655415:AWO655416 BGK655415:BGK655416 BQG655415:BQG655416 CAC655415:CAC655416 CJY655415:CJY655416 CTU655415:CTU655416 DDQ655415:DDQ655416 DNM655415:DNM655416 DXI655415:DXI655416 EHE655415:EHE655416 ERA655415:ERA655416 FAW655415:FAW655416 FKS655415:FKS655416 FUO655415:FUO655416 GEK655415:GEK655416 GOG655415:GOG655416 GYC655415:GYC655416 HHY655415:HHY655416 HRU655415:HRU655416 IBQ655415:IBQ655416 ILM655415:ILM655416 IVI655415:IVI655416 JFE655415:JFE655416 JPA655415:JPA655416 JYW655415:JYW655416 KIS655415:KIS655416 KSO655415:KSO655416 LCK655415:LCK655416 LMG655415:LMG655416 LWC655415:LWC655416 MFY655415:MFY655416 MPU655415:MPU655416 MZQ655415:MZQ655416 NJM655415:NJM655416 NTI655415:NTI655416 ODE655415:ODE655416 ONA655415:ONA655416 OWW655415:OWW655416 PGS655415:PGS655416 PQO655415:PQO655416 QAK655415:QAK655416 QKG655415:QKG655416 QUC655415:QUC655416 RDY655415:RDY655416 RNU655415:RNU655416 RXQ655415:RXQ655416 SHM655415:SHM655416 SRI655415:SRI655416 TBE655415:TBE655416 TLA655415:TLA655416 TUW655415:TUW655416 UES655415:UES655416 UOO655415:UOO655416 UYK655415:UYK655416 VIG655415:VIG655416 VSC655415:VSC655416 WBY655415:WBY655416 WLU655415:WLU655416 WVQ655415:WVQ655416 I720951:I720952 JE720951:JE720952 TA720951:TA720952 ACW720951:ACW720952 AMS720951:AMS720952 AWO720951:AWO720952 BGK720951:BGK720952 BQG720951:BQG720952 CAC720951:CAC720952 CJY720951:CJY720952 CTU720951:CTU720952 DDQ720951:DDQ720952 DNM720951:DNM720952 DXI720951:DXI720952 EHE720951:EHE720952 ERA720951:ERA720952 FAW720951:FAW720952 FKS720951:FKS720952 FUO720951:FUO720952 GEK720951:GEK720952 GOG720951:GOG720952 GYC720951:GYC720952 HHY720951:HHY720952 HRU720951:HRU720952 IBQ720951:IBQ720952 ILM720951:ILM720952 IVI720951:IVI720952 JFE720951:JFE720952 JPA720951:JPA720952 JYW720951:JYW720952 KIS720951:KIS720952 KSO720951:KSO720952 LCK720951:LCK720952 LMG720951:LMG720952 LWC720951:LWC720952 MFY720951:MFY720952 MPU720951:MPU720952 MZQ720951:MZQ720952 NJM720951:NJM720952 NTI720951:NTI720952 ODE720951:ODE720952 ONA720951:ONA720952 OWW720951:OWW720952 PGS720951:PGS720952 PQO720951:PQO720952 QAK720951:QAK720952 QKG720951:QKG720952 QUC720951:QUC720952 RDY720951:RDY720952 RNU720951:RNU720952 RXQ720951:RXQ720952 SHM720951:SHM720952 SRI720951:SRI720952 TBE720951:TBE720952 TLA720951:TLA720952 TUW720951:TUW720952 UES720951:UES720952 UOO720951:UOO720952 UYK720951:UYK720952 VIG720951:VIG720952 VSC720951:VSC720952 WBY720951:WBY720952 WLU720951:WLU720952 WVQ720951:WVQ720952 I786487:I786488 JE786487:JE786488 TA786487:TA786488 ACW786487:ACW786488 AMS786487:AMS786488 AWO786487:AWO786488 BGK786487:BGK786488 BQG786487:BQG786488 CAC786487:CAC786488 CJY786487:CJY786488 CTU786487:CTU786488 DDQ786487:DDQ786488 DNM786487:DNM786488 DXI786487:DXI786488 EHE786487:EHE786488 ERA786487:ERA786488 FAW786487:FAW786488 FKS786487:FKS786488 FUO786487:FUO786488 GEK786487:GEK786488 GOG786487:GOG786488 GYC786487:GYC786488 HHY786487:HHY786488 HRU786487:HRU786488 IBQ786487:IBQ786488 ILM786487:ILM786488 IVI786487:IVI786488 JFE786487:JFE786488 JPA786487:JPA786488 JYW786487:JYW786488 KIS786487:KIS786488 KSO786487:KSO786488 LCK786487:LCK786488 LMG786487:LMG786488 LWC786487:LWC786488 MFY786487:MFY786488 MPU786487:MPU786488 MZQ786487:MZQ786488 NJM786487:NJM786488 NTI786487:NTI786488 ODE786487:ODE786488 ONA786487:ONA786488 OWW786487:OWW786488 PGS786487:PGS786488 PQO786487:PQO786488 QAK786487:QAK786488 QKG786487:QKG786488 QUC786487:QUC786488 RDY786487:RDY786488 RNU786487:RNU786488 RXQ786487:RXQ786488 SHM786487:SHM786488 SRI786487:SRI786488 TBE786487:TBE786488 TLA786487:TLA786488 TUW786487:TUW786488 UES786487:UES786488 UOO786487:UOO786488 UYK786487:UYK786488 VIG786487:VIG786488 VSC786487:VSC786488 WBY786487:WBY786488 WLU786487:WLU786488 WVQ786487:WVQ786488 I852023:I852024 JE852023:JE852024 TA852023:TA852024 ACW852023:ACW852024 AMS852023:AMS852024 AWO852023:AWO852024 BGK852023:BGK852024 BQG852023:BQG852024 CAC852023:CAC852024 CJY852023:CJY852024 CTU852023:CTU852024 DDQ852023:DDQ852024 DNM852023:DNM852024 DXI852023:DXI852024 EHE852023:EHE852024 ERA852023:ERA852024 FAW852023:FAW852024 FKS852023:FKS852024 FUO852023:FUO852024 GEK852023:GEK852024 GOG852023:GOG852024 GYC852023:GYC852024 HHY852023:HHY852024 HRU852023:HRU852024 IBQ852023:IBQ852024 ILM852023:ILM852024 IVI852023:IVI852024 JFE852023:JFE852024 JPA852023:JPA852024 JYW852023:JYW852024 KIS852023:KIS852024 KSO852023:KSO852024 LCK852023:LCK852024 LMG852023:LMG852024 LWC852023:LWC852024 MFY852023:MFY852024 MPU852023:MPU852024 MZQ852023:MZQ852024 NJM852023:NJM852024 NTI852023:NTI852024 ODE852023:ODE852024 ONA852023:ONA852024 OWW852023:OWW852024 PGS852023:PGS852024 PQO852023:PQO852024 QAK852023:QAK852024 QKG852023:QKG852024 QUC852023:QUC852024 RDY852023:RDY852024 RNU852023:RNU852024 RXQ852023:RXQ852024 SHM852023:SHM852024 SRI852023:SRI852024 TBE852023:TBE852024 TLA852023:TLA852024 TUW852023:TUW852024 UES852023:UES852024 UOO852023:UOO852024 UYK852023:UYK852024 VIG852023:VIG852024 VSC852023:VSC852024 WBY852023:WBY852024 WLU852023:WLU852024 WVQ852023:WVQ852024 I917559:I917560 JE917559:JE917560 TA917559:TA917560 ACW917559:ACW917560 AMS917559:AMS917560 AWO917559:AWO917560 BGK917559:BGK917560 BQG917559:BQG917560 CAC917559:CAC917560 CJY917559:CJY917560 CTU917559:CTU917560 DDQ917559:DDQ917560 DNM917559:DNM917560 DXI917559:DXI917560 EHE917559:EHE917560 ERA917559:ERA917560 FAW917559:FAW917560 FKS917559:FKS917560 FUO917559:FUO917560 GEK917559:GEK917560 GOG917559:GOG917560 GYC917559:GYC917560 HHY917559:HHY917560 HRU917559:HRU917560 IBQ917559:IBQ917560 ILM917559:ILM917560 IVI917559:IVI917560 JFE917559:JFE917560 JPA917559:JPA917560 JYW917559:JYW917560 KIS917559:KIS917560 KSO917559:KSO917560 LCK917559:LCK917560 LMG917559:LMG917560 LWC917559:LWC917560 MFY917559:MFY917560 MPU917559:MPU917560 MZQ917559:MZQ917560 NJM917559:NJM917560 NTI917559:NTI917560 ODE917559:ODE917560 ONA917559:ONA917560 OWW917559:OWW917560 PGS917559:PGS917560 PQO917559:PQO917560 QAK917559:QAK917560 QKG917559:QKG917560 QUC917559:QUC917560 RDY917559:RDY917560 RNU917559:RNU917560 RXQ917559:RXQ917560 SHM917559:SHM917560 SRI917559:SRI917560 TBE917559:TBE917560 TLA917559:TLA917560 TUW917559:TUW917560 UES917559:UES917560 UOO917559:UOO917560 UYK917559:UYK917560 VIG917559:VIG917560 VSC917559:VSC917560 WBY917559:WBY917560 WLU917559:WLU917560 WVQ917559:WVQ917560 I983095:I983096 JE983095:JE983096 TA983095:TA983096 ACW983095:ACW983096 AMS983095:AMS983096 AWO983095:AWO983096 BGK983095:BGK983096 BQG983095:BQG983096 CAC983095:CAC983096 CJY983095:CJY983096 CTU983095:CTU983096 DDQ983095:DDQ983096 DNM983095:DNM983096 DXI983095:DXI983096 EHE983095:EHE983096 ERA983095:ERA983096 FAW983095:FAW983096 FKS983095:FKS983096 FUO983095:FUO983096 GEK983095:GEK983096 GOG983095:GOG983096 GYC983095:GYC983096 HHY983095:HHY983096 HRU983095:HRU983096 IBQ983095:IBQ983096 ILM983095:ILM983096 IVI983095:IVI983096 JFE983095:JFE983096 JPA983095:JPA983096 JYW983095:JYW983096 KIS983095:KIS983096 KSO983095:KSO983096 LCK983095:LCK983096 LMG983095:LMG983096 LWC983095:LWC983096 MFY983095:MFY983096 MPU983095:MPU983096 MZQ983095:MZQ983096 NJM983095:NJM983096 NTI983095:NTI983096 ODE983095:ODE983096 ONA983095:ONA983096 OWW983095:OWW983096 PGS983095:PGS983096 PQO983095:PQO983096 QAK983095:QAK983096 QKG983095:QKG983096 QUC983095:QUC983096 RDY983095:RDY983096 RNU983095:RNU983096 RXQ983095:RXQ983096 SHM983095:SHM983096 SRI983095:SRI983096 TBE983095:TBE983096 TLA983095:TLA983096 TUW983095:TUW983096 UES983095:UES983096 UOO983095:UOO983096 UYK983095:UYK983096 VIG983095:VIG983096 VSC983095:VSC983096 WBY983095:WBY983096 WLU983095:WLU983096 WVQ983095:WVQ983096 U54:U55 JQ54:JQ55 TM54:TM55 ADI54:ADI55 ANE54:ANE55 AXA54:AXA55 BGW54:BGW55 BQS54:BQS55 CAO54:CAO55 CKK54:CKK55 CUG54:CUG55 DEC54:DEC55 DNY54:DNY55 DXU54:DXU55 EHQ54:EHQ55 ERM54:ERM55 FBI54:FBI55 FLE54:FLE55 FVA54:FVA55 GEW54:GEW55 GOS54:GOS55 GYO54:GYO55 HIK54:HIK55 HSG54:HSG55 ICC54:ICC55 ILY54:ILY55 IVU54:IVU55 JFQ54:JFQ55 JPM54:JPM55 JZI54:JZI55 KJE54:KJE55 KTA54:KTA55 LCW54:LCW55 LMS54:LMS55 LWO54:LWO55 MGK54:MGK55 MQG54:MQG55 NAC54:NAC55 NJY54:NJY55 NTU54:NTU55 ODQ54:ODQ55 ONM54:ONM55 OXI54:OXI55 PHE54:PHE55 PRA54:PRA55 QAW54:QAW55 QKS54:QKS55 QUO54:QUO55 REK54:REK55 ROG54:ROG55 RYC54:RYC55 SHY54:SHY55 SRU54:SRU55 TBQ54:TBQ55 TLM54:TLM55 TVI54:TVI55 UFE54:UFE55 UPA54:UPA55 UYW54:UYW55 VIS54:VIS55 VSO54:VSO55 WCK54:WCK55 WMG54:WMG55 WWC54:WWC55 U65590:U65591 JQ65590:JQ65591 TM65590:TM65591 ADI65590:ADI65591 ANE65590:ANE65591 AXA65590:AXA65591 BGW65590:BGW65591 BQS65590:BQS65591 CAO65590:CAO65591 CKK65590:CKK65591 CUG65590:CUG65591 DEC65590:DEC65591 DNY65590:DNY65591 DXU65590:DXU65591 EHQ65590:EHQ65591 ERM65590:ERM65591 FBI65590:FBI65591 FLE65590:FLE65591 FVA65590:FVA65591 GEW65590:GEW65591 GOS65590:GOS65591 GYO65590:GYO65591 HIK65590:HIK65591 HSG65590:HSG65591 ICC65590:ICC65591 ILY65590:ILY65591 IVU65590:IVU65591 JFQ65590:JFQ65591 JPM65590:JPM65591 JZI65590:JZI65591 KJE65590:KJE65591 KTA65590:KTA65591 LCW65590:LCW65591 LMS65590:LMS65591 LWO65590:LWO65591 MGK65590:MGK65591 MQG65590:MQG65591 NAC65590:NAC65591 NJY65590:NJY65591 NTU65590:NTU65591 ODQ65590:ODQ65591 ONM65590:ONM65591 OXI65590:OXI65591 PHE65590:PHE65591 PRA65590:PRA65591 QAW65590:QAW65591 QKS65590:QKS65591 QUO65590:QUO65591 REK65590:REK65591 ROG65590:ROG65591 RYC65590:RYC65591 SHY65590:SHY65591 SRU65590:SRU65591 TBQ65590:TBQ65591 TLM65590:TLM65591 TVI65590:TVI65591 UFE65590:UFE65591 UPA65590:UPA65591 UYW65590:UYW65591 VIS65590:VIS65591 VSO65590:VSO65591 WCK65590:WCK65591 WMG65590:WMG65591 WWC65590:WWC65591 U131126:U131127 JQ131126:JQ131127 TM131126:TM131127 ADI131126:ADI131127 ANE131126:ANE131127 AXA131126:AXA131127 BGW131126:BGW131127 BQS131126:BQS131127 CAO131126:CAO131127 CKK131126:CKK131127 CUG131126:CUG131127 DEC131126:DEC131127 DNY131126:DNY131127 DXU131126:DXU131127 EHQ131126:EHQ131127 ERM131126:ERM131127 FBI131126:FBI131127 FLE131126:FLE131127 FVA131126:FVA131127 GEW131126:GEW131127 GOS131126:GOS131127 GYO131126:GYO131127 HIK131126:HIK131127 HSG131126:HSG131127 ICC131126:ICC131127 ILY131126:ILY131127 IVU131126:IVU131127 JFQ131126:JFQ131127 JPM131126:JPM131127 JZI131126:JZI131127 KJE131126:KJE131127 KTA131126:KTA131127 LCW131126:LCW131127 LMS131126:LMS131127 LWO131126:LWO131127 MGK131126:MGK131127 MQG131126:MQG131127 NAC131126:NAC131127 NJY131126:NJY131127 NTU131126:NTU131127 ODQ131126:ODQ131127 ONM131126:ONM131127 OXI131126:OXI131127 PHE131126:PHE131127 PRA131126:PRA131127 QAW131126:QAW131127 QKS131126:QKS131127 QUO131126:QUO131127 REK131126:REK131127 ROG131126:ROG131127 RYC131126:RYC131127 SHY131126:SHY131127 SRU131126:SRU131127 TBQ131126:TBQ131127 TLM131126:TLM131127 TVI131126:TVI131127 UFE131126:UFE131127 UPA131126:UPA131127 UYW131126:UYW131127 VIS131126:VIS131127 VSO131126:VSO131127 WCK131126:WCK131127 WMG131126:WMG131127 WWC131126:WWC131127 U196662:U196663 JQ196662:JQ196663 TM196662:TM196663 ADI196662:ADI196663 ANE196662:ANE196663 AXA196662:AXA196663 BGW196662:BGW196663 BQS196662:BQS196663 CAO196662:CAO196663 CKK196662:CKK196663 CUG196662:CUG196663 DEC196662:DEC196663 DNY196662:DNY196663 DXU196662:DXU196663 EHQ196662:EHQ196663 ERM196662:ERM196663 FBI196662:FBI196663 FLE196662:FLE196663 FVA196662:FVA196663 GEW196662:GEW196663 GOS196662:GOS196663 GYO196662:GYO196663 HIK196662:HIK196663 HSG196662:HSG196663 ICC196662:ICC196663 ILY196662:ILY196663 IVU196662:IVU196663 JFQ196662:JFQ196663 JPM196662:JPM196663 JZI196662:JZI196663 KJE196662:KJE196663 KTA196662:KTA196663 LCW196662:LCW196663 LMS196662:LMS196663 LWO196662:LWO196663 MGK196662:MGK196663 MQG196662:MQG196663 NAC196662:NAC196663 NJY196662:NJY196663 NTU196662:NTU196663 ODQ196662:ODQ196663 ONM196662:ONM196663 OXI196662:OXI196663 PHE196662:PHE196663 PRA196662:PRA196663 QAW196662:QAW196663 QKS196662:QKS196663 QUO196662:QUO196663 REK196662:REK196663 ROG196662:ROG196663 RYC196662:RYC196663 SHY196662:SHY196663 SRU196662:SRU196663 TBQ196662:TBQ196663 TLM196662:TLM196663 TVI196662:TVI196663 UFE196662:UFE196663 UPA196662:UPA196663 UYW196662:UYW196663 VIS196662:VIS196663 VSO196662:VSO196663 WCK196662:WCK196663 WMG196662:WMG196663 WWC196662:WWC196663 U262198:U262199 JQ262198:JQ262199 TM262198:TM262199 ADI262198:ADI262199 ANE262198:ANE262199 AXA262198:AXA262199 BGW262198:BGW262199 BQS262198:BQS262199 CAO262198:CAO262199 CKK262198:CKK262199 CUG262198:CUG262199 DEC262198:DEC262199 DNY262198:DNY262199 DXU262198:DXU262199 EHQ262198:EHQ262199 ERM262198:ERM262199 FBI262198:FBI262199 FLE262198:FLE262199 FVA262198:FVA262199 GEW262198:GEW262199 GOS262198:GOS262199 GYO262198:GYO262199 HIK262198:HIK262199 HSG262198:HSG262199 ICC262198:ICC262199 ILY262198:ILY262199 IVU262198:IVU262199 JFQ262198:JFQ262199 JPM262198:JPM262199 JZI262198:JZI262199 KJE262198:KJE262199 KTA262198:KTA262199 LCW262198:LCW262199 LMS262198:LMS262199 LWO262198:LWO262199 MGK262198:MGK262199 MQG262198:MQG262199 NAC262198:NAC262199 NJY262198:NJY262199 NTU262198:NTU262199 ODQ262198:ODQ262199 ONM262198:ONM262199 OXI262198:OXI262199 PHE262198:PHE262199 PRA262198:PRA262199 QAW262198:QAW262199 QKS262198:QKS262199 QUO262198:QUO262199 REK262198:REK262199 ROG262198:ROG262199 RYC262198:RYC262199 SHY262198:SHY262199 SRU262198:SRU262199 TBQ262198:TBQ262199 TLM262198:TLM262199 TVI262198:TVI262199 UFE262198:UFE262199 UPA262198:UPA262199 UYW262198:UYW262199 VIS262198:VIS262199 VSO262198:VSO262199 WCK262198:WCK262199 WMG262198:WMG262199 WWC262198:WWC262199 U327734:U327735 JQ327734:JQ327735 TM327734:TM327735 ADI327734:ADI327735 ANE327734:ANE327735 AXA327734:AXA327735 BGW327734:BGW327735 BQS327734:BQS327735 CAO327734:CAO327735 CKK327734:CKK327735 CUG327734:CUG327735 DEC327734:DEC327735 DNY327734:DNY327735 DXU327734:DXU327735 EHQ327734:EHQ327735 ERM327734:ERM327735 FBI327734:FBI327735 FLE327734:FLE327735 FVA327734:FVA327735 GEW327734:GEW327735 GOS327734:GOS327735 GYO327734:GYO327735 HIK327734:HIK327735 HSG327734:HSG327735 ICC327734:ICC327735 ILY327734:ILY327735 IVU327734:IVU327735 JFQ327734:JFQ327735 JPM327734:JPM327735 JZI327734:JZI327735 KJE327734:KJE327735 KTA327734:KTA327735 LCW327734:LCW327735 LMS327734:LMS327735 LWO327734:LWO327735 MGK327734:MGK327735 MQG327734:MQG327735 NAC327734:NAC327735 NJY327734:NJY327735 NTU327734:NTU327735 ODQ327734:ODQ327735 ONM327734:ONM327735 OXI327734:OXI327735 PHE327734:PHE327735 PRA327734:PRA327735 QAW327734:QAW327735 QKS327734:QKS327735 QUO327734:QUO327735 REK327734:REK327735 ROG327734:ROG327735 RYC327734:RYC327735 SHY327734:SHY327735 SRU327734:SRU327735 TBQ327734:TBQ327735 TLM327734:TLM327735 TVI327734:TVI327735 UFE327734:UFE327735 UPA327734:UPA327735 UYW327734:UYW327735 VIS327734:VIS327735 VSO327734:VSO327735 WCK327734:WCK327735 WMG327734:WMG327735 WWC327734:WWC327735 U393270:U393271 JQ393270:JQ393271 TM393270:TM393271 ADI393270:ADI393271 ANE393270:ANE393271 AXA393270:AXA393271 BGW393270:BGW393271 BQS393270:BQS393271 CAO393270:CAO393271 CKK393270:CKK393271 CUG393270:CUG393271 DEC393270:DEC393271 DNY393270:DNY393271 DXU393270:DXU393271 EHQ393270:EHQ393271 ERM393270:ERM393271 FBI393270:FBI393271 FLE393270:FLE393271 FVA393270:FVA393271 GEW393270:GEW393271 GOS393270:GOS393271 GYO393270:GYO393271 HIK393270:HIK393271 HSG393270:HSG393271 ICC393270:ICC393271 ILY393270:ILY393271 IVU393270:IVU393271 JFQ393270:JFQ393271 JPM393270:JPM393271 JZI393270:JZI393271 KJE393270:KJE393271 KTA393270:KTA393271 LCW393270:LCW393271 LMS393270:LMS393271 LWO393270:LWO393271 MGK393270:MGK393271 MQG393270:MQG393271 NAC393270:NAC393271 NJY393270:NJY393271 NTU393270:NTU393271 ODQ393270:ODQ393271 ONM393270:ONM393271 OXI393270:OXI393271 PHE393270:PHE393271 PRA393270:PRA393271 QAW393270:QAW393271 QKS393270:QKS393271 QUO393270:QUO393271 REK393270:REK393271 ROG393270:ROG393271 RYC393270:RYC393271 SHY393270:SHY393271 SRU393270:SRU393271 TBQ393270:TBQ393271 TLM393270:TLM393271 TVI393270:TVI393271 UFE393270:UFE393271 UPA393270:UPA393271 UYW393270:UYW393271 VIS393270:VIS393271 VSO393270:VSO393271 WCK393270:WCK393271 WMG393270:WMG393271 WWC393270:WWC393271 U458806:U458807 JQ458806:JQ458807 TM458806:TM458807 ADI458806:ADI458807 ANE458806:ANE458807 AXA458806:AXA458807 BGW458806:BGW458807 BQS458806:BQS458807 CAO458806:CAO458807 CKK458806:CKK458807 CUG458806:CUG458807 DEC458806:DEC458807 DNY458806:DNY458807 DXU458806:DXU458807 EHQ458806:EHQ458807 ERM458806:ERM458807 FBI458806:FBI458807 FLE458806:FLE458807 FVA458806:FVA458807 GEW458806:GEW458807 GOS458806:GOS458807 GYO458806:GYO458807 HIK458806:HIK458807 HSG458806:HSG458807 ICC458806:ICC458807 ILY458806:ILY458807 IVU458806:IVU458807 JFQ458806:JFQ458807 JPM458806:JPM458807 JZI458806:JZI458807 KJE458806:KJE458807 KTA458806:KTA458807 LCW458806:LCW458807 LMS458806:LMS458807 LWO458806:LWO458807 MGK458806:MGK458807 MQG458806:MQG458807 NAC458806:NAC458807 NJY458806:NJY458807 NTU458806:NTU458807 ODQ458806:ODQ458807 ONM458806:ONM458807 OXI458806:OXI458807 PHE458806:PHE458807 PRA458806:PRA458807 QAW458806:QAW458807 QKS458806:QKS458807 QUO458806:QUO458807 REK458806:REK458807 ROG458806:ROG458807 RYC458806:RYC458807 SHY458806:SHY458807 SRU458806:SRU458807 TBQ458806:TBQ458807 TLM458806:TLM458807 TVI458806:TVI458807 UFE458806:UFE458807 UPA458806:UPA458807 UYW458806:UYW458807 VIS458806:VIS458807 VSO458806:VSO458807 WCK458806:WCK458807 WMG458806:WMG458807 WWC458806:WWC458807 U524342:U524343 JQ524342:JQ524343 TM524342:TM524343 ADI524342:ADI524343 ANE524342:ANE524343 AXA524342:AXA524343 BGW524342:BGW524343 BQS524342:BQS524343 CAO524342:CAO524343 CKK524342:CKK524343 CUG524342:CUG524343 DEC524342:DEC524343 DNY524342:DNY524343 DXU524342:DXU524343 EHQ524342:EHQ524343 ERM524342:ERM524343 FBI524342:FBI524343 FLE524342:FLE524343 FVA524342:FVA524343 GEW524342:GEW524343 GOS524342:GOS524343 GYO524342:GYO524343 HIK524342:HIK524343 HSG524342:HSG524343 ICC524342:ICC524343 ILY524342:ILY524343 IVU524342:IVU524343 JFQ524342:JFQ524343 JPM524342:JPM524343 JZI524342:JZI524343 KJE524342:KJE524343 KTA524342:KTA524343 LCW524342:LCW524343 LMS524342:LMS524343 LWO524342:LWO524343 MGK524342:MGK524343 MQG524342:MQG524343 NAC524342:NAC524343 NJY524342:NJY524343 NTU524342:NTU524343 ODQ524342:ODQ524343 ONM524342:ONM524343 OXI524342:OXI524343 PHE524342:PHE524343 PRA524342:PRA524343 QAW524342:QAW524343 QKS524342:QKS524343 QUO524342:QUO524343 REK524342:REK524343 ROG524342:ROG524343 RYC524342:RYC524343 SHY524342:SHY524343 SRU524342:SRU524343 TBQ524342:TBQ524343 TLM524342:TLM524343 TVI524342:TVI524343 UFE524342:UFE524343 UPA524342:UPA524343 UYW524342:UYW524343 VIS524342:VIS524343 VSO524342:VSO524343 WCK524342:WCK524343 WMG524342:WMG524343 WWC524342:WWC524343 U589878:U589879 JQ589878:JQ589879 TM589878:TM589879 ADI589878:ADI589879 ANE589878:ANE589879 AXA589878:AXA589879 BGW589878:BGW589879 BQS589878:BQS589879 CAO589878:CAO589879 CKK589878:CKK589879 CUG589878:CUG589879 DEC589878:DEC589879 DNY589878:DNY589879 DXU589878:DXU589879 EHQ589878:EHQ589879 ERM589878:ERM589879 FBI589878:FBI589879 FLE589878:FLE589879 FVA589878:FVA589879 GEW589878:GEW589879 GOS589878:GOS589879 GYO589878:GYO589879 HIK589878:HIK589879 HSG589878:HSG589879 ICC589878:ICC589879 ILY589878:ILY589879 IVU589878:IVU589879 JFQ589878:JFQ589879 JPM589878:JPM589879 JZI589878:JZI589879 KJE589878:KJE589879 KTA589878:KTA589879 LCW589878:LCW589879 LMS589878:LMS589879 LWO589878:LWO589879 MGK589878:MGK589879 MQG589878:MQG589879 NAC589878:NAC589879 NJY589878:NJY589879 NTU589878:NTU589879 ODQ589878:ODQ589879 ONM589878:ONM589879 OXI589878:OXI589879 PHE589878:PHE589879 PRA589878:PRA589879 QAW589878:QAW589879 QKS589878:QKS589879 QUO589878:QUO589879 REK589878:REK589879 ROG589878:ROG589879 RYC589878:RYC589879 SHY589878:SHY589879 SRU589878:SRU589879 TBQ589878:TBQ589879 TLM589878:TLM589879 TVI589878:TVI589879 UFE589878:UFE589879 UPA589878:UPA589879 UYW589878:UYW589879 VIS589878:VIS589879 VSO589878:VSO589879 WCK589878:WCK589879 WMG589878:WMG589879 WWC589878:WWC589879 U655414:U655415 JQ655414:JQ655415 TM655414:TM655415 ADI655414:ADI655415 ANE655414:ANE655415 AXA655414:AXA655415 BGW655414:BGW655415 BQS655414:BQS655415 CAO655414:CAO655415 CKK655414:CKK655415 CUG655414:CUG655415 DEC655414:DEC655415 DNY655414:DNY655415 DXU655414:DXU655415 EHQ655414:EHQ655415 ERM655414:ERM655415 FBI655414:FBI655415 FLE655414:FLE655415 FVA655414:FVA655415 GEW655414:GEW655415 GOS655414:GOS655415 GYO655414:GYO655415 HIK655414:HIK655415 HSG655414:HSG655415 ICC655414:ICC655415 ILY655414:ILY655415 IVU655414:IVU655415 JFQ655414:JFQ655415 JPM655414:JPM655415 JZI655414:JZI655415 KJE655414:KJE655415 KTA655414:KTA655415 LCW655414:LCW655415 LMS655414:LMS655415 LWO655414:LWO655415 MGK655414:MGK655415 MQG655414:MQG655415 NAC655414:NAC655415 NJY655414:NJY655415 NTU655414:NTU655415 ODQ655414:ODQ655415 ONM655414:ONM655415 OXI655414:OXI655415 PHE655414:PHE655415 PRA655414:PRA655415 QAW655414:QAW655415 QKS655414:QKS655415 QUO655414:QUO655415 REK655414:REK655415 ROG655414:ROG655415 RYC655414:RYC655415 SHY655414:SHY655415 SRU655414:SRU655415 TBQ655414:TBQ655415 TLM655414:TLM655415 TVI655414:TVI655415 UFE655414:UFE655415 UPA655414:UPA655415 UYW655414:UYW655415 VIS655414:VIS655415 VSO655414:VSO655415 WCK655414:WCK655415 WMG655414:WMG655415 WWC655414:WWC655415 U720950:U720951 JQ720950:JQ720951 TM720950:TM720951 ADI720950:ADI720951 ANE720950:ANE720951 AXA720950:AXA720951 BGW720950:BGW720951 BQS720950:BQS720951 CAO720950:CAO720951 CKK720950:CKK720951 CUG720950:CUG720951 DEC720950:DEC720951 DNY720950:DNY720951 DXU720950:DXU720951 EHQ720950:EHQ720951 ERM720950:ERM720951 FBI720950:FBI720951 FLE720950:FLE720951 FVA720950:FVA720951 GEW720950:GEW720951 GOS720950:GOS720951 GYO720950:GYO720951 HIK720950:HIK720951 HSG720950:HSG720951 ICC720950:ICC720951 ILY720950:ILY720951 IVU720950:IVU720951 JFQ720950:JFQ720951 JPM720950:JPM720951 JZI720950:JZI720951 KJE720950:KJE720951 KTA720950:KTA720951 LCW720950:LCW720951 LMS720950:LMS720951 LWO720950:LWO720951 MGK720950:MGK720951 MQG720950:MQG720951 NAC720950:NAC720951 NJY720950:NJY720951 NTU720950:NTU720951 ODQ720950:ODQ720951 ONM720950:ONM720951 OXI720950:OXI720951 PHE720950:PHE720951 PRA720950:PRA720951 QAW720950:QAW720951 QKS720950:QKS720951 QUO720950:QUO720951 REK720950:REK720951 ROG720950:ROG720951 RYC720950:RYC720951 SHY720950:SHY720951 SRU720950:SRU720951 TBQ720950:TBQ720951 TLM720950:TLM720951 TVI720950:TVI720951 UFE720950:UFE720951 UPA720950:UPA720951 UYW720950:UYW720951 VIS720950:VIS720951 VSO720950:VSO720951 WCK720950:WCK720951 WMG720950:WMG720951 WWC720950:WWC720951 U786486:U786487 JQ786486:JQ786487 TM786486:TM786487 ADI786486:ADI786487 ANE786486:ANE786487 AXA786486:AXA786487 BGW786486:BGW786487 BQS786486:BQS786487 CAO786486:CAO786487 CKK786486:CKK786487 CUG786486:CUG786487 DEC786486:DEC786487 DNY786486:DNY786487 DXU786486:DXU786487 EHQ786486:EHQ786487 ERM786486:ERM786487 FBI786486:FBI786487 FLE786486:FLE786487 FVA786486:FVA786487 GEW786486:GEW786487 GOS786486:GOS786487 GYO786486:GYO786487 HIK786486:HIK786487 HSG786486:HSG786487 ICC786486:ICC786487 ILY786486:ILY786487 IVU786486:IVU786487 JFQ786486:JFQ786487 JPM786486:JPM786487 JZI786486:JZI786487 KJE786486:KJE786487 KTA786486:KTA786487 LCW786486:LCW786487 LMS786486:LMS786487 LWO786486:LWO786487 MGK786486:MGK786487 MQG786486:MQG786487 NAC786486:NAC786487 NJY786486:NJY786487 NTU786486:NTU786487 ODQ786486:ODQ786487 ONM786486:ONM786487 OXI786486:OXI786487 PHE786486:PHE786487 PRA786486:PRA786487 QAW786486:QAW786487 QKS786486:QKS786487 QUO786486:QUO786487 REK786486:REK786487 ROG786486:ROG786487 RYC786486:RYC786487 SHY786486:SHY786487 SRU786486:SRU786487 TBQ786486:TBQ786487 TLM786486:TLM786487 TVI786486:TVI786487 UFE786486:UFE786487 UPA786486:UPA786487 UYW786486:UYW786487 VIS786486:VIS786487 VSO786486:VSO786487 WCK786486:WCK786487 WMG786486:WMG786487 WWC786486:WWC786487 U852022:U852023 JQ852022:JQ852023 TM852022:TM852023 ADI852022:ADI852023 ANE852022:ANE852023 AXA852022:AXA852023 BGW852022:BGW852023 BQS852022:BQS852023 CAO852022:CAO852023 CKK852022:CKK852023 CUG852022:CUG852023 DEC852022:DEC852023 DNY852022:DNY852023 DXU852022:DXU852023 EHQ852022:EHQ852023 ERM852022:ERM852023 FBI852022:FBI852023 FLE852022:FLE852023 FVA852022:FVA852023 GEW852022:GEW852023 GOS852022:GOS852023 GYO852022:GYO852023 HIK852022:HIK852023 HSG852022:HSG852023 ICC852022:ICC852023 ILY852022:ILY852023 IVU852022:IVU852023 JFQ852022:JFQ852023 JPM852022:JPM852023 JZI852022:JZI852023 KJE852022:KJE852023 KTA852022:KTA852023 LCW852022:LCW852023 LMS852022:LMS852023 LWO852022:LWO852023 MGK852022:MGK852023 MQG852022:MQG852023 NAC852022:NAC852023 NJY852022:NJY852023 NTU852022:NTU852023 ODQ852022:ODQ852023 ONM852022:ONM852023 OXI852022:OXI852023 PHE852022:PHE852023 PRA852022:PRA852023 QAW852022:QAW852023 QKS852022:QKS852023 QUO852022:QUO852023 REK852022:REK852023 ROG852022:ROG852023 RYC852022:RYC852023 SHY852022:SHY852023 SRU852022:SRU852023 TBQ852022:TBQ852023 TLM852022:TLM852023 TVI852022:TVI852023 UFE852022:UFE852023 UPA852022:UPA852023 UYW852022:UYW852023 VIS852022:VIS852023 VSO852022:VSO852023 WCK852022:WCK852023 WMG852022:WMG852023 WWC852022:WWC852023 U917558:U917559 JQ917558:JQ917559 TM917558:TM917559 ADI917558:ADI917559 ANE917558:ANE917559 AXA917558:AXA917559 BGW917558:BGW917559 BQS917558:BQS917559 CAO917558:CAO917559 CKK917558:CKK917559 CUG917558:CUG917559 DEC917558:DEC917559 DNY917558:DNY917559 DXU917558:DXU917559 EHQ917558:EHQ917559 ERM917558:ERM917559 FBI917558:FBI917559 FLE917558:FLE917559 FVA917558:FVA917559 GEW917558:GEW917559 GOS917558:GOS917559 GYO917558:GYO917559 HIK917558:HIK917559 HSG917558:HSG917559 ICC917558:ICC917559 ILY917558:ILY917559 IVU917558:IVU917559 JFQ917558:JFQ917559 JPM917558:JPM917559 JZI917558:JZI917559 KJE917558:KJE917559 KTA917558:KTA917559 LCW917558:LCW917559 LMS917558:LMS917559 LWO917558:LWO917559 MGK917558:MGK917559 MQG917558:MQG917559 NAC917558:NAC917559 NJY917558:NJY917559 NTU917558:NTU917559 ODQ917558:ODQ917559 ONM917558:ONM917559 OXI917558:OXI917559 PHE917558:PHE917559 PRA917558:PRA917559 QAW917558:QAW917559 QKS917558:QKS917559 QUO917558:QUO917559 REK917558:REK917559 ROG917558:ROG917559 RYC917558:RYC917559 SHY917558:SHY917559 SRU917558:SRU917559 TBQ917558:TBQ917559 TLM917558:TLM917559 TVI917558:TVI917559 UFE917558:UFE917559 UPA917558:UPA917559 UYW917558:UYW917559 VIS917558:VIS917559 VSO917558:VSO917559 WCK917558:WCK917559 WMG917558:WMG917559 WWC917558:WWC917559 U983094:U983095 JQ983094:JQ983095 TM983094:TM983095 ADI983094:ADI983095 ANE983094:ANE983095 AXA983094:AXA983095 BGW983094:BGW983095 BQS983094:BQS983095 CAO983094:CAO983095 CKK983094:CKK983095 CUG983094:CUG983095 DEC983094:DEC983095 DNY983094:DNY983095 DXU983094:DXU983095 EHQ983094:EHQ983095 ERM983094:ERM983095 FBI983094:FBI983095 FLE983094:FLE983095 FVA983094:FVA983095 GEW983094:GEW983095 GOS983094:GOS983095 GYO983094:GYO983095 HIK983094:HIK983095 HSG983094:HSG983095 ICC983094:ICC983095 ILY983094:ILY983095 IVU983094:IVU983095 JFQ983094:JFQ983095 JPM983094:JPM983095 JZI983094:JZI983095 KJE983094:KJE983095 KTA983094:KTA983095 LCW983094:LCW983095 LMS983094:LMS983095 LWO983094:LWO983095 MGK983094:MGK983095 MQG983094:MQG983095 NAC983094:NAC983095 NJY983094:NJY983095 NTU983094:NTU983095 ODQ983094:ODQ983095 ONM983094:ONM983095 OXI983094:OXI983095 PHE983094:PHE983095 PRA983094:PRA983095 QAW983094:QAW983095 QKS983094:QKS983095 QUO983094:QUO983095 REK983094:REK983095 ROG983094:ROG983095 RYC983094:RYC983095 SHY983094:SHY983095 SRU983094:SRU983095 TBQ983094:TBQ983095 TLM983094:TLM983095 TVI983094:TVI983095 UFE983094:UFE983095 UPA983094:UPA983095 UYW983094:UYW983095 VIS983094:VIS983095 VSO983094:VSO983095 WCK983094:WCK983095 WMG983094:WMG983095 WWC983094:WWC983095 E15:E27 JA15:JA27 SW15:SW27 ACS15:ACS27 AMO15:AMO27 AWK15:AWK27 BGG15:BGG27 BQC15:BQC27 BZY15:BZY27 CJU15:CJU27 CTQ15:CTQ27 DDM15:DDM27 DNI15:DNI27 DXE15:DXE27 EHA15:EHA27 EQW15:EQW27 FAS15:FAS27 FKO15:FKO27 FUK15:FUK27 GEG15:GEG27 GOC15:GOC27 GXY15:GXY27 HHU15:HHU27 HRQ15:HRQ27 IBM15:IBM27 ILI15:ILI27 IVE15:IVE27 JFA15:JFA27 JOW15:JOW27 JYS15:JYS27 KIO15:KIO27 KSK15:KSK27 LCG15:LCG27 LMC15:LMC27 LVY15:LVY27 MFU15:MFU27 MPQ15:MPQ27 MZM15:MZM27 NJI15:NJI27 NTE15:NTE27 ODA15:ODA27 OMW15:OMW27 OWS15:OWS27 PGO15:PGO27 PQK15:PQK27 QAG15:QAG27 QKC15:QKC27 QTY15:QTY27 RDU15:RDU27 RNQ15:RNQ27 RXM15:RXM27 SHI15:SHI27 SRE15:SRE27 TBA15:TBA27 TKW15:TKW27 TUS15:TUS27 UEO15:UEO27 UOK15:UOK27 UYG15:UYG27 VIC15:VIC27 VRY15:VRY27 WBU15:WBU27 WLQ15:WLQ27 WVM15:WVM27 E65551:E65563 JA65551:JA65563 SW65551:SW65563 ACS65551:ACS65563 AMO65551:AMO65563 AWK65551:AWK65563 BGG65551:BGG65563 BQC65551:BQC65563 BZY65551:BZY65563 CJU65551:CJU65563 CTQ65551:CTQ65563 DDM65551:DDM65563 DNI65551:DNI65563 DXE65551:DXE65563 EHA65551:EHA65563 EQW65551:EQW65563 FAS65551:FAS65563 FKO65551:FKO65563 FUK65551:FUK65563 GEG65551:GEG65563 GOC65551:GOC65563 GXY65551:GXY65563 HHU65551:HHU65563 HRQ65551:HRQ65563 IBM65551:IBM65563 ILI65551:ILI65563 IVE65551:IVE65563 JFA65551:JFA65563 JOW65551:JOW65563 JYS65551:JYS65563 KIO65551:KIO65563 KSK65551:KSK65563 LCG65551:LCG65563 LMC65551:LMC65563 LVY65551:LVY65563 MFU65551:MFU65563 MPQ65551:MPQ65563 MZM65551:MZM65563 NJI65551:NJI65563 NTE65551:NTE65563 ODA65551:ODA65563 OMW65551:OMW65563 OWS65551:OWS65563 PGO65551:PGO65563 PQK65551:PQK65563 QAG65551:QAG65563 QKC65551:QKC65563 QTY65551:QTY65563 RDU65551:RDU65563 RNQ65551:RNQ65563 RXM65551:RXM65563 SHI65551:SHI65563 SRE65551:SRE65563 TBA65551:TBA65563 TKW65551:TKW65563 TUS65551:TUS65563 UEO65551:UEO65563 UOK65551:UOK65563 UYG65551:UYG65563 VIC65551:VIC65563 VRY65551:VRY65563 WBU65551:WBU65563 WLQ65551:WLQ65563 WVM65551:WVM65563 E131087:E131099 JA131087:JA131099 SW131087:SW131099 ACS131087:ACS131099 AMO131087:AMO131099 AWK131087:AWK131099 BGG131087:BGG131099 BQC131087:BQC131099 BZY131087:BZY131099 CJU131087:CJU131099 CTQ131087:CTQ131099 DDM131087:DDM131099 DNI131087:DNI131099 DXE131087:DXE131099 EHA131087:EHA131099 EQW131087:EQW131099 FAS131087:FAS131099 FKO131087:FKO131099 FUK131087:FUK131099 GEG131087:GEG131099 GOC131087:GOC131099 GXY131087:GXY131099 HHU131087:HHU131099 HRQ131087:HRQ131099 IBM131087:IBM131099 ILI131087:ILI131099 IVE131087:IVE131099 JFA131087:JFA131099 JOW131087:JOW131099 JYS131087:JYS131099 KIO131087:KIO131099 KSK131087:KSK131099 LCG131087:LCG131099 LMC131087:LMC131099 LVY131087:LVY131099 MFU131087:MFU131099 MPQ131087:MPQ131099 MZM131087:MZM131099 NJI131087:NJI131099 NTE131087:NTE131099 ODA131087:ODA131099 OMW131087:OMW131099 OWS131087:OWS131099 PGO131087:PGO131099 PQK131087:PQK131099 QAG131087:QAG131099 QKC131087:QKC131099 QTY131087:QTY131099 RDU131087:RDU131099 RNQ131087:RNQ131099 RXM131087:RXM131099 SHI131087:SHI131099 SRE131087:SRE131099 TBA131087:TBA131099 TKW131087:TKW131099 TUS131087:TUS131099 UEO131087:UEO131099 UOK131087:UOK131099 UYG131087:UYG131099 VIC131087:VIC131099 VRY131087:VRY131099 WBU131087:WBU131099 WLQ131087:WLQ131099 WVM131087:WVM131099 E196623:E196635 JA196623:JA196635 SW196623:SW196635 ACS196623:ACS196635 AMO196623:AMO196635 AWK196623:AWK196635 BGG196623:BGG196635 BQC196623:BQC196635 BZY196623:BZY196635 CJU196623:CJU196635 CTQ196623:CTQ196635 DDM196623:DDM196635 DNI196623:DNI196635 DXE196623:DXE196635 EHA196623:EHA196635 EQW196623:EQW196635 FAS196623:FAS196635 FKO196623:FKO196635 FUK196623:FUK196635 GEG196623:GEG196635 GOC196623:GOC196635 GXY196623:GXY196635 HHU196623:HHU196635 HRQ196623:HRQ196635 IBM196623:IBM196635 ILI196623:ILI196635 IVE196623:IVE196635 JFA196623:JFA196635 JOW196623:JOW196635 JYS196623:JYS196635 KIO196623:KIO196635 KSK196623:KSK196635 LCG196623:LCG196635 LMC196623:LMC196635 LVY196623:LVY196635 MFU196623:MFU196635 MPQ196623:MPQ196635 MZM196623:MZM196635 NJI196623:NJI196635 NTE196623:NTE196635 ODA196623:ODA196635 OMW196623:OMW196635 OWS196623:OWS196635 PGO196623:PGO196635 PQK196623:PQK196635 QAG196623:QAG196635 QKC196623:QKC196635 QTY196623:QTY196635 RDU196623:RDU196635 RNQ196623:RNQ196635 RXM196623:RXM196635 SHI196623:SHI196635 SRE196623:SRE196635 TBA196623:TBA196635 TKW196623:TKW196635 TUS196623:TUS196635 UEO196623:UEO196635 UOK196623:UOK196635 UYG196623:UYG196635 VIC196623:VIC196635 VRY196623:VRY196635 WBU196623:WBU196635 WLQ196623:WLQ196635 WVM196623:WVM196635 E262159:E262171 JA262159:JA262171 SW262159:SW262171 ACS262159:ACS262171 AMO262159:AMO262171 AWK262159:AWK262171 BGG262159:BGG262171 BQC262159:BQC262171 BZY262159:BZY262171 CJU262159:CJU262171 CTQ262159:CTQ262171 DDM262159:DDM262171 DNI262159:DNI262171 DXE262159:DXE262171 EHA262159:EHA262171 EQW262159:EQW262171 FAS262159:FAS262171 FKO262159:FKO262171 FUK262159:FUK262171 GEG262159:GEG262171 GOC262159:GOC262171 GXY262159:GXY262171 HHU262159:HHU262171 HRQ262159:HRQ262171 IBM262159:IBM262171 ILI262159:ILI262171 IVE262159:IVE262171 JFA262159:JFA262171 JOW262159:JOW262171 JYS262159:JYS262171 KIO262159:KIO262171 KSK262159:KSK262171 LCG262159:LCG262171 LMC262159:LMC262171 LVY262159:LVY262171 MFU262159:MFU262171 MPQ262159:MPQ262171 MZM262159:MZM262171 NJI262159:NJI262171 NTE262159:NTE262171 ODA262159:ODA262171 OMW262159:OMW262171 OWS262159:OWS262171 PGO262159:PGO262171 PQK262159:PQK262171 QAG262159:QAG262171 QKC262159:QKC262171 QTY262159:QTY262171 RDU262159:RDU262171 RNQ262159:RNQ262171 RXM262159:RXM262171 SHI262159:SHI262171 SRE262159:SRE262171 TBA262159:TBA262171 TKW262159:TKW262171 TUS262159:TUS262171 UEO262159:UEO262171 UOK262159:UOK262171 UYG262159:UYG262171 VIC262159:VIC262171 VRY262159:VRY262171 WBU262159:WBU262171 WLQ262159:WLQ262171 WVM262159:WVM262171 E327695:E327707 JA327695:JA327707 SW327695:SW327707 ACS327695:ACS327707 AMO327695:AMO327707 AWK327695:AWK327707 BGG327695:BGG327707 BQC327695:BQC327707 BZY327695:BZY327707 CJU327695:CJU327707 CTQ327695:CTQ327707 DDM327695:DDM327707 DNI327695:DNI327707 DXE327695:DXE327707 EHA327695:EHA327707 EQW327695:EQW327707 FAS327695:FAS327707 FKO327695:FKO327707 FUK327695:FUK327707 GEG327695:GEG327707 GOC327695:GOC327707 GXY327695:GXY327707 HHU327695:HHU327707 HRQ327695:HRQ327707 IBM327695:IBM327707 ILI327695:ILI327707 IVE327695:IVE327707 JFA327695:JFA327707 JOW327695:JOW327707 JYS327695:JYS327707 KIO327695:KIO327707 KSK327695:KSK327707 LCG327695:LCG327707 LMC327695:LMC327707 LVY327695:LVY327707 MFU327695:MFU327707 MPQ327695:MPQ327707 MZM327695:MZM327707 NJI327695:NJI327707 NTE327695:NTE327707 ODA327695:ODA327707 OMW327695:OMW327707 OWS327695:OWS327707 PGO327695:PGO327707 PQK327695:PQK327707 QAG327695:QAG327707 QKC327695:QKC327707 QTY327695:QTY327707 RDU327695:RDU327707 RNQ327695:RNQ327707 RXM327695:RXM327707 SHI327695:SHI327707 SRE327695:SRE327707 TBA327695:TBA327707 TKW327695:TKW327707 TUS327695:TUS327707 UEO327695:UEO327707 UOK327695:UOK327707 UYG327695:UYG327707 VIC327695:VIC327707 VRY327695:VRY327707 WBU327695:WBU327707 WLQ327695:WLQ327707 WVM327695:WVM327707 E393231:E393243 JA393231:JA393243 SW393231:SW393243 ACS393231:ACS393243 AMO393231:AMO393243 AWK393231:AWK393243 BGG393231:BGG393243 BQC393231:BQC393243 BZY393231:BZY393243 CJU393231:CJU393243 CTQ393231:CTQ393243 DDM393231:DDM393243 DNI393231:DNI393243 DXE393231:DXE393243 EHA393231:EHA393243 EQW393231:EQW393243 FAS393231:FAS393243 FKO393231:FKO393243 FUK393231:FUK393243 GEG393231:GEG393243 GOC393231:GOC393243 GXY393231:GXY393243 HHU393231:HHU393243 HRQ393231:HRQ393243 IBM393231:IBM393243 ILI393231:ILI393243 IVE393231:IVE393243 JFA393231:JFA393243 JOW393231:JOW393243 JYS393231:JYS393243 KIO393231:KIO393243 KSK393231:KSK393243 LCG393231:LCG393243 LMC393231:LMC393243 LVY393231:LVY393243 MFU393231:MFU393243 MPQ393231:MPQ393243 MZM393231:MZM393243 NJI393231:NJI393243 NTE393231:NTE393243 ODA393231:ODA393243 OMW393231:OMW393243 OWS393231:OWS393243 PGO393231:PGO393243 PQK393231:PQK393243 QAG393231:QAG393243 QKC393231:QKC393243 QTY393231:QTY393243 RDU393231:RDU393243 RNQ393231:RNQ393243 RXM393231:RXM393243 SHI393231:SHI393243 SRE393231:SRE393243 TBA393231:TBA393243 TKW393231:TKW393243 TUS393231:TUS393243 UEO393231:UEO393243 UOK393231:UOK393243 UYG393231:UYG393243 VIC393231:VIC393243 VRY393231:VRY393243 WBU393231:WBU393243 WLQ393231:WLQ393243 WVM393231:WVM393243 E458767:E458779 JA458767:JA458779 SW458767:SW458779 ACS458767:ACS458779 AMO458767:AMO458779 AWK458767:AWK458779 BGG458767:BGG458779 BQC458767:BQC458779 BZY458767:BZY458779 CJU458767:CJU458779 CTQ458767:CTQ458779 DDM458767:DDM458779 DNI458767:DNI458779 DXE458767:DXE458779 EHA458767:EHA458779 EQW458767:EQW458779 FAS458767:FAS458779 FKO458767:FKO458779 FUK458767:FUK458779 GEG458767:GEG458779 GOC458767:GOC458779 GXY458767:GXY458779 HHU458767:HHU458779 HRQ458767:HRQ458779 IBM458767:IBM458779 ILI458767:ILI458779 IVE458767:IVE458779 JFA458767:JFA458779 JOW458767:JOW458779 JYS458767:JYS458779 KIO458767:KIO458779 KSK458767:KSK458779 LCG458767:LCG458779 LMC458767:LMC458779 LVY458767:LVY458779 MFU458767:MFU458779 MPQ458767:MPQ458779 MZM458767:MZM458779 NJI458767:NJI458779 NTE458767:NTE458779 ODA458767:ODA458779 OMW458767:OMW458779 OWS458767:OWS458779 PGO458767:PGO458779 PQK458767:PQK458779 QAG458767:QAG458779 QKC458767:QKC458779 QTY458767:QTY458779 RDU458767:RDU458779 RNQ458767:RNQ458779 RXM458767:RXM458779 SHI458767:SHI458779 SRE458767:SRE458779 TBA458767:TBA458779 TKW458767:TKW458779 TUS458767:TUS458779 UEO458767:UEO458779 UOK458767:UOK458779 UYG458767:UYG458779 VIC458767:VIC458779 VRY458767:VRY458779 WBU458767:WBU458779 WLQ458767:WLQ458779 WVM458767:WVM458779 E524303:E524315 JA524303:JA524315 SW524303:SW524315 ACS524303:ACS524315 AMO524303:AMO524315 AWK524303:AWK524315 BGG524303:BGG524315 BQC524303:BQC524315 BZY524303:BZY524315 CJU524303:CJU524315 CTQ524303:CTQ524315 DDM524303:DDM524315 DNI524303:DNI524315 DXE524303:DXE524315 EHA524303:EHA524315 EQW524303:EQW524315 FAS524303:FAS524315 FKO524303:FKO524315 FUK524303:FUK524315 GEG524303:GEG524315 GOC524303:GOC524315 GXY524303:GXY524315 HHU524303:HHU524315 HRQ524303:HRQ524315 IBM524303:IBM524315 ILI524303:ILI524315 IVE524303:IVE524315 JFA524303:JFA524315 JOW524303:JOW524315 JYS524303:JYS524315 KIO524303:KIO524315 KSK524303:KSK524315 LCG524303:LCG524315 LMC524303:LMC524315 LVY524303:LVY524315 MFU524303:MFU524315 MPQ524303:MPQ524315 MZM524303:MZM524315 NJI524303:NJI524315 NTE524303:NTE524315 ODA524303:ODA524315 OMW524303:OMW524315 OWS524303:OWS524315 PGO524303:PGO524315 PQK524303:PQK524315 QAG524303:QAG524315 QKC524303:QKC524315 QTY524303:QTY524315 RDU524303:RDU524315 RNQ524303:RNQ524315 RXM524303:RXM524315 SHI524303:SHI524315 SRE524303:SRE524315 TBA524303:TBA524315 TKW524303:TKW524315 TUS524303:TUS524315 UEO524303:UEO524315 UOK524303:UOK524315 UYG524303:UYG524315 VIC524303:VIC524315 VRY524303:VRY524315 WBU524303:WBU524315 WLQ524303:WLQ524315 WVM524303:WVM524315 E589839:E589851 JA589839:JA589851 SW589839:SW589851 ACS589839:ACS589851 AMO589839:AMO589851 AWK589839:AWK589851 BGG589839:BGG589851 BQC589839:BQC589851 BZY589839:BZY589851 CJU589839:CJU589851 CTQ589839:CTQ589851 DDM589839:DDM589851 DNI589839:DNI589851 DXE589839:DXE589851 EHA589839:EHA589851 EQW589839:EQW589851 FAS589839:FAS589851 FKO589839:FKO589851 FUK589839:FUK589851 GEG589839:GEG589851 GOC589839:GOC589851 GXY589839:GXY589851 HHU589839:HHU589851 HRQ589839:HRQ589851 IBM589839:IBM589851 ILI589839:ILI589851 IVE589839:IVE589851 JFA589839:JFA589851 JOW589839:JOW589851 JYS589839:JYS589851 KIO589839:KIO589851 KSK589839:KSK589851 LCG589839:LCG589851 LMC589839:LMC589851 LVY589839:LVY589851 MFU589839:MFU589851 MPQ589839:MPQ589851 MZM589839:MZM589851 NJI589839:NJI589851 NTE589839:NTE589851 ODA589839:ODA589851 OMW589839:OMW589851 OWS589839:OWS589851 PGO589839:PGO589851 PQK589839:PQK589851 QAG589839:QAG589851 QKC589839:QKC589851 QTY589839:QTY589851 RDU589839:RDU589851 RNQ589839:RNQ589851 RXM589839:RXM589851 SHI589839:SHI589851 SRE589839:SRE589851 TBA589839:TBA589851 TKW589839:TKW589851 TUS589839:TUS589851 UEO589839:UEO589851 UOK589839:UOK589851 UYG589839:UYG589851 VIC589839:VIC589851 VRY589839:VRY589851 WBU589839:WBU589851 WLQ589839:WLQ589851 WVM589839:WVM589851 E655375:E655387 JA655375:JA655387 SW655375:SW655387 ACS655375:ACS655387 AMO655375:AMO655387 AWK655375:AWK655387 BGG655375:BGG655387 BQC655375:BQC655387 BZY655375:BZY655387 CJU655375:CJU655387 CTQ655375:CTQ655387 DDM655375:DDM655387 DNI655375:DNI655387 DXE655375:DXE655387 EHA655375:EHA655387 EQW655375:EQW655387 FAS655375:FAS655387 FKO655375:FKO655387 FUK655375:FUK655387 GEG655375:GEG655387 GOC655375:GOC655387 GXY655375:GXY655387 HHU655375:HHU655387 HRQ655375:HRQ655387 IBM655375:IBM655387 ILI655375:ILI655387 IVE655375:IVE655387 JFA655375:JFA655387 JOW655375:JOW655387 JYS655375:JYS655387 KIO655375:KIO655387 KSK655375:KSK655387 LCG655375:LCG655387 LMC655375:LMC655387 LVY655375:LVY655387 MFU655375:MFU655387 MPQ655375:MPQ655387 MZM655375:MZM655387 NJI655375:NJI655387 NTE655375:NTE655387 ODA655375:ODA655387 OMW655375:OMW655387 OWS655375:OWS655387 PGO655375:PGO655387 PQK655375:PQK655387 QAG655375:QAG655387 QKC655375:QKC655387 QTY655375:QTY655387 RDU655375:RDU655387 RNQ655375:RNQ655387 RXM655375:RXM655387 SHI655375:SHI655387 SRE655375:SRE655387 TBA655375:TBA655387 TKW655375:TKW655387 TUS655375:TUS655387 UEO655375:UEO655387 UOK655375:UOK655387 UYG655375:UYG655387 VIC655375:VIC655387 VRY655375:VRY655387 WBU655375:WBU655387 WLQ655375:WLQ655387 WVM655375:WVM655387 E720911:E720923 JA720911:JA720923 SW720911:SW720923 ACS720911:ACS720923 AMO720911:AMO720923 AWK720911:AWK720923 BGG720911:BGG720923 BQC720911:BQC720923 BZY720911:BZY720923 CJU720911:CJU720923 CTQ720911:CTQ720923 DDM720911:DDM720923 DNI720911:DNI720923 DXE720911:DXE720923 EHA720911:EHA720923 EQW720911:EQW720923 FAS720911:FAS720923 FKO720911:FKO720923 FUK720911:FUK720923 GEG720911:GEG720923 GOC720911:GOC720923 GXY720911:GXY720923 HHU720911:HHU720923 HRQ720911:HRQ720923 IBM720911:IBM720923 ILI720911:ILI720923 IVE720911:IVE720923 JFA720911:JFA720923 JOW720911:JOW720923 JYS720911:JYS720923 KIO720911:KIO720923 KSK720911:KSK720923 LCG720911:LCG720923 LMC720911:LMC720923 LVY720911:LVY720923 MFU720911:MFU720923 MPQ720911:MPQ720923 MZM720911:MZM720923 NJI720911:NJI720923 NTE720911:NTE720923 ODA720911:ODA720923 OMW720911:OMW720923 OWS720911:OWS720923 PGO720911:PGO720923 PQK720911:PQK720923 QAG720911:QAG720923 QKC720911:QKC720923 QTY720911:QTY720923 RDU720911:RDU720923 RNQ720911:RNQ720923 RXM720911:RXM720923 SHI720911:SHI720923 SRE720911:SRE720923 TBA720911:TBA720923 TKW720911:TKW720923 TUS720911:TUS720923 UEO720911:UEO720923 UOK720911:UOK720923 UYG720911:UYG720923 VIC720911:VIC720923 VRY720911:VRY720923 WBU720911:WBU720923 WLQ720911:WLQ720923 WVM720911:WVM720923 E786447:E786459 JA786447:JA786459 SW786447:SW786459 ACS786447:ACS786459 AMO786447:AMO786459 AWK786447:AWK786459 BGG786447:BGG786459 BQC786447:BQC786459 BZY786447:BZY786459 CJU786447:CJU786459 CTQ786447:CTQ786459 DDM786447:DDM786459 DNI786447:DNI786459 DXE786447:DXE786459 EHA786447:EHA786459 EQW786447:EQW786459 FAS786447:FAS786459 FKO786447:FKO786459 FUK786447:FUK786459 GEG786447:GEG786459 GOC786447:GOC786459 GXY786447:GXY786459 HHU786447:HHU786459 HRQ786447:HRQ786459 IBM786447:IBM786459 ILI786447:ILI786459 IVE786447:IVE786459 JFA786447:JFA786459 JOW786447:JOW786459 JYS786447:JYS786459 KIO786447:KIO786459 KSK786447:KSK786459 LCG786447:LCG786459 LMC786447:LMC786459 LVY786447:LVY786459 MFU786447:MFU786459 MPQ786447:MPQ786459 MZM786447:MZM786459 NJI786447:NJI786459 NTE786447:NTE786459 ODA786447:ODA786459 OMW786447:OMW786459 OWS786447:OWS786459 PGO786447:PGO786459 PQK786447:PQK786459 QAG786447:QAG786459 QKC786447:QKC786459 QTY786447:QTY786459 RDU786447:RDU786459 RNQ786447:RNQ786459 RXM786447:RXM786459 SHI786447:SHI786459 SRE786447:SRE786459 TBA786447:TBA786459 TKW786447:TKW786459 TUS786447:TUS786459 UEO786447:UEO786459 UOK786447:UOK786459 UYG786447:UYG786459 VIC786447:VIC786459 VRY786447:VRY786459 WBU786447:WBU786459 WLQ786447:WLQ786459 WVM786447:WVM786459 E851983:E851995 JA851983:JA851995 SW851983:SW851995 ACS851983:ACS851995 AMO851983:AMO851995 AWK851983:AWK851995 BGG851983:BGG851995 BQC851983:BQC851995 BZY851983:BZY851995 CJU851983:CJU851995 CTQ851983:CTQ851995 DDM851983:DDM851995 DNI851983:DNI851995 DXE851983:DXE851995 EHA851983:EHA851995 EQW851983:EQW851995 FAS851983:FAS851995 FKO851983:FKO851995 FUK851983:FUK851995 GEG851983:GEG851995 GOC851983:GOC851995 GXY851983:GXY851995 HHU851983:HHU851995 HRQ851983:HRQ851995 IBM851983:IBM851995 ILI851983:ILI851995 IVE851983:IVE851995 JFA851983:JFA851995 JOW851983:JOW851995 JYS851983:JYS851995 KIO851983:KIO851995 KSK851983:KSK851995 LCG851983:LCG851995 LMC851983:LMC851995 LVY851983:LVY851995 MFU851983:MFU851995 MPQ851983:MPQ851995 MZM851983:MZM851995 NJI851983:NJI851995 NTE851983:NTE851995 ODA851983:ODA851995 OMW851983:OMW851995 OWS851983:OWS851995 PGO851983:PGO851995 PQK851983:PQK851995 QAG851983:QAG851995 QKC851983:QKC851995 QTY851983:QTY851995 RDU851983:RDU851995 RNQ851983:RNQ851995 RXM851983:RXM851995 SHI851983:SHI851995 SRE851983:SRE851995 TBA851983:TBA851995 TKW851983:TKW851995 TUS851983:TUS851995 UEO851983:UEO851995 UOK851983:UOK851995 UYG851983:UYG851995 VIC851983:VIC851995 VRY851983:VRY851995 WBU851983:WBU851995 WLQ851983:WLQ851995 WVM851983:WVM851995 E917519:E917531 JA917519:JA917531 SW917519:SW917531 ACS917519:ACS917531 AMO917519:AMO917531 AWK917519:AWK917531 BGG917519:BGG917531 BQC917519:BQC917531 BZY917519:BZY917531 CJU917519:CJU917531 CTQ917519:CTQ917531 DDM917519:DDM917531 DNI917519:DNI917531 DXE917519:DXE917531 EHA917519:EHA917531 EQW917519:EQW917531 FAS917519:FAS917531 FKO917519:FKO917531 FUK917519:FUK917531 GEG917519:GEG917531 GOC917519:GOC917531 GXY917519:GXY917531 HHU917519:HHU917531 HRQ917519:HRQ917531 IBM917519:IBM917531 ILI917519:ILI917531 IVE917519:IVE917531 JFA917519:JFA917531 JOW917519:JOW917531 JYS917519:JYS917531 KIO917519:KIO917531 KSK917519:KSK917531 LCG917519:LCG917531 LMC917519:LMC917531 LVY917519:LVY917531 MFU917519:MFU917531 MPQ917519:MPQ917531 MZM917519:MZM917531 NJI917519:NJI917531 NTE917519:NTE917531 ODA917519:ODA917531 OMW917519:OMW917531 OWS917519:OWS917531 PGO917519:PGO917531 PQK917519:PQK917531 QAG917519:QAG917531 QKC917519:QKC917531 QTY917519:QTY917531 RDU917519:RDU917531 RNQ917519:RNQ917531 RXM917519:RXM917531 SHI917519:SHI917531 SRE917519:SRE917531 TBA917519:TBA917531 TKW917519:TKW917531 TUS917519:TUS917531 UEO917519:UEO917531 UOK917519:UOK917531 UYG917519:UYG917531 VIC917519:VIC917531 VRY917519:VRY917531 WBU917519:WBU917531 WLQ917519:WLQ917531 WVM917519:WVM917531 E983055:E983067 JA983055:JA983067 SW983055:SW983067 ACS983055:ACS983067 AMO983055:AMO983067 AWK983055:AWK983067 BGG983055:BGG983067 BQC983055:BQC983067 BZY983055:BZY983067 CJU983055:CJU983067 CTQ983055:CTQ983067 DDM983055:DDM983067 DNI983055:DNI983067 DXE983055:DXE983067 EHA983055:EHA983067 EQW983055:EQW983067 FAS983055:FAS983067 FKO983055:FKO983067 FUK983055:FUK983067 GEG983055:GEG983067 GOC983055:GOC983067 GXY983055:GXY983067 HHU983055:HHU983067 HRQ983055:HRQ983067 IBM983055:IBM983067 ILI983055:ILI983067 IVE983055:IVE983067 JFA983055:JFA983067 JOW983055:JOW983067 JYS983055:JYS983067 KIO983055:KIO983067 KSK983055:KSK983067 LCG983055:LCG983067 LMC983055:LMC983067 LVY983055:LVY983067 MFU983055:MFU983067 MPQ983055:MPQ983067 MZM983055:MZM983067 NJI983055:NJI983067 NTE983055:NTE983067 ODA983055:ODA983067 OMW983055:OMW983067 OWS983055:OWS983067 PGO983055:PGO983067 PQK983055:PQK983067 QAG983055:QAG983067 QKC983055:QKC983067 QTY983055:QTY983067 RDU983055:RDU983067 RNQ983055:RNQ983067 RXM983055:RXM983067 SHI983055:SHI983067 SRE983055:SRE983067 TBA983055:TBA983067 TKW983055:TKW983067 TUS983055:TUS983067 UEO983055:UEO983067 UOK983055:UOK983067 UYG983055:UYG983067 VIC983055:VIC983067 VRY983055:VRY983067 WBU983055:WBU983067 WLQ983055:WLQ983067 WVM983055:WVM983067 Q21:Q25 JM21:JM25 TI21:TI25 ADE21:ADE25 ANA21:ANA25 AWW21:AWW25 BGS21:BGS25 BQO21:BQO25 CAK21:CAK25 CKG21:CKG25 CUC21:CUC25 DDY21:DDY25 DNU21:DNU25 DXQ21:DXQ25 EHM21:EHM25 ERI21:ERI25 FBE21:FBE25 FLA21:FLA25 FUW21:FUW25 GES21:GES25 GOO21:GOO25 GYK21:GYK25 HIG21:HIG25 HSC21:HSC25 IBY21:IBY25 ILU21:ILU25 IVQ21:IVQ25 JFM21:JFM25 JPI21:JPI25 JZE21:JZE25 KJA21:KJA25 KSW21:KSW25 LCS21:LCS25 LMO21:LMO25 LWK21:LWK25 MGG21:MGG25 MQC21:MQC25 MZY21:MZY25 NJU21:NJU25 NTQ21:NTQ25 ODM21:ODM25 ONI21:ONI25 OXE21:OXE25 PHA21:PHA25 PQW21:PQW25 QAS21:QAS25 QKO21:QKO25 QUK21:QUK25 REG21:REG25 ROC21:ROC25 RXY21:RXY25 SHU21:SHU25 SRQ21:SRQ25 TBM21:TBM25 TLI21:TLI25 TVE21:TVE25 UFA21:UFA25 UOW21:UOW25 UYS21:UYS25 VIO21:VIO25 VSK21:VSK25 WCG21:WCG25 WMC21:WMC25 WVY21:WVY25 Q65557:Q65561 JM65557:JM65561 TI65557:TI65561 ADE65557:ADE65561 ANA65557:ANA65561 AWW65557:AWW65561 BGS65557:BGS65561 BQO65557:BQO65561 CAK65557:CAK65561 CKG65557:CKG65561 CUC65557:CUC65561 DDY65557:DDY65561 DNU65557:DNU65561 DXQ65557:DXQ65561 EHM65557:EHM65561 ERI65557:ERI65561 FBE65557:FBE65561 FLA65557:FLA65561 FUW65557:FUW65561 GES65557:GES65561 GOO65557:GOO65561 GYK65557:GYK65561 HIG65557:HIG65561 HSC65557:HSC65561 IBY65557:IBY65561 ILU65557:ILU65561 IVQ65557:IVQ65561 JFM65557:JFM65561 JPI65557:JPI65561 JZE65557:JZE65561 KJA65557:KJA65561 KSW65557:KSW65561 LCS65557:LCS65561 LMO65557:LMO65561 LWK65557:LWK65561 MGG65557:MGG65561 MQC65557:MQC65561 MZY65557:MZY65561 NJU65557:NJU65561 NTQ65557:NTQ65561 ODM65557:ODM65561 ONI65557:ONI65561 OXE65557:OXE65561 PHA65557:PHA65561 PQW65557:PQW65561 QAS65557:QAS65561 QKO65557:QKO65561 QUK65557:QUK65561 REG65557:REG65561 ROC65557:ROC65561 RXY65557:RXY65561 SHU65557:SHU65561 SRQ65557:SRQ65561 TBM65557:TBM65561 TLI65557:TLI65561 TVE65557:TVE65561 UFA65557:UFA65561 UOW65557:UOW65561 UYS65557:UYS65561 VIO65557:VIO65561 VSK65557:VSK65561 WCG65557:WCG65561 WMC65557:WMC65561 WVY65557:WVY65561 Q131093:Q131097 JM131093:JM131097 TI131093:TI131097 ADE131093:ADE131097 ANA131093:ANA131097 AWW131093:AWW131097 BGS131093:BGS131097 BQO131093:BQO131097 CAK131093:CAK131097 CKG131093:CKG131097 CUC131093:CUC131097 DDY131093:DDY131097 DNU131093:DNU131097 DXQ131093:DXQ131097 EHM131093:EHM131097 ERI131093:ERI131097 FBE131093:FBE131097 FLA131093:FLA131097 FUW131093:FUW131097 GES131093:GES131097 GOO131093:GOO131097 GYK131093:GYK131097 HIG131093:HIG131097 HSC131093:HSC131097 IBY131093:IBY131097 ILU131093:ILU131097 IVQ131093:IVQ131097 JFM131093:JFM131097 JPI131093:JPI131097 JZE131093:JZE131097 KJA131093:KJA131097 KSW131093:KSW131097 LCS131093:LCS131097 LMO131093:LMO131097 LWK131093:LWK131097 MGG131093:MGG131097 MQC131093:MQC131097 MZY131093:MZY131097 NJU131093:NJU131097 NTQ131093:NTQ131097 ODM131093:ODM131097 ONI131093:ONI131097 OXE131093:OXE131097 PHA131093:PHA131097 PQW131093:PQW131097 QAS131093:QAS131097 QKO131093:QKO131097 QUK131093:QUK131097 REG131093:REG131097 ROC131093:ROC131097 RXY131093:RXY131097 SHU131093:SHU131097 SRQ131093:SRQ131097 TBM131093:TBM131097 TLI131093:TLI131097 TVE131093:TVE131097 UFA131093:UFA131097 UOW131093:UOW131097 UYS131093:UYS131097 VIO131093:VIO131097 VSK131093:VSK131097 WCG131093:WCG131097 WMC131093:WMC131097 WVY131093:WVY131097 Q196629:Q196633 JM196629:JM196633 TI196629:TI196633 ADE196629:ADE196633 ANA196629:ANA196633 AWW196629:AWW196633 BGS196629:BGS196633 BQO196629:BQO196633 CAK196629:CAK196633 CKG196629:CKG196633 CUC196629:CUC196633 DDY196629:DDY196633 DNU196629:DNU196633 DXQ196629:DXQ196633 EHM196629:EHM196633 ERI196629:ERI196633 FBE196629:FBE196633 FLA196629:FLA196633 FUW196629:FUW196633 GES196629:GES196633 GOO196629:GOO196633 GYK196629:GYK196633 HIG196629:HIG196633 HSC196629:HSC196633 IBY196629:IBY196633 ILU196629:ILU196633 IVQ196629:IVQ196633 JFM196629:JFM196633 JPI196629:JPI196633 JZE196629:JZE196633 KJA196629:KJA196633 KSW196629:KSW196633 LCS196629:LCS196633 LMO196629:LMO196633 LWK196629:LWK196633 MGG196629:MGG196633 MQC196629:MQC196633 MZY196629:MZY196633 NJU196629:NJU196633 NTQ196629:NTQ196633 ODM196629:ODM196633 ONI196629:ONI196633 OXE196629:OXE196633 PHA196629:PHA196633 PQW196629:PQW196633 QAS196629:QAS196633 QKO196629:QKO196633 QUK196629:QUK196633 REG196629:REG196633 ROC196629:ROC196633 RXY196629:RXY196633 SHU196629:SHU196633 SRQ196629:SRQ196633 TBM196629:TBM196633 TLI196629:TLI196633 TVE196629:TVE196633 UFA196629:UFA196633 UOW196629:UOW196633 UYS196629:UYS196633 VIO196629:VIO196633 VSK196629:VSK196633 WCG196629:WCG196633 WMC196629:WMC196633 WVY196629:WVY196633 Q262165:Q262169 JM262165:JM262169 TI262165:TI262169 ADE262165:ADE262169 ANA262165:ANA262169 AWW262165:AWW262169 BGS262165:BGS262169 BQO262165:BQO262169 CAK262165:CAK262169 CKG262165:CKG262169 CUC262165:CUC262169 DDY262165:DDY262169 DNU262165:DNU262169 DXQ262165:DXQ262169 EHM262165:EHM262169 ERI262165:ERI262169 FBE262165:FBE262169 FLA262165:FLA262169 FUW262165:FUW262169 GES262165:GES262169 GOO262165:GOO262169 GYK262165:GYK262169 HIG262165:HIG262169 HSC262165:HSC262169 IBY262165:IBY262169 ILU262165:ILU262169 IVQ262165:IVQ262169 JFM262165:JFM262169 JPI262165:JPI262169 JZE262165:JZE262169 KJA262165:KJA262169 KSW262165:KSW262169 LCS262165:LCS262169 LMO262165:LMO262169 LWK262165:LWK262169 MGG262165:MGG262169 MQC262165:MQC262169 MZY262165:MZY262169 NJU262165:NJU262169 NTQ262165:NTQ262169 ODM262165:ODM262169 ONI262165:ONI262169 OXE262165:OXE262169 PHA262165:PHA262169 PQW262165:PQW262169 QAS262165:QAS262169 QKO262165:QKO262169 QUK262165:QUK262169 REG262165:REG262169 ROC262165:ROC262169 RXY262165:RXY262169 SHU262165:SHU262169 SRQ262165:SRQ262169 TBM262165:TBM262169 TLI262165:TLI262169 TVE262165:TVE262169 UFA262165:UFA262169 UOW262165:UOW262169 UYS262165:UYS262169 VIO262165:VIO262169 VSK262165:VSK262169 WCG262165:WCG262169 WMC262165:WMC262169 WVY262165:WVY262169 Q327701:Q327705 JM327701:JM327705 TI327701:TI327705 ADE327701:ADE327705 ANA327701:ANA327705 AWW327701:AWW327705 BGS327701:BGS327705 BQO327701:BQO327705 CAK327701:CAK327705 CKG327701:CKG327705 CUC327701:CUC327705 DDY327701:DDY327705 DNU327701:DNU327705 DXQ327701:DXQ327705 EHM327701:EHM327705 ERI327701:ERI327705 FBE327701:FBE327705 FLA327701:FLA327705 FUW327701:FUW327705 GES327701:GES327705 GOO327701:GOO327705 GYK327701:GYK327705 HIG327701:HIG327705 HSC327701:HSC327705 IBY327701:IBY327705 ILU327701:ILU327705 IVQ327701:IVQ327705 JFM327701:JFM327705 JPI327701:JPI327705 JZE327701:JZE327705 KJA327701:KJA327705 KSW327701:KSW327705 LCS327701:LCS327705 LMO327701:LMO327705 LWK327701:LWK327705 MGG327701:MGG327705 MQC327701:MQC327705 MZY327701:MZY327705 NJU327701:NJU327705 NTQ327701:NTQ327705 ODM327701:ODM327705 ONI327701:ONI327705 OXE327701:OXE327705 PHA327701:PHA327705 PQW327701:PQW327705 QAS327701:QAS327705 QKO327701:QKO327705 QUK327701:QUK327705 REG327701:REG327705 ROC327701:ROC327705 RXY327701:RXY327705 SHU327701:SHU327705 SRQ327701:SRQ327705 TBM327701:TBM327705 TLI327701:TLI327705 TVE327701:TVE327705 UFA327701:UFA327705 UOW327701:UOW327705 UYS327701:UYS327705 VIO327701:VIO327705 VSK327701:VSK327705 WCG327701:WCG327705 WMC327701:WMC327705 WVY327701:WVY327705 Q393237:Q393241 JM393237:JM393241 TI393237:TI393241 ADE393237:ADE393241 ANA393237:ANA393241 AWW393237:AWW393241 BGS393237:BGS393241 BQO393237:BQO393241 CAK393237:CAK393241 CKG393237:CKG393241 CUC393237:CUC393241 DDY393237:DDY393241 DNU393237:DNU393241 DXQ393237:DXQ393241 EHM393237:EHM393241 ERI393237:ERI393241 FBE393237:FBE393241 FLA393237:FLA393241 FUW393237:FUW393241 GES393237:GES393241 GOO393237:GOO393241 GYK393237:GYK393241 HIG393237:HIG393241 HSC393237:HSC393241 IBY393237:IBY393241 ILU393237:ILU393241 IVQ393237:IVQ393241 JFM393237:JFM393241 JPI393237:JPI393241 JZE393237:JZE393241 KJA393237:KJA393241 KSW393237:KSW393241 LCS393237:LCS393241 LMO393237:LMO393241 LWK393237:LWK393241 MGG393237:MGG393241 MQC393237:MQC393241 MZY393237:MZY393241 NJU393237:NJU393241 NTQ393237:NTQ393241 ODM393237:ODM393241 ONI393237:ONI393241 OXE393237:OXE393241 PHA393237:PHA393241 PQW393237:PQW393241 QAS393237:QAS393241 QKO393237:QKO393241 QUK393237:QUK393241 REG393237:REG393241 ROC393237:ROC393241 RXY393237:RXY393241 SHU393237:SHU393241 SRQ393237:SRQ393241 TBM393237:TBM393241 TLI393237:TLI393241 TVE393237:TVE393241 UFA393237:UFA393241 UOW393237:UOW393241 UYS393237:UYS393241 VIO393237:VIO393241 VSK393237:VSK393241 WCG393237:WCG393241 WMC393237:WMC393241 WVY393237:WVY393241 Q458773:Q458777 JM458773:JM458777 TI458773:TI458777 ADE458773:ADE458777 ANA458773:ANA458777 AWW458773:AWW458777 BGS458773:BGS458777 BQO458773:BQO458777 CAK458773:CAK458777 CKG458773:CKG458777 CUC458773:CUC458777 DDY458773:DDY458777 DNU458773:DNU458777 DXQ458773:DXQ458777 EHM458773:EHM458777 ERI458773:ERI458777 FBE458773:FBE458777 FLA458773:FLA458777 FUW458773:FUW458777 GES458773:GES458777 GOO458773:GOO458777 GYK458773:GYK458777 HIG458773:HIG458777 HSC458773:HSC458777 IBY458773:IBY458777 ILU458773:ILU458777 IVQ458773:IVQ458777 JFM458773:JFM458777 JPI458773:JPI458777 JZE458773:JZE458777 KJA458773:KJA458777 KSW458773:KSW458777 LCS458773:LCS458777 LMO458773:LMO458777 LWK458773:LWK458777 MGG458773:MGG458777 MQC458773:MQC458777 MZY458773:MZY458777 NJU458773:NJU458777 NTQ458773:NTQ458777 ODM458773:ODM458777 ONI458773:ONI458777 OXE458773:OXE458777 PHA458773:PHA458777 PQW458773:PQW458777 QAS458773:QAS458777 QKO458773:QKO458777 QUK458773:QUK458777 REG458773:REG458777 ROC458773:ROC458777 RXY458773:RXY458777 SHU458773:SHU458777 SRQ458773:SRQ458777 TBM458773:TBM458777 TLI458773:TLI458777 TVE458773:TVE458777 UFA458773:UFA458777 UOW458773:UOW458777 UYS458773:UYS458777 VIO458773:VIO458777 VSK458773:VSK458777 WCG458773:WCG458777 WMC458773:WMC458777 WVY458773:WVY458777 Q524309:Q524313 JM524309:JM524313 TI524309:TI524313 ADE524309:ADE524313 ANA524309:ANA524313 AWW524309:AWW524313 BGS524309:BGS524313 BQO524309:BQO524313 CAK524309:CAK524313 CKG524309:CKG524313 CUC524309:CUC524313 DDY524309:DDY524313 DNU524309:DNU524313 DXQ524309:DXQ524313 EHM524309:EHM524313 ERI524309:ERI524313 FBE524309:FBE524313 FLA524309:FLA524313 FUW524309:FUW524313 GES524309:GES524313 GOO524309:GOO524313 GYK524309:GYK524313 HIG524309:HIG524313 HSC524309:HSC524313 IBY524309:IBY524313 ILU524309:ILU524313 IVQ524309:IVQ524313 JFM524309:JFM524313 JPI524309:JPI524313 JZE524309:JZE524313 KJA524309:KJA524313 KSW524309:KSW524313 LCS524309:LCS524313 LMO524309:LMO524313 LWK524309:LWK524313 MGG524309:MGG524313 MQC524309:MQC524313 MZY524309:MZY524313 NJU524309:NJU524313 NTQ524309:NTQ524313 ODM524309:ODM524313 ONI524309:ONI524313 OXE524309:OXE524313 PHA524309:PHA524313 PQW524309:PQW524313 QAS524309:QAS524313 QKO524309:QKO524313 QUK524309:QUK524313 REG524309:REG524313 ROC524309:ROC524313 RXY524309:RXY524313 SHU524309:SHU524313 SRQ524309:SRQ524313 TBM524309:TBM524313 TLI524309:TLI524313 TVE524309:TVE524313 UFA524309:UFA524313 UOW524309:UOW524313 UYS524309:UYS524313 VIO524309:VIO524313 VSK524309:VSK524313 WCG524309:WCG524313 WMC524309:WMC524313 WVY524309:WVY524313 Q589845:Q589849 JM589845:JM589849 TI589845:TI589849 ADE589845:ADE589849 ANA589845:ANA589849 AWW589845:AWW589849 BGS589845:BGS589849 BQO589845:BQO589849 CAK589845:CAK589849 CKG589845:CKG589849 CUC589845:CUC589849 DDY589845:DDY589849 DNU589845:DNU589849 DXQ589845:DXQ589849 EHM589845:EHM589849 ERI589845:ERI589849 FBE589845:FBE589849 FLA589845:FLA589849 FUW589845:FUW589849 GES589845:GES589849 GOO589845:GOO589849 GYK589845:GYK589849 HIG589845:HIG589849 HSC589845:HSC589849 IBY589845:IBY589849 ILU589845:ILU589849 IVQ589845:IVQ589849 JFM589845:JFM589849 JPI589845:JPI589849 JZE589845:JZE589849 KJA589845:KJA589849 KSW589845:KSW589849 LCS589845:LCS589849 LMO589845:LMO589849 LWK589845:LWK589849 MGG589845:MGG589849 MQC589845:MQC589849 MZY589845:MZY589849 NJU589845:NJU589849 NTQ589845:NTQ589849 ODM589845:ODM589849 ONI589845:ONI589849 OXE589845:OXE589849 PHA589845:PHA589849 PQW589845:PQW589849 QAS589845:QAS589849 QKO589845:QKO589849 QUK589845:QUK589849 REG589845:REG589849 ROC589845:ROC589849 RXY589845:RXY589849 SHU589845:SHU589849 SRQ589845:SRQ589849 TBM589845:TBM589849 TLI589845:TLI589849 TVE589845:TVE589849 UFA589845:UFA589849 UOW589845:UOW589849 UYS589845:UYS589849 VIO589845:VIO589849 VSK589845:VSK589849 WCG589845:WCG589849 WMC589845:WMC589849 WVY589845:WVY589849 Q655381:Q655385 JM655381:JM655385 TI655381:TI655385 ADE655381:ADE655385 ANA655381:ANA655385 AWW655381:AWW655385 BGS655381:BGS655385 BQO655381:BQO655385 CAK655381:CAK655385 CKG655381:CKG655385 CUC655381:CUC655385 DDY655381:DDY655385 DNU655381:DNU655385 DXQ655381:DXQ655385 EHM655381:EHM655385 ERI655381:ERI655385 FBE655381:FBE655385 FLA655381:FLA655385 FUW655381:FUW655385 GES655381:GES655385 GOO655381:GOO655385 GYK655381:GYK655385 HIG655381:HIG655385 HSC655381:HSC655385 IBY655381:IBY655385 ILU655381:ILU655385 IVQ655381:IVQ655385 JFM655381:JFM655385 JPI655381:JPI655385 JZE655381:JZE655385 KJA655381:KJA655385 KSW655381:KSW655385 LCS655381:LCS655385 LMO655381:LMO655385 LWK655381:LWK655385 MGG655381:MGG655385 MQC655381:MQC655385 MZY655381:MZY655385 NJU655381:NJU655385 NTQ655381:NTQ655385 ODM655381:ODM655385 ONI655381:ONI655385 OXE655381:OXE655385 PHA655381:PHA655385 PQW655381:PQW655385 QAS655381:QAS655385 QKO655381:QKO655385 QUK655381:QUK655385 REG655381:REG655385 ROC655381:ROC655385 RXY655381:RXY655385 SHU655381:SHU655385 SRQ655381:SRQ655385 TBM655381:TBM655385 TLI655381:TLI655385 TVE655381:TVE655385 UFA655381:UFA655385 UOW655381:UOW655385 UYS655381:UYS655385 VIO655381:VIO655385 VSK655381:VSK655385 WCG655381:WCG655385 WMC655381:WMC655385 WVY655381:WVY655385 Q720917:Q720921 JM720917:JM720921 TI720917:TI720921 ADE720917:ADE720921 ANA720917:ANA720921 AWW720917:AWW720921 BGS720917:BGS720921 BQO720917:BQO720921 CAK720917:CAK720921 CKG720917:CKG720921 CUC720917:CUC720921 DDY720917:DDY720921 DNU720917:DNU720921 DXQ720917:DXQ720921 EHM720917:EHM720921 ERI720917:ERI720921 FBE720917:FBE720921 FLA720917:FLA720921 FUW720917:FUW720921 GES720917:GES720921 GOO720917:GOO720921 GYK720917:GYK720921 HIG720917:HIG720921 HSC720917:HSC720921 IBY720917:IBY720921 ILU720917:ILU720921 IVQ720917:IVQ720921 JFM720917:JFM720921 JPI720917:JPI720921 JZE720917:JZE720921 KJA720917:KJA720921 KSW720917:KSW720921 LCS720917:LCS720921 LMO720917:LMO720921 LWK720917:LWK720921 MGG720917:MGG720921 MQC720917:MQC720921 MZY720917:MZY720921 NJU720917:NJU720921 NTQ720917:NTQ720921 ODM720917:ODM720921 ONI720917:ONI720921 OXE720917:OXE720921 PHA720917:PHA720921 PQW720917:PQW720921 QAS720917:QAS720921 QKO720917:QKO720921 QUK720917:QUK720921 REG720917:REG720921 ROC720917:ROC720921 RXY720917:RXY720921 SHU720917:SHU720921 SRQ720917:SRQ720921 TBM720917:TBM720921 TLI720917:TLI720921 TVE720917:TVE720921 UFA720917:UFA720921 UOW720917:UOW720921 UYS720917:UYS720921 VIO720917:VIO720921 VSK720917:VSK720921 WCG720917:WCG720921 WMC720917:WMC720921 WVY720917:WVY720921 Q786453:Q786457 JM786453:JM786457 TI786453:TI786457 ADE786453:ADE786457 ANA786453:ANA786457 AWW786453:AWW786457 BGS786453:BGS786457 BQO786453:BQO786457 CAK786453:CAK786457 CKG786453:CKG786457 CUC786453:CUC786457 DDY786453:DDY786457 DNU786453:DNU786457 DXQ786453:DXQ786457 EHM786453:EHM786457 ERI786453:ERI786457 FBE786453:FBE786457 FLA786453:FLA786457 FUW786453:FUW786457 GES786453:GES786457 GOO786453:GOO786457 GYK786453:GYK786457 HIG786453:HIG786457 HSC786453:HSC786457 IBY786453:IBY786457 ILU786453:ILU786457 IVQ786453:IVQ786457 JFM786453:JFM786457 JPI786453:JPI786457 JZE786453:JZE786457 KJA786453:KJA786457 KSW786453:KSW786457 LCS786453:LCS786457 LMO786453:LMO786457 LWK786453:LWK786457 MGG786453:MGG786457 MQC786453:MQC786457 MZY786453:MZY786457 NJU786453:NJU786457 NTQ786453:NTQ786457 ODM786453:ODM786457 ONI786453:ONI786457 OXE786453:OXE786457 PHA786453:PHA786457 PQW786453:PQW786457 QAS786453:QAS786457 QKO786453:QKO786457 QUK786453:QUK786457 REG786453:REG786457 ROC786453:ROC786457 RXY786453:RXY786457 SHU786453:SHU786457 SRQ786453:SRQ786457 TBM786453:TBM786457 TLI786453:TLI786457 TVE786453:TVE786457 UFA786453:UFA786457 UOW786453:UOW786457 UYS786453:UYS786457 VIO786453:VIO786457 VSK786453:VSK786457 WCG786453:WCG786457 WMC786453:WMC786457 WVY786453:WVY786457 Q851989:Q851993 JM851989:JM851993 TI851989:TI851993 ADE851989:ADE851993 ANA851989:ANA851993 AWW851989:AWW851993 BGS851989:BGS851993 BQO851989:BQO851993 CAK851989:CAK851993 CKG851989:CKG851993 CUC851989:CUC851993 DDY851989:DDY851993 DNU851989:DNU851993 DXQ851989:DXQ851993 EHM851989:EHM851993 ERI851989:ERI851993 FBE851989:FBE851993 FLA851989:FLA851993 FUW851989:FUW851993 GES851989:GES851993 GOO851989:GOO851993 GYK851989:GYK851993 HIG851989:HIG851993 HSC851989:HSC851993 IBY851989:IBY851993 ILU851989:ILU851993 IVQ851989:IVQ851993 JFM851989:JFM851993 JPI851989:JPI851993 JZE851989:JZE851993 KJA851989:KJA851993 KSW851989:KSW851993 LCS851989:LCS851993 LMO851989:LMO851993 LWK851989:LWK851993 MGG851989:MGG851993 MQC851989:MQC851993 MZY851989:MZY851993 NJU851989:NJU851993 NTQ851989:NTQ851993 ODM851989:ODM851993 ONI851989:ONI851993 OXE851989:OXE851993 PHA851989:PHA851993 PQW851989:PQW851993 QAS851989:QAS851993 QKO851989:QKO851993 QUK851989:QUK851993 REG851989:REG851993 ROC851989:ROC851993 RXY851989:RXY851993 SHU851989:SHU851993 SRQ851989:SRQ851993 TBM851989:TBM851993 TLI851989:TLI851993 TVE851989:TVE851993 UFA851989:UFA851993 UOW851989:UOW851993 UYS851989:UYS851993 VIO851989:VIO851993 VSK851989:VSK851993 WCG851989:WCG851993 WMC851989:WMC851993 WVY851989:WVY851993 Q917525:Q917529 JM917525:JM917529 TI917525:TI917529 ADE917525:ADE917529 ANA917525:ANA917529 AWW917525:AWW917529 BGS917525:BGS917529 BQO917525:BQO917529 CAK917525:CAK917529 CKG917525:CKG917529 CUC917525:CUC917529 DDY917525:DDY917529 DNU917525:DNU917529 DXQ917525:DXQ917529 EHM917525:EHM917529 ERI917525:ERI917529 FBE917525:FBE917529 FLA917525:FLA917529 FUW917525:FUW917529 GES917525:GES917529 GOO917525:GOO917529 GYK917525:GYK917529 HIG917525:HIG917529 HSC917525:HSC917529 IBY917525:IBY917529 ILU917525:ILU917529 IVQ917525:IVQ917529 JFM917525:JFM917529 JPI917525:JPI917529 JZE917525:JZE917529 KJA917525:KJA917529 KSW917525:KSW917529 LCS917525:LCS917529 LMO917525:LMO917529 LWK917525:LWK917529 MGG917525:MGG917529 MQC917525:MQC917529 MZY917525:MZY917529 NJU917525:NJU917529 NTQ917525:NTQ917529 ODM917525:ODM917529 ONI917525:ONI917529 OXE917525:OXE917529 PHA917525:PHA917529 PQW917525:PQW917529 QAS917525:QAS917529 QKO917525:QKO917529 QUK917525:QUK917529 REG917525:REG917529 ROC917525:ROC917529 RXY917525:RXY917529 SHU917525:SHU917529 SRQ917525:SRQ917529 TBM917525:TBM917529 TLI917525:TLI917529 TVE917525:TVE917529 UFA917525:UFA917529 UOW917525:UOW917529 UYS917525:UYS917529 VIO917525:VIO917529 VSK917525:VSK917529 WCG917525:WCG917529 WMC917525:WMC917529 WVY917525:WVY917529 Q983061:Q983065 JM983061:JM983065 TI983061:TI983065 ADE983061:ADE983065 ANA983061:ANA983065 AWW983061:AWW983065 BGS983061:BGS983065 BQO983061:BQO983065 CAK983061:CAK983065 CKG983061:CKG983065 CUC983061:CUC983065 DDY983061:DDY983065 DNU983061:DNU983065 DXQ983061:DXQ983065 EHM983061:EHM983065 ERI983061:ERI983065 FBE983061:FBE983065 FLA983061:FLA983065 FUW983061:FUW983065 GES983061:GES983065 GOO983061:GOO983065 GYK983061:GYK983065 HIG983061:HIG983065 HSC983061:HSC983065 IBY983061:IBY983065 ILU983061:ILU983065 IVQ983061:IVQ983065 JFM983061:JFM983065 JPI983061:JPI983065 JZE983061:JZE983065 KJA983061:KJA983065 KSW983061:KSW983065 LCS983061:LCS983065 LMO983061:LMO983065 LWK983061:LWK983065 MGG983061:MGG983065 MQC983061:MQC983065 MZY983061:MZY983065 NJU983061:NJU983065 NTQ983061:NTQ983065 ODM983061:ODM983065 ONI983061:ONI983065 OXE983061:OXE983065 PHA983061:PHA983065 PQW983061:PQW983065 QAS983061:QAS983065 QKO983061:QKO983065 QUK983061:QUK983065 REG983061:REG983065 ROC983061:ROC983065 RXY983061:RXY983065 SHU983061:SHU983065 SRQ983061:SRQ983065 TBM983061:TBM983065 TLI983061:TLI983065 TVE983061:TVE983065 UFA983061:UFA983065 UOW983061:UOW983065 UYS983061:UYS983065 VIO983061:VIO983065 VSK983061:VSK983065 WCG983061:WCG983065 WMC983061:WMC983065 WVY983061:WVY983065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U26:U27 JQ26:JQ27 TM26:TM27 ADI26:ADI27 ANE26:ANE27 AXA26:AXA27 BGW26:BGW27 BQS26:BQS27 CAO26:CAO27 CKK26:CKK27 CUG26:CUG27 DEC26:DEC27 DNY26:DNY27 DXU26:DXU27 EHQ26:EHQ27 ERM26:ERM27 FBI26:FBI27 FLE26:FLE27 FVA26:FVA27 GEW26:GEW27 GOS26:GOS27 GYO26:GYO27 HIK26:HIK27 HSG26:HSG27 ICC26:ICC27 ILY26:ILY27 IVU26:IVU27 JFQ26:JFQ27 JPM26:JPM27 JZI26:JZI27 KJE26:KJE27 KTA26:KTA27 LCW26:LCW27 LMS26:LMS27 LWO26:LWO27 MGK26:MGK27 MQG26:MQG27 NAC26:NAC27 NJY26:NJY27 NTU26:NTU27 ODQ26:ODQ27 ONM26:ONM27 OXI26:OXI27 PHE26:PHE27 PRA26:PRA27 QAW26:QAW27 QKS26:QKS27 QUO26:QUO27 REK26:REK27 ROG26:ROG27 RYC26:RYC27 SHY26:SHY27 SRU26:SRU27 TBQ26:TBQ27 TLM26:TLM27 TVI26:TVI27 UFE26:UFE27 UPA26:UPA27 UYW26:UYW27 VIS26:VIS27 VSO26:VSO27 WCK26:WCK27 WMG26:WMG27 WWC26:WWC27 U65562:U65563 JQ65562:JQ65563 TM65562:TM65563 ADI65562:ADI65563 ANE65562:ANE65563 AXA65562:AXA65563 BGW65562:BGW65563 BQS65562:BQS65563 CAO65562:CAO65563 CKK65562:CKK65563 CUG65562:CUG65563 DEC65562:DEC65563 DNY65562:DNY65563 DXU65562:DXU65563 EHQ65562:EHQ65563 ERM65562:ERM65563 FBI65562:FBI65563 FLE65562:FLE65563 FVA65562:FVA65563 GEW65562:GEW65563 GOS65562:GOS65563 GYO65562:GYO65563 HIK65562:HIK65563 HSG65562:HSG65563 ICC65562:ICC65563 ILY65562:ILY65563 IVU65562:IVU65563 JFQ65562:JFQ65563 JPM65562:JPM65563 JZI65562:JZI65563 KJE65562:KJE65563 KTA65562:KTA65563 LCW65562:LCW65563 LMS65562:LMS65563 LWO65562:LWO65563 MGK65562:MGK65563 MQG65562:MQG65563 NAC65562:NAC65563 NJY65562:NJY65563 NTU65562:NTU65563 ODQ65562:ODQ65563 ONM65562:ONM65563 OXI65562:OXI65563 PHE65562:PHE65563 PRA65562:PRA65563 QAW65562:QAW65563 QKS65562:QKS65563 QUO65562:QUO65563 REK65562:REK65563 ROG65562:ROG65563 RYC65562:RYC65563 SHY65562:SHY65563 SRU65562:SRU65563 TBQ65562:TBQ65563 TLM65562:TLM65563 TVI65562:TVI65563 UFE65562:UFE65563 UPA65562:UPA65563 UYW65562:UYW65563 VIS65562:VIS65563 VSO65562:VSO65563 WCK65562:WCK65563 WMG65562:WMG65563 WWC65562:WWC65563 U131098:U131099 JQ131098:JQ131099 TM131098:TM131099 ADI131098:ADI131099 ANE131098:ANE131099 AXA131098:AXA131099 BGW131098:BGW131099 BQS131098:BQS131099 CAO131098:CAO131099 CKK131098:CKK131099 CUG131098:CUG131099 DEC131098:DEC131099 DNY131098:DNY131099 DXU131098:DXU131099 EHQ131098:EHQ131099 ERM131098:ERM131099 FBI131098:FBI131099 FLE131098:FLE131099 FVA131098:FVA131099 GEW131098:GEW131099 GOS131098:GOS131099 GYO131098:GYO131099 HIK131098:HIK131099 HSG131098:HSG131099 ICC131098:ICC131099 ILY131098:ILY131099 IVU131098:IVU131099 JFQ131098:JFQ131099 JPM131098:JPM131099 JZI131098:JZI131099 KJE131098:KJE131099 KTA131098:KTA131099 LCW131098:LCW131099 LMS131098:LMS131099 LWO131098:LWO131099 MGK131098:MGK131099 MQG131098:MQG131099 NAC131098:NAC131099 NJY131098:NJY131099 NTU131098:NTU131099 ODQ131098:ODQ131099 ONM131098:ONM131099 OXI131098:OXI131099 PHE131098:PHE131099 PRA131098:PRA131099 QAW131098:QAW131099 QKS131098:QKS131099 QUO131098:QUO131099 REK131098:REK131099 ROG131098:ROG131099 RYC131098:RYC131099 SHY131098:SHY131099 SRU131098:SRU131099 TBQ131098:TBQ131099 TLM131098:TLM131099 TVI131098:TVI131099 UFE131098:UFE131099 UPA131098:UPA131099 UYW131098:UYW131099 VIS131098:VIS131099 VSO131098:VSO131099 WCK131098:WCK131099 WMG131098:WMG131099 WWC131098:WWC131099 U196634:U196635 JQ196634:JQ196635 TM196634:TM196635 ADI196634:ADI196635 ANE196634:ANE196635 AXA196634:AXA196635 BGW196634:BGW196635 BQS196634:BQS196635 CAO196634:CAO196635 CKK196634:CKK196635 CUG196634:CUG196635 DEC196634:DEC196635 DNY196634:DNY196635 DXU196634:DXU196635 EHQ196634:EHQ196635 ERM196634:ERM196635 FBI196634:FBI196635 FLE196634:FLE196635 FVA196634:FVA196635 GEW196634:GEW196635 GOS196634:GOS196635 GYO196634:GYO196635 HIK196634:HIK196635 HSG196634:HSG196635 ICC196634:ICC196635 ILY196634:ILY196635 IVU196634:IVU196635 JFQ196634:JFQ196635 JPM196634:JPM196635 JZI196634:JZI196635 KJE196634:KJE196635 KTA196634:KTA196635 LCW196634:LCW196635 LMS196634:LMS196635 LWO196634:LWO196635 MGK196634:MGK196635 MQG196634:MQG196635 NAC196634:NAC196635 NJY196634:NJY196635 NTU196634:NTU196635 ODQ196634:ODQ196635 ONM196634:ONM196635 OXI196634:OXI196635 PHE196634:PHE196635 PRA196634:PRA196635 QAW196634:QAW196635 QKS196634:QKS196635 QUO196634:QUO196635 REK196634:REK196635 ROG196634:ROG196635 RYC196634:RYC196635 SHY196634:SHY196635 SRU196634:SRU196635 TBQ196634:TBQ196635 TLM196634:TLM196635 TVI196634:TVI196635 UFE196634:UFE196635 UPA196634:UPA196635 UYW196634:UYW196635 VIS196634:VIS196635 VSO196634:VSO196635 WCK196634:WCK196635 WMG196634:WMG196635 WWC196634:WWC196635 U262170:U262171 JQ262170:JQ262171 TM262170:TM262171 ADI262170:ADI262171 ANE262170:ANE262171 AXA262170:AXA262171 BGW262170:BGW262171 BQS262170:BQS262171 CAO262170:CAO262171 CKK262170:CKK262171 CUG262170:CUG262171 DEC262170:DEC262171 DNY262170:DNY262171 DXU262170:DXU262171 EHQ262170:EHQ262171 ERM262170:ERM262171 FBI262170:FBI262171 FLE262170:FLE262171 FVA262170:FVA262171 GEW262170:GEW262171 GOS262170:GOS262171 GYO262170:GYO262171 HIK262170:HIK262171 HSG262170:HSG262171 ICC262170:ICC262171 ILY262170:ILY262171 IVU262170:IVU262171 JFQ262170:JFQ262171 JPM262170:JPM262171 JZI262170:JZI262171 KJE262170:KJE262171 KTA262170:KTA262171 LCW262170:LCW262171 LMS262170:LMS262171 LWO262170:LWO262171 MGK262170:MGK262171 MQG262170:MQG262171 NAC262170:NAC262171 NJY262170:NJY262171 NTU262170:NTU262171 ODQ262170:ODQ262171 ONM262170:ONM262171 OXI262170:OXI262171 PHE262170:PHE262171 PRA262170:PRA262171 QAW262170:QAW262171 QKS262170:QKS262171 QUO262170:QUO262171 REK262170:REK262171 ROG262170:ROG262171 RYC262170:RYC262171 SHY262170:SHY262171 SRU262170:SRU262171 TBQ262170:TBQ262171 TLM262170:TLM262171 TVI262170:TVI262171 UFE262170:UFE262171 UPA262170:UPA262171 UYW262170:UYW262171 VIS262170:VIS262171 VSO262170:VSO262171 WCK262170:WCK262171 WMG262170:WMG262171 WWC262170:WWC262171 U327706:U327707 JQ327706:JQ327707 TM327706:TM327707 ADI327706:ADI327707 ANE327706:ANE327707 AXA327706:AXA327707 BGW327706:BGW327707 BQS327706:BQS327707 CAO327706:CAO327707 CKK327706:CKK327707 CUG327706:CUG327707 DEC327706:DEC327707 DNY327706:DNY327707 DXU327706:DXU327707 EHQ327706:EHQ327707 ERM327706:ERM327707 FBI327706:FBI327707 FLE327706:FLE327707 FVA327706:FVA327707 GEW327706:GEW327707 GOS327706:GOS327707 GYO327706:GYO327707 HIK327706:HIK327707 HSG327706:HSG327707 ICC327706:ICC327707 ILY327706:ILY327707 IVU327706:IVU327707 JFQ327706:JFQ327707 JPM327706:JPM327707 JZI327706:JZI327707 KJE327706:KJE327707 KTA327706:KTA327707 LCW327706:LCW327707 LMS327706:LMS327707 LWO327706:LWO327707 MGK327706:MGK327707 MQG327706:MQG327707 NAC327706:NAC327707 NJY327706:NJY327707 NTU327706:NTU327707 ODQ327706:ODQ327707 ONM327706:ONM327707 OXI327706:OXI327707 PHE327706:PHE327707 PRA327706:PRA327707 QAW327706:QAW327707 QKS327706:QKS327707 QUO327706:QUO327707 REK327706:REK327707 ROG327706:ROG327707 RYC327706:RYC327707 SHY327706:SHY327707 SRU327706:SRU327707 TBQ327706:TBQ327707 TLM327706:TLM327707 TVI327706:TVI327707 UFE327706:UFE327707 UPA327706:UPA327707 UYW327706:UYW327707 VIS327706:VIS327707 VSO327706:VSO327707 WCK327706:WCK327707 WMG327706:WMG327707 WWC327706:WWC327707 U393242:U393243 JQ393242:JQ393243 TM393242:TM393243 ADI393242:ADI393243 ANE393242:ANE393243 AXA393242:AXA393243 BGW393242:BGW393243 BQS393242:BQS393243 CAO393242:CAO393243 CKK393242:CKK393243 CUG393242:CUG393243 DEC393242:DEC393243 DNY393242:DNY393243 DXU393242:DXU393243 EHQ393242:EHQ393243 ERM393242:ERM393243 FBI393242:FBI393243 FLE393242:FLE393243 FVA393242:FVA393243 GEW393242:GEW393243 GOS393242:GOS393243 GYO393242:GYO393243 HIK393242:HIK393243 HSG393242:HSG393243 ICC393242:ICC393243 ILY393242:ILY393243 IVU393242:IVU393243 JFQ393242:JFQ393243 JPM393242:JPM393243 JZI393242:JZI393243 KJE393242:KJE393243 KTA393242:KTA393243 LCW393242:LCW393243 LMS393242:LMS393243 LWO393242:LWO393243 MGK393242:MGK393243 MQG393242:MQG393243 NAC393242:NAC393243 NJY393242:NJY393243 NTU393242:NTU393243 ODQ393242:ODQ393243 ONM393242:ONM393243 OXI393242:OXI393243 PHE393242:PHE393243 PRA393242:PRA393243 QAW393242:QAW393243 QKS393242:QKS393243 QUO393242:QUO393243 REK393242:REK393243 ROG393242:ROG393243 RYC393242:RYC393243 SHY393242:SHY393243 SRU393242:SRU393243 TBQ393242:TBQ393243 TLM393242:TLM393243 TVI393242:TVI393243 UFE393242:UFE393243 UPA393242:UPA393243 UYW393242:UYW393243 VIS393242:VIS393243 VSO393242:VSO393243 WCK393242:WCK393243 WMG393242:WMG393243 WWC393242:WWC393243 U458778:U458779 JQ458778:JQ458779 TM458778:TM458779 ADI458778:ADI458779 ANE458778:ANE458779 AXA458778:AXA458779 BGW458778:BGW458779 BQS458778:BQS458779 CAO458778:CAO458779 CKK458778:CKK458779 CUG458778:CUG458779 DEC458778:DEC458779 DNY458778:DNY458779 DXU458778:DXU458779 EHQ458778:EHQ458779 ERM458778:ERM458779 FBI458778:FBI458779 FLE458778:FLE458779 FVA458778:FVA458779 GEW458778:GEW458779 GOS458778:GOS458779 GYO458778:GYO458779 HIK458778:HIK458779 HSG458778:HSG458779 ICC458778:ICC458779 ILY458778:ILY458779 IVU458778:IVU458779 JFQ458778:JFQ458779 JPM458778:JPM458779 JZI458778:JZI458779 KJE458778:KJE458779 KTA458778:KTA458779 LCW458778:LCW458779 LMS458778:LMS458779 LWO458778:LWO458779 MGK458778:MGK458779 MQG458778:MQG458779 NAC458778:NAC458779 NJY458778:NJY458779 NTU458778:NTU458779 ODQ458778:ODQ458779 ONM458778:ONM458779 OXI458778:OXI458779 PHE458778:PHE458779 PRA458778:PRA458779 QAW458778:QAW458779 QKS458778:QKS458779 QUO458778:QUO458779 REK458778:REK458779 ROG458778:ROG458779 RYC458778:RYC458779 SHY458778:SHY458779 SRU458778:SRU458779 TBQ458778:TBQ458779 TLM458778:TLM458779 TVI458778:TVI458779 UFE458778:UFE458779 UPA458778:UPA458779 UYW458778:UYW458779 VIS458778:VIS458779 VSO458778:VSO458779 WCK458778:WCK458779 WMG458778:WMG458779 WWC458778:WWC458779 U524314:U524315 JQ524314:JQ524315 TM524314:TM524315 ADI524314:ADI524315 ANE524314:ANE524315 AXA524314:AXA524315 BGW524314:BGW524315 BQS524314:BQS524315 CAO524314:CAO524315 CKK524314:CKK524315 CUG524314:CUG524315 DEC524314:DEC524315 DNY524314:DNY524315 DXU524314:DXU524315 EHQ524314:EHQ524315 ERM524314:ERM524315 FBI524314:FBI524315 FLE524314:FLE524315 FVA524314:FVA524315 GEW524314:GEW524315 GOS524314:GOS524315 GYO524314:GYO524315 HIK524314:HIK524315 HSG524314:HSG524315 ICC524314:ICC524315 ILY524314:ILY524315 IVU524314:IVU524315 JFQ524314:JFQ524315 JPM524314:JPM524315 JZI524314:JZI524315 KJE524314:KJE524315 KTA524314:KTA524315 LCW524314:LCW524315 LMS524314:LMS524315 LWO524314:LWO524315 MGK524314:MGK524315 MQG524314:MQG524315 NAC524314:NAC524315 NJY524314:NJY524315 NTU524314:NTU524315 ODQ524314:ODQ524315 ONM524314:ONM524315 OXI524314:OXI524315 PHE524314:PHE524315 PRA524314:PRA524315 QAW524314:QAW524315 QKS524314:QKS524315 QUO524314:QUO524315 REK524314:REK524315 ROG524314:ROG524315 RYC524314:RYC524315 SHY524314:SHY524315 SRU524314:SRU524315 TBQ524314:TBQ524315 TLM524314:TLM524315 TVI524314:TVI524315 UFE524314:UFE524315 UPA524314:UPA524315 UYW524314:UYW524315 VIS524314:VIS524315 VSO524314:VSO524315 WCK524314:WCK524315 WMG524314:WMG524315 WWC524314:WWC524315 U589850:U589851 JQ589850:JQ589851 TM589850:TM589851 ADI589850:ADI589851 ANE589850:ANE589851 AXA589850:AXA589851 BGW589850:BGW589851 BQS589850:BQS589851 CAO589850:CAO589851 CKK589850:CKK589851 CUG589850:CUG589851 DEC589850:DEC589851 DNY589850:DNY589851 DXU589850:DXU589851 EHQ589850:EHQ589851 ERM589850:ERM589851 FBI589850:FBI589851 FLE589850:FLE589851 FVA589850:FVA589851 GEW589850:GEW589851 GOS589850:GOS589851 GYO589850:GYO589851 HIK589850:HIK589851 HSG589850:HSG589851 ICC589850:ICC589851 ILY589850:ILY589851 IVU589850:IVU589851 JFQ589850:JFQ589851 JPM589850:JPM589851 JZI589850:JZI589851 KJE589850:KJE589851 KTA589850:KTA589851 LCW589850:LCW589851 LMS589850:LMS589851 LWO589850:LWO589851 MGK589850:MGK589851 MQG589850:MQG589851 NAC589850:NAC589851 NJY589850:NJY589851 NTU589850:NTU589851 ODQ589850:ODQ589851 ONM589850:ONM589851 OXI589850:OXI589851 PHE589850:PHE589851 PRA589850:PRA589851 QAW589850:QAW589851 QKS589850:QKS589851 QUO589850:QUO589851 REK589850:REK589851 ROG589850:ROG589851 RYC589850:RYC589851 SHY589850:SHY589851 SRU589850:SRU589851 TBQ589850:TBQ589851 TLM589850:TLM589851 TVI589850:TVI589851 UFE589850:UFE589851 UPA589850:UPA589851 UYW589850:UYW589851 VIS589850:VIS589851 VSO589850:VSO589851 WCK589850:WCK589851 WMG589850:WMG589851 WWC589850:WWC589851 U655386:U655387 JQ655386:JQ655387 TM655386:TM655387 ADI655386:ADI655387 ANE655386:ANE655387 AXA655386:AXA655387 BGW655386:BGW655387 BQS655386:BQS655387 CAO655386:CAO655387 CKK655386:CKK655387 CUG655386:CUG655387 DEC655386:DEC655387 DNY655386:DNY655387 DXU655386:DXU655387 EHQ655386:EHQ655387 ERM655386:ERM655387 FBI655386:FBI655387 FLE655386:FLE655387 FVA655386:FVA655387 GEW655386:GEW655387 GOS655386:GOS655387 GYO655386:GYO655387 HIK655386:HIK655387 HSG655386:HSG655387 ICC655386:ICC655387 ILY655386:ILY655387 IVU655386:IVU655387 JFQ655386:JFQ655387 JPM655386:JPM655387 JZI655386:JZI655387 KJE655386:KJE655387 KTA655386:KTA655387 LCW655386:LCW655387 LMS655386:LMS655387 LWO655386:LWO655387 MGK655386:MGK655387 MQG655386:MQG655387 NAC655386:NAC655387 NJY655386:NJY655387 NTU655386:NTU655387 ODQ655386:ODQ655387 ONM655386:ONM655387 OXI655386:OXI655387 PHE655386:PHE655387 PRA655386:PRA655387 QAW655386:QAW655387 QKS655386:QKS655387 QUO655386:QUO655387 REK655386:REK655387 ROG655386:ROG655387 RYC655386:RYC655387 SHY655386:SHY655387 SRU655386:SRU655387 TBQ655386:TBQ655387 TLM655386:TLM655387 TVI655386:TVI655387 UFE655386:UFE655387 UPA655386:UPA655387 UYW655386:UYW655387 VIS655386:VIS655387 VSO655386:VSO655387 WCK655386:WCK655387 WMG655386:WMG655387 WWC655386:WWC655387 U720922:U720923 JQ720922:JQ720923 TM720922:TM720923 ADI720922:ADI720923 ANE720922:ANE720923 AXA720922:AXA720923 BGW720922:BGW720923 BQS720922:BQS720923 CAO720922:CAO720923 CKK720922:CKK720923 CUG720922:CUG720923 DEC720922:DEC720923 DNY720922:DNY720923 DXU720922:DXU720923 EHQ720922:EHQ720923 ERM720922:ERM720923 FBI720922:FBI720923 FLE720922:FLE720923 FVA720922:FVA720923 GEW720922:GEW720923 GOS720922:GOS720923 GYO720922:GYO720923 HIK720922:HIK720923 HSG720922:HSG720923 ICC720922:ICC720923 ILY720922:ILY720923 IVU720922:IVU720923 JFQ720922:JFQ720923 JPM720922:JPM720923 JZI720922:JZI720923 KJE720922:KJE720923 KTA720922:KTA720923 LCW720922:LCW720923 LMS720922:LMS720923 LWO720922:LWO720923 MGK720922:MGK720923 MQG720922:MQG720923 NAC720922:NAC720923 NJY720922:NJY720923 NTU720922:NTU720923 ODQ720922:ODQ720923 ONM720922:ONM720923 OXI720922:OXI720923 PHE720922:PHE720923 PRA720922:PRA720923 QAW720922:QAW720923 QKS720922:QKS720923 QUO720922:QUO720923 REK720922:REK720923 ROG720922:ROG720923 RYC720922:RYC720923 SHY720922:SHY720923 SRU720922:SRU720923 TBQ720922:TBQ720923 TLM720922:TLM720923 TVI720922:TVI720923 UFE720922:UFE720923 UPA720922:UPA720923 UYW720922:UYW720923 VIS720922:VIS720923 VSO720922:VSO720923 WCK720922:WCK720923 WMG720922:WMG720923 WWC720922:WWC720923 U786458:U786459 JQ786458:JQ786459 TM786458:TM786459 ADI786458:ADI786459 ANE786458:ANE786459 AXA786458:AXA786459 BGW786458:BGW786459 BQS786458:BQS786459 CAO786458:CAO786459 CKK786458:CKK786459 CUG786458:CUG786459 DEC786458:DEC786459 DNY786458:DNY786459 DXU786458:DXU786459 EHQ786458:EHQ786459 ERM786458:ERM786459 FBI786458:FBI786459 FLE786458:FLE786459 FVA786458:FVA786459 GEW786458:GEW786459 GOS786458:GOS786459 GYO786458:GYO786459 HIK786458:HIK786459 HSG786458:HSG786459 ICC786458:ICC786459 ILY786458:ILY786459 IVU786458:IVU786459 JFQ786458:JFQ786459 JPM786458:JPM786459 JZI786458:JZI786459 KJE786458:KJE786459 KTA786458:KTA786459 LCW786458:LCW786459 LMS786458:LMS786459 LWO786458:LWO786459 MGK786458:MGK786459 MQG786458:MQG786459 NAC786458:NAC786459 NJY786458:NJY786459 NTU786458:NTU786459 ODQ786458:ODQ786459 ONM786458:ONM786459 OXI786458:OXI786459 PHE786458:PHE786459 PRA786458:PRA786459 QAW786458:QAW786459 QKS786458:QKS786459 QUO786458:QUO786459 REK786458:REK786459 ROG786458:ROG786459 RYC786458:RYC786459 SHY786458:SHY786459 SRU786458:SRU786459 TBQ786458:TBQ786459 TLM786458:TLM786459 TVI786458:TVI786459 UFE786458:UFE786459 UPA786458:UPA786459 UYW786458:UYW786459 VIS786458:VIS786459 VSO786458:VSO786459 WCK786458:WCK786459 WMG786458:WMG786459 WWC786458:WWC786459 U851994:U851995 JQ851994:JQ851995 TM851994:TM851995 ADI851994:ADI851995 ANE851994:ANE851995 AXA851994:AXA851995 BGW851994:BGW851995 BQS851994:BQS851995 CAO851994:CAO851995 CKK851994:CKK851995 CUG851994:CUG851995 DEC851994:DEC851995 DNY851994:DNY851995 DXU851994:DXU851995 EHQ851994:EHQ851995 ERM851994:ERM851995 FBI851994:FBI851995 FLE851994:FLE851995 FVA851994:FVA851995 GEW851994:GEW851995 GOS851994:GOS851995 GYO851994:GYO851995 HIK851994:HIK851995 HSG851994:HSG851995 ICC851994:ICC851995 ILY851994:ILY851995 IVU851994:IVU851995 JFQ851994:JFQ851995 JPM851994:JPM851995 JZI851994:JZI851995 KJE851994:KJE851995 KTA851994:KTA851995 LCW851994:LCW851995 LMS851994:LMS851995 LWO851994:LWO851995 MGK851994:MGK851995 MQG851994:MQG851995 NAC851994:NAC851995 NJY851994:NJY851995 NTU851994:NTU851995 ODQ851994:ODQ851995 ONM851994:ONM851995 OXI851994:OXI851995 PHE851994:PHE851995 PRA851994:PRA851995 QAW851994:QAW851995 QKS851994:QKS851995 QUO851994:QUO851995 REK851994:REK851995 ROG851994:ROG851995 RYC851994:RYC851995 SHY851994:SHY851995 SRU851994:SRU851995 TBQ851994:TBQ851995 TLM851994:TLM851995 TVI851994:TVI851995 UFE851994:UFE851995 UPA851994:UPA851995 UYW851994:UYW851995 VIS851994:VIS851995 VSO851994:VSO851995 WCK851994:WCK851995 WMG851994:WMG851995 WWC851994:WWC851995 U917530:U917531 JQ917530:JQ917531 TM917530:TM917531 ADI917530:ADI917531 ANE917530:ANE917531 AXA917530:AXA917531 BGW917530:BGW917531 BQS917530:BQS917531 CAO917530:CAO917531 CKK917530:CKK917531 CUG917530:CUG917531 DEC917530:DEC917531 DNY917530:DNY917531 DXU917530:DXU917531 EHQ917530:EHQ917531 ERM917530:ERM917531 FBI917530:FBI917531 FLE917530:FLE917531 FVA917530:FVA917531 GEW917530:GEW917531 GOS917530:GOS917531 GYO917530:GYO917531 HIK917530:HIK917531 HSG917530:HSG917531 ICC917530:ICC917531 ILY917530:ILY917531 IVU917530:IVU917531 JFQ917530:JFQ917531 JPM917530:JPM917531 JZI917530:JZI917531 KJE917530:KJE917531 KTA917530:KTA917531 LCW917530:LCW917531 LMS917530:LMS917531 LWO917530:LWO917531 MGK917530:MGK917531 MQG917530:MQG917531 NAC917530:NAC917531 NJY917530:NJY917531 NTU917530:NTU917531 ODQ917530:ODQ917531 ONM917530:ONM917531 OXI917530:OXI917531 PHE917530:PHE917531 PRA917530:PRA917531 QAW917530:QAW917531 QKS917530:QKS917531 QUO917530:QUO917531 REK917530:REK917531 ROG917530:ROG917531 RYC917530:RYC917531 SHY917530:SHY917531 SRU917530:SRU917531 TBQ917530:TBQ917531 TLM917530:TLM917531 TVI917530:TVI917531 UFE917530:UFE917531 UPA917530:UPA917531 UYW917530:UYW917531 VIS917530:VIS917531 VSO917530:VSO917531 WCK917530:WCK917531 WMG917530:WMG917531 WWC917530:WWC917531 U983066:U983067 JQ983066:JQ983067 TM983066:TM983067 ADI983066:ADI983067 ANE983066:ANE983067 AXA983066:AXA983067 BGW983066:BGW983067 BQS983066:BQS983067 CAO983066:CAO983067 CKK983066:CKK983067 CUG983066:CUG983067 DEC983066:DEC983067 DNY983066:DNY983067 DXU983066:DXU983067 EHQ983066:EHQ983067 ERM983066:ERM983067 FBI983066:FBI983067 FLE983066:FLE983067 FVA983066:FVA983067 GEW983066:GEW983067 GOS983066:GOS983067 GYO983066:GYO983067 HIK983066:HIK983067 HSG983066:HSG983067 ICC983066:ICC983067 ILY983066:ILY983067 IVU983066:IVU983067 JFQ983066:JFQ983067 JPM983066:JPM983067 JZI983066:JZI983067 KJE983066:KJE983067 KTA983066:KTA983067 LCW983066:LCW983067 LMS983066:LMS983067 LWO983066:LWO983067 MGK983066:MGK983067 MQG983066:MQG983067 NAC983066:NAC983067 NJY983066:NJY983067 NTU983066:NTU983067 ODQ983066:ODQ983067 ONM983066:ONM983067 OXI983066:OXI983067 PHE983066:PHE983067 PRA983066:PRA983067 QAW983066:QAW983067 QKS983066:QKS983067 QUO983066:QUO983067 REK983066:REK983067 ROG983066:ROG983067 RYC983066:RYC983067 SHY983066:SHY983067 SRU983066:SRU983067 TBQ983066:TBQ983067 TLM983066:TLM983067 TVI983066:TVI983067 UFE983066:UFE983067 UPA983066:UPA983067 UYW983066:UYW983067 VIS983066:VIS983067 VSO983066:VSO983067 WCK983066:WCK983067 WMG983066:WMG983067 WWC983066:WWC983067 Y26:Y27 JU26:JU27 TQ26:TQ27 ADM26:ADM27 ANI26:ANI27 AXE26:AXE27 BHA26:BHA27 BQW26:BQW27 CAS26:CAS27 CKO26:CKO27 CUK26:CUK27 DEG26:DEG27 DOC26:DOC27 DXY26:DXY27 EHU26:EHU27 ERQ26:ERQ27 FBM26:FBM27 FLI26:FLI27 FVE26:FVE27 GFA26:GFA27 GOW26:GOW27 GYS26:GYS27 HIO26:HIO27 HSK26:HSK27 ICG26:ICG27 IMC26:IMC27 IVY26:IVY27 JFU26:JFU27 JPQ26:JPQ27 JZM26:JZM27 KJI26:KJI27 KTE26:KTE27 LDA26:LDA27 LMW26:LMW27 LWS26:LWS27 MGO26:MGO27 MQK26:MQK27 NAG26:NAG27 NKC26:NKC27 NTY26:NTY27 ODU26:ODU27 ONQ26:ONQ27 OXM26:OXM27 PHI26:PHI27 PRE26:PRE27 QBA26:QBA27 QKW26:QKW27 QUS26:QUS27 REO26:REO27 ROK26:ROK27 RYG26:RYG27 SIC26:SIC27 SRY26:SRY27 TBU26:TBU27 TLQ26:TLQ27 TVM26:TVM27 UFI26:UFI27 UPE26:UPE27 UZA26:UZA27 VIW26:VIW27 VSS26:VSS27 WCO26:WCO27 WMK26:WMK27 WWG26:WWG27 Y65562:Y65563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Y131098:Y131099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Y196634:Y196635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Y262170:Y262171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Y327706:Y327707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Y393242:Y393243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Y458778:Y458779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Y524314:Y524315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Y589850:Y589851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Y655386:Y655387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Y720922:Y720923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Y786458:Y786459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Y851994:Y851995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Y917530:Y917531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Y983066:Y983067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N21 JJ21 TF21 ADB21 AMX21 AWT21 BGP21 BQL21 CAH21 CKD21 CTZ21 DDV21 DNR21 DXN21 EHJ21 ERF21 FBB21 FKX21 FUT21 GEP21 GOL21 GYH21 HID21 HRZ21 IBV21 ILR21 IVN21 JFJ21 JPF21 JZB21 KIX21 KST21 LCP21 LML21 LWH21 MGD21 MPZ21 MZV21 NJR21 NTN21 ODJ21 ONF21 OXB21 PGX21 PQT21 QAP21 QKL21 QUH21 RED21 RNZ21 RXV21 SHR21 SRN21 TBJ21 TLF21 TVB21 UEX21 UOT21 UYP21 VIL21 VSH21 WCD21 WLZ21 WVV21 N65557 JJ65557 TF65557 ADB65557 AMX65557 AWT65557 BGP65557 BQL65557 CAH65557 CKD65557 CTZ65557 DDV65557 DNR65557 DXN65557 EHJ65557 ERF65557 FBB65557 FKX65557 FUT65557 GEP65557 GOL65557 GYH65557 HID65557 HRZ65557 IBV65557 ILR65557 IVN65557 JFJ65557 JPF65557 JZB65557 KIX65557 KST65557 LCP65557 LML65557 LWH65557 MGD65557 MPZ65557 MZV65557 NJR65557 NTN65557 ODJ65557 ONF65557 OXB65557 PGX65557 PQT65557 QAP65557 QKL65557 QUH65557 RED65557 RNZ65557 RXV65557 SHR65557 SRN65557 TBJ65557 TLF65557 TVB65557 UEX65557 UOT65557 UYP65557 VIL65557 VSH65557 WCD65557 WLZ65557 WVV65557 N131093 JJ131093 TF131093 ADB131093 AMX131093 AWT131093 BGP131093 BQL131093 CAH131093 CKD131093 CTZ131093 DDV131093 DNR131093 DXN131093 EHJ131093 ERF131093 FBB131093 FKX131093 FUT131093 GEP131093 GOL131093 GYH131093 HID131093 HRZ131093 IBV131093 ILR131093 IVN131093 JFJ131093 JPF131093 JZB131093 KIX131093 KST131093 LCP131093 LML131093 LWH131093 MGD131093 MPZ131093 MZV131093 NJR131093 NTN131093 ODJ131093 ONF131093 OXB131093 PGX131093 PQT131093 QAP131093 QKL131093 QUH131093 RED131093 RNZ131093 RXV131093 SHR131093 SRN131093 TBJ131093 TLF131093 TVB131093 UEX131093 UOT131093 UYP131093 VIL131093 VSH131093 WCD131093 WLZ131093 WVV131093 N196629 JJ196629 TF196629 ADB196629 AMX196629 AWT196629 BGP196629 BQL196629 CAH196629 CKD196629 CTZ196629 DDV196629 DNR196629 DXN196629 EHJ196629 ERF196629 FBB196629 FKX196629 FUT196629 GEP196629 GOL196629 GYH196629 HID196629 HRZ196629 IBV196629 ILR196629 IVN196629 JFJ196629 JPF196629 JZB196629 KIX196629 KST196629 LCP196629 LML196629 LWH196629 MGD196629 MPZ196629 MZV196629 NJR196629 NTN196629 ODJ196629 ONF196629 OXB196629 PGX196629 PQT196629 QAP196629 QKL196629 QUH196629 RED196629 RNZ196629 RXV196629 SHR196629 SRN196629 TBJ196629 TLF196629 TVB196629 UEX196629 UOT196629 UYP196629 VIL196629 VSH196629 WCD196629 WLZ196629 WVV196629 N262165 JJ262165 TF262165 ADB262165 AMX262165 AWT262165 BGP262165 BQL262165 CAH262165 CKD262165 CTZ262165 DDV262165 DNR262165 DXN262165 EHJ262165 ERF262165 FBB262165 FKX262165 FUT262165 GEP262165 GOL262165 GYH262165 HID262165 HRZ262165 IBV262165 ILR262165 IVN262165 JFJ262165 JPF262165 JZB262165 KIX262165 KST262165 LCP262165 LML262165 LWH262165 MGD262165 MPZ262165 MZV262165 NJR262165 NTN262165 ODJ262165 ONF262165 OXB262165 PGX262165 PQT262165 QAP262165 QKL262165 QUH262165 RED262165 RNZ262165 RXV262165 SHR262165 SRN262165 TBJ262165 TLF262165 TVB262165 UEX262165 UOT262165 UYP262165 VIL262165 VSH262165 WCD262165 WLZ262165 WVV262165 N327701 JJ327701 TF327701 ADB327701 AMX327701 AWT327701 BGP327701 BQL327701 CAH327701 CKD327701 CTZ327701 DDV327701 DNR327701 DXN327701 EHJ327701 ERF327701 FBB327701 FKX327701 FUT327701 GEP327701 GOL327701 GYH327701 HID327701 HRZ327701 IBV327701 ILR327701 IVN327701 JFJ327701 JPF327701 JZB327701 KIX327701 KST327701 LCP327701 LML327701 LWH327701 MGD327701 MPZ327701 MZV327701 NJR327701 NTN327701 ODJ327701 ONF327701 OXB327701 PGX327701 PQT327701 QAP327701 QKL327701 QUH327701 RED327701 RNZ327701 RXV327701 SHR327701 SRN327701 TBJ327701 TLF327701 TVB327701 UEX327701 UOT327701 UYP327701 VIL327701 VSH327701 WCD327701 WLZ327701 WVV327701 N393237 JJ393237 TF393237 ADB393237 AMX393237 AWT393237 BGP393237 BQL393237 CAH393237 CKD393237 CTZ393237 DDV393237 DNR393237 DXN393237 EHJ393237 ERF393237 FBB393237 FKX393237 FUT393237 GEP393237 GOL393237 GYH393237 HID393237 HRZ393237 IBV393237 ILR393237 IVN393237 JFJ393237 JPF393237 JZB393237 KIX393237 KST393237 LCP393237 LML393237 LWH393237 MGD393237 MPZ393237 MZV393237 NJR393237 NTN393237 ODJ393237 ONF393237 OXB393237 PGX393237 PQT393237 QAP393237 QKL393237 QUH393237 RED393237 RNZ393237 RXV393237 SHR393237 SRN393237 TBJ393237 TLF393237 TVB393237 UEX393237 UOT393237 UYP393237 VIL393237 VSH393237 WCD393237 WLZ393237 WVV393237 N458773 JJ458773 TF458773 ADB458773 AMX458773 AWT458773 BGP458773 BQL458773 CAH458773 CKD458773 CTZ458773 DDV458773 DNR458773 DXN458773 EHJ458773 ERF458773 FBB458773 FKX458773 FUT458773 GEP458773 GOL458773 GYH458773 HID458773 HRZ458773 IBV458773 ILR458773 IVN458773 JFJ458773 JPF458773 JZB458773 KIX458773 KST458773 LCP458773 LML458773 LWH458773 MGD458773 MPZ458773 MZV458773 NJR458773 NTN458773 ODJ458773 ONF458773 OXB458773 PGX458773 PQT458773 QAP458773 QKL458773 QUH458773 RED458773 RNZ458773 RXV458773 SHR458773 SRN458773 TBJ458773 TLF458773 TVB458773 UEX458773 UOT458773 UYP458773 VIL458773 VSH458773 WCD458773 WLZ458773 WVV458773 N524309 JJ524309 TF524309 ADB524309 AMX524309 AWT524309 BGP524309 BQL524309 CAH524309 CKD524309 CTZ524309 DDV524309 DNR524309 DXN524309 EHJ524309 ERF524309 FBB524309 FKX524309 FUT524309 GEP524309 GOL524309 GYH524309 HID524309 HRZ524309 IBV524309 ILR524309 IVN524309 JFJ524309 JPF524309 JZB524309 KIX524309 KST524309 LCP524309 LML524309 LWH524309 MGD524309 MPZ524309 MZV524309 NJR524309 NTN524309 ODJ524309 ONF524309 OXB524309 PGX524309 PQT524309 QAP524309 QKL524309 QUH524309 RED524309 RNZ524309 RXV524309 SHR524309 SRN524309 TBJ524309 TLF524309 TVB524309 UEX524309 UOT524309 UYP524309 VIL524309 VSH524309 WCD524309 WLZ524309 WVV524309 N589845 JJ589845 TF589845 ADB589845 AMX589845 AWT589845 BGP589845 BQL589845 CAH589845 CKD589845 CTZ589845 DDV589845 DNR589845 DXN589845 EHJ589845 ERF589845 FBB589845 FKX589845 FUT589845 GEP589845 GOL589845 GYH589845 HID589845 HRZ589845 IBV589845 ILR589845 IVN589845 JFJ589845 JPF589845 JZB589845 KIX589845 KST589845 LCP589845 LML589845 LWH589845 MGD589845 MPZ589845 MZV589845 NJR589845 NTN589845 ODJ589845 ONF589845 OXB589845 PGX589845 PQT589845 QAP589845 QKL589845 QUH589845 RED589845 RNZ589845 RXV589845 SHR589845 SRN589845 TBJ589845 TLF589845 TVB589845 UEX589845 UOT589845 UYP589845 VIL589845 VSH589845 WCD589845 WLZ589845 WVV589845 N655381 JJ655381 TF655381 ADB655381 AMX655381 AWT655381 BGP655381 BQL655381 CAH655381 CKD655381 CTZ655381 DDV655381 DNR655381 DXN655381 EHJ655381 ERF655381 FBB655381 FKX655381 FUT655381 GEP655381 GOL655381 GYH655381 HID655381 HRZ655381 IBV655381 ILR655381 IVN655381 JFJ655381 JPF655381 JZB655381 KIX655381 KST655381 LCP655381 LML655381 LWH655381 MGD655381 MPZ655381 MZV655381 NJR655381 NTN655381 ODJ655381 ONF655381 OXB655381 PGX655381 PQT655381 QAP655381 QKL655381 QUH655381 RED655381 RNZ655381 RXV655381 SHR655381 SRN655381 TBJ655381 TLF655381 TVB655381 UEX655381 UOT655381 UYP655381 VIL655381 VSH655381 WCD655381 WLZ655381 WVV655381 N720917 JJ720917 TF720917 ADB720917 AMX720917 AWT720917 BGP720917 BQL720917 CAH720917 CKD720917 CTZ720917 DDV720917 DNR720917 DXN720917 EHJ720917 ERF720917 FBB720917 FKX720917 FUT720917 GEP720917 GOL720917 GYH720917 HID720917 HRZ720917 IBV720917 ILR720917 IVN720917 JFJ720917 JPF720917 JZB720917 KIX720917 KST720917 LCP720917 LML720917 LWH720917 MGD720917 MPZ720917 MZV720917 NJR720917 NTN720917 ODJ720917 ONF720917 OXB720917 PGX720917 PQT720917 QAP720917 QKL720917 QUH720917 RED720917 RNZ720917 RXV720917 SHR720917 SRN720917 TBJ720917 TLF720917 TVB720917 UEX720917 UOT720917 UYP720917 VIL720917 VSH720917 WCD720917 WLZ720917 WVV720917 N786453 JJ786453 TF786453 ADB786453 AMX786453 AWT786453 BGP786453 BQL786453 CAH786453 CKD786453 CTZ786453 DDV786453 DNR786453 DXN786453 EHJ786453 ERF786453 FBB786453 FKX786453 FUT786453 GEP786453 GOL786453 GYH786453 HID786453 HRZ786453 IBV786453 ILR786453 IVN786453 JFJ786453 JPF786453 JZB786453 KIX786453 KST786453 LCP786453 LML786453 LWH786453 MGD786453 MPZ786453 MZV786453 NJR786453 NTN786453 ODJ786453 ONF786453 OXB786453 PGX786453 PQT786453 QAP786453 QKL786453 QUH786453 RED786453 RNZ786453 RXV786453 SHR786453 SRN786453 TBJ786453 TLF786453 TVB786453 UEX786453 UOT786453 UYP786453 VIL786453 VSH786453 WCD786453 WLZ786453 WVV786453 N851989 JJ851989 TF851989 ADB851989 AMX851989 AWT851989 BGP851989 BQL851989 CAH851989 CKD851989 CTZ851989 DDV851989 DNR851989 DXN851989 EHJ851989 ERF851989 FBB851989 FKX851989 FUT851989 GEP851989 GOL851989 GYH851989 HID851989 HRZ851989 IBV851989 ILR851989 IVN851989 JFJ851989 JPF851989 JZB851989 KIX851989 KST851989 LCP851989 LML851989 LWH851989 MGD851989 MPZ851989 MZV851989 NJR851989 NTN851989 ODJ851989 ONF851989 OXB851989 PGX851989 PQT851989 QAP851989 QKL851989 QUH851989 RED851989 RNZ851989 RXV851989 SHR851989 SRN851989 TBJ851989 TLF851989 TVB851989 UEX851989 UOT851989 UYP851989 VIL851989 VSH851989 WCD851989 WLZ851989 WVV851989 N917525 JJ917525 TF917525 ADB917525 AMX917525 AWT917525 BGP917525 BQL917525 CAH917525 CKD917525 CTZ917525 DDV917525 DNR917525 DXN917525 EHJ917525 ERF917525 FBB917525 FKX917525 FUT917525 GEP917525 GOL917525 GYH917525 HID917525 HRZ917525 IBV917525 ILR917525 IVN917525 JFJ917525 JPF917525 JZB917525 KIX917525 KST917525 LCP917525 LML917525 LWH917525 MGD917525 MPZ917525 MZV917525 NJR917525 NTN917525 ODJ917525 ONF917525 OXB917525 PGX917525 PQT917525 QAP917525 QKL917525 QUH917525 RED917525 RNZ917525 RXV917525 SHR917525 SRN917525 TBJ917525 TLF917525 TVB917525 UEX917525 UOT917525 UYP917525 VIL917525 VSH917525 WCD917525 WLZ917525 WVV917525 N983061 JJ983061 TF983061 ADB983061 AMX983061 AWT983061 BGP983061 BQL983061 CAH983061 CKD983061 CTZ983061 DDV983061 DNR983061 DXN983061 EHJ983061 ERF983061 FBB983061 FKX983061 FUT983061 GEP983061 GOL983061 GYH983061 HID983061 HRZ983061 IBV983061 ILR983061 IVN983061 JFJ983061 JPF983061 JZB983061 KIX983061 KST983061 LCP983061 LML983061 LWH983061 MGD983061 MPZ983061 MZV983061 NJR983061 NTN983061 ODJ983061 ONF983061 OXB983061 PGX983061 PQT983061 QAP983061 QKL983061 QUH983061 RED983061 RNZ983061 RXV983061 SHR983061 SRN983061 TBJ983061 TLF983061 TVB983061 UEX983061 UOT983061 UYP983061 VIL983061 VSH983061 WCD983061 WLZ983061 WVV983061 M22:M25 JI22:JI25 TE22:TE25 ADA22:ADA25 AMW22:AMW25 AWS22:AWS25 BGO22:BGO25 BQK22:BQK25 CAG22:CAG25 CKC22:CKC25 CTY22:CTY25 DDU22:DDU25 DNQ22:DNQ25 DXM22:DXM25 EHI22:EHI25 ERE22:ERE25 FBA22:FBA25 FKW22:FKW25 FUS22:FUS25 GEO22:GEO25 GOK22:GOK25 GYG22:GYG25 HIC22:HIC25 HRY22:HRY25 IBU22:IBU25 ILQ22:ILQ25 IVM22:IVM25 JFI22:JFI25 JPE22:JPE25 JZA22:JZA25 KIW22:KIW25 KSS22:KSS25 LCO22:LCO25 LMK22:LMK25 LWG22:LWG25 MGC22:MGC25 MPY22:MPY25 MZU22:MZU25 NJQ22:NJQ25 NTM22:NTM25 ODI22:ODI25 ONE22:ONE25 OXA22:OXA25 PGW22:PGW25 PQS22:PQS25 QAO22:QAO25 QKK22:QKK25 QUG22:QUG25 REC22:REC25 RNY22:RNY25 RXU22:RXU25 SHQ22:SHQ25 SRM22:SRM25 TBI22:TBI25 TLE22:TLE25 TVA22:TVA25 UEW22:UEW25 UOS22:UOS25 UYO22:UYO25 VIK22:VIK25 VSG22:VSG25 WCC22:WCC25 WLY22:WLY25 WVU22:WVU25 M65558:M65561 JI65558:JI65561 TE65558:TE65561 ADA65558:ADA65561 AMW65558:AMW65561 AWS65558:AWS65561 BGO65558:BGO65561 BQK65558:BQK65561 CAG65558:CAG65561 CKC65558:CKC65561 CTY65558:CTY65561 DDU65558:DDU65561 DNQ65558:DNQ65561 DXM65558:DXM65561 EHI65558:EHI65561 ERE65558:ERE65561 FBA65558:FBA65561 FKW65558:FKW65561 FUS65558:FUS65561 GEO65558:GEO65561 GOK65558:GOK65561 GYG65558:GYG65561 HIC65558:HIC65561 HRY65558:HRY65561 IBU65558:IBU65561 ILQ65558:ILQ65561 IVM65558:IVM65561 JFI65558:JFI65561 JPE65558:JPE65561 JZA65558:JZA65561 KIW65558:KIW65561 KSS65558:KSS65561 LCO65558:LCO65561 LMK65558:LMK65561 LWG65558:LWG65561 MGC65558:MGC65561 MPY65558:MPY65561 MZU65558:MZU65561 NJQ65558:NJQ65561 NTM65558:NTM65561 ODI65558:ODI65561 ONE65558:ONE65561 OXA65558:OXA65561 PGW65558:PGW65561 PQS65558:PQS65561 QAO65558:QAO65561 QKK65558:QKK65561 QUG65558:QUG65561 REC65558:REC65561 RNY65558:RNY65561 RXU65558:RXU65561 SHQ65558:SHQ65561 SRM65558:SRM65561 TBI65558:TBI65561 TLE65558:TLE65561 TVA65558:TVA65561 UEW65558:UEW65561 UOS65558:UOS65561 UYO65558:UYO65561 VIK65558:VIK65561 VSG65558:VSG65561 WCC65558:WCC65561 WLY65558:WLY65561 WVU65558:WVU65561 M131094:M131097 JI131094:JI131097 TE131094:TE131097 ADA131094:ADA131097 AMW131094:AMW131097 AWS131094:AWS131097 BGO131094:BGO131097 BQK131094:BQK131097 CAG131094:CAG131097 CKC131094:CKC131097 CTY131094:CTY131097 DDU131094:DDU131097 DNQ131094:DNQ131097 DXM131094:DXM131097 EHI131094:EHI131097 ERE131094:ERE131097 FBA131094:FBA131097 FKW131094:FKW131097 FUS131094:FUS131097 GEO131094:GEO131097 GOK131094:GOK131097 GYG131094:GYG131097 HIC131094:HIC131097 HRY131094:HRY131097 IBU131094:IBU131097 ILQ131094:ILQ131097 IVM131094:IVM131097 JFI131094:JFI131097 JPE131094:JPE131097 JZA131094:JZA131097 KIW131094:KIW131097 KSS131094:KSS131097 LCO131094:LCO131097 LMK131094:LMK131097 LWG131094:LWG131097 MGC131094:MGC131097 MPY131094:MPY131097 MZU131094:MZU131097 NJQ131094:NJQ131097 NTM131094:NTM131097 ODI131094:ODI131097 ONE131094:ONE131097 OXA131094:OXA131097 PGW131094:PGW131097 PQS131094:PQS131097 QAO131094:QAO131097 QKK131094:QKK131097 QUG131094:QUG131097 REC131094:REC131097 RNY131094:RNY131097 RXU131094:RXU131097 SHQ131094:SHQ131097 SRM131094:SRM131097 TBI131094:TBI131097 TLE131094:TLE131097 TVA131094:TVA131097 UEW131094:UEW131097 UOS131094:UOS131097 UYO131094:UYO131097 VIK131094:VIK131097 VSG131094:VSG131097 WCC131094:WCC131097 WLY131094:WLY131097 WVU131094:WVU131097 M196630:M196633 JI196630:JI196633 TE196630:TE196633 ADA196630:ADA196633 AMW196630:AMW196633 AWS196630:AWS196633 BGO196630:BGO196633 BQK196630:BQK196633 CAG196630:CAG196633 CKC196630:CKC196633 CTY196630:CTY196633 DDU196630:DDU196633 DNQ196630:DNQ196633 DXM196630:DXM196633 EHI196630:EHI196633 ERE196630:ERE196633 FBA196630:FBA196633 FKW196630:FKW196633 FUS196630:FUS196633 GEO196630:GEO196633 GOK196630:GOK196633 GYG196630:GYG196633 HIC196630:HIC196633 HRY196630:HRY196633 IBU196630:IBU196633 ILQ196630:ILQ196633 IVM196630:IVM196633 JFI196630:JFI196633 JPE196630:JPE196633 JZA196630:JZA196633 KIW196630:KIW196633 KSS196630:KSS196633 LCO196630:LCO196633 LMK196630:LMK196633 LWG196630:LWG196633 MGC196630:MGC196633 MPY196630:MPY196633 MZU196630:MZU196633 NJQ196630:NJQ196633 NTM196630:NTM196633 ODI196630:ODI196633 ONE196630:ONE196633 OXA196630:OXA196633 PGW196630:PGW196633 PQS196630:PQS196633 QAO196630:QAO196633 QKK196630:QKK196633 QUG196630:QUG196633 REC196630:REC196633 RNY196630:RNY196633 RXU196630:RXU196633 SHQ196630:SHQ196633 SRM196630:SRM196633 TBI196630:TBI196633 TLE196630:TLE196633 TVA196630:TVA196633 UEW196630:UEW196633 UOS196630:UOS196633 UYO196630:UYO196633 VIK196630:VIK196633 VSG196630:VSG196633 WCC196630:WCC196633 WLY196630:WLY196633 WVU196630:WVU196633 M262166:M262169 JI262166:JI262169 TE262166:TE262169 ADA262166:ADA262169 AMW262166:AMW262169 AWS262166:AWS262169 BGO262166:BGO262169 BQK262166:BQK262169 CAG262166:CAG262169 CKC262166:CKC262169 CTY262166:CTY262169 DDU262166:DDU262169 DNQ262166:DNQ262169 DXM262166:DXM262169 EHI262166:EHI262169 ERE262166:ERE262169 FBA262166:FBA262169 FKW262166:FKW262169 FUS262166:FUS262169 GEO262166:GEO262169 GOK262166:GOK262169 GYG262166:GYG262169 HIC262166:HIC262169 HRY262166:HRY262169 IBU262166:IBU262169 ILQ262166:ILQ262169 IVM262166:IVM262169 JFI262166:JFI262169 JPE262166:JPE262169 JZA262166:JZA262169 KIW262166:KIW262169 KSS262166:KSS262169 LCO262166:LCO262169 LMK262166:LMK262169 LWG262166:LWG262169 MGC262166:MGC262169 MPY262166:MPY262169 MZU262166:MZU262169 NJQ262166:NJQ262169 NTM262166:NTM262169 ODI262166:ODI262169 ONE262166:ONE262169 OXA262166:OXA262169 PGW262166:PGW262169 PQS262166:PQS262169 QAO262166:QAO262169 QKK262166:QKK262169 QUG262166:QUG262169 REC262166:REC262169 RNY262166:RNY262169 RXU262166:RXU262169 SHQ262166:SHQ262169 SRM262166:SRM262169 TBI262166:TBI262169 TLE262166:TLE262169 TVA262166:TVA262169 UEW262166:UEW262169 UOS262166:UOS262169 UYO262166:UYO262169 VIK262166:VIK262169 VSG262166:VSG262169 WCC262166:WCC262169 WLY262166:WLY262169 WVU262166:WVU262169 M327702:M327705 JI327702:JI327705 TE327702:TE327705 ADA327702:ADA327705 AMW327702:AMW327705 AWS327702:AWS327705 BGO327702:BGO327705 BQK327702:BQK327705 CAG327702:CAG327705 CKC327702:CKC327705 CTY327702:CTY327705 DDU327702:DDU327705 DNQ327702:DNQ327705 DXM327702:DXM327705 EHI327702:EHI327705 ERE327702:ERE327705 FBA327702:FBA327705 FKW327702:FKW327705 FUS327702:FUS327705 GEO327702:GEO327705 GOK327702:GOK327705 GYG327702:GYG327705 HIC327702:HIC327705 HRY327702:HRY327705 IBU327702:IBU327705 ILQ327702:ILQ327705 IVM327702:IVM327705 JFI327702:JFI327705 JPE327702:JPE327705 JZA327702:JZA327705 KIW327702:KIW327705 KSS327702:KSS327705 LCO327702:LCO327705 LMK327702:LMK327705 LWG327702:LWG327705 MGC327702:MGC327705 MPY327702:MPY327705 MZU327702:MZU327705 NJQ327702:NJQ327705 NTM327702:NTM327705 ODI327702:ODI327705 ONE327702:ONE327705 OXA327702:OXA327705 PGW327702:PGW327705 PQS327702:PQS327705 QAO327702:QAO327705 QKK327702:QKK327705 QUG327702:QUG327705 REC327702:REC327705 RNY327702:RNY327705 RXU327702:RXU327705 SHQ327702:SHQ327705 SRM327702:SRM327705 TBI327702:TBI327705 TLE327702:TLE327705 TVA327702:TVA327705 UEW327702:UEW327705 UOS327702:UOS327705 UYO327702:UYO327705 VIK327702:VIK327705 VSG327702:VSG327705 WCC327702:WCC327705 WLY327702:WLY327705 WVU327702:WVU327705 M393238:M393241 JI393238:JI393241 TE393238:TE393241 ADA393238:ADA393241 AMW393238:AMW393241 AWS393238:AWS393241 BGO393238:BGO393241 BQK393238:BQK393241 CAG393238:CAG393241 CKC393238:CKC393241 CTY393238:CTY393241 DDU393238:DDU393241 DNQ393238:DNQ393241 DXM393238:DXM393241 EHI393238:EHI393241 ERE393238:ERE393241 FBA393238:FBA393241 FKW393238:FKW393241 FUS393238:FUS393241 GEO393238:GEO393241 GOK393238:GOK393241 GYG393238:GYG393241 HIC393238:HIC393241 HRY393238:HRY393241 IBU393238:IBU393241 ILQ393238:ILQ393241 IVM393238:IVM393241 JFI393238:JFI393241 JPE393238:JPE393241 JZA393238:JZA393241 KIW393238:KIW393241 KSS393238:KSS393241 LCO393238:LCO393241 LMK393238:LMK393241 LWG393238:LWG393241 MGC393238:MGC393241 MPY393238:MPY393241 MZU393238:MZU393241 NJQ393238:NJQ393241 NTM393238:NTM393241 ODI393238:ODI393241 ONE393238:ONE393241 OXA393238:OXA393241 PGW393238:PGW393241 PQS393238:PQS393241 QAO393238:QAO393241 QKK393238:QKK393241 QUG393238:QUG393241 REC393238:REC393241 RNY393238:RNY393241 RXU393238:RXU393241 SHQ393238:SHQ393241 SRM393238:SRM393241 TBI393238:TBI393241 TLE393238:TLE393241 TVA393238:TVA393241 UEW393238:UEW393241 UOS393238:UOS393241 UYO393238:UYO393241 VIK393238:VIK393241 VSG393238:VSG393241 WCC393238:WCC393241 WLY393238:WLY393241 WVU393238:WVU393241 M458774:M458777 JI458774:JI458777 TE458774:TE458777 ADA458774:ADA458777 AMW458774:AMW458777 AWS458774:AWS458777 BGO458774:BGO458777 BQK458774:BQK458777 CAG458774:CAG458777 CKC458774:CKC458777 CTY458774:CTY458777 DDU458774:DDU458777 DNQ458774:DNQ458777 DXM458774:DXM458777 EHI458774:EHI458777 ERE458774:ERE458777 FBA458774:FBA458777 FKW458774:FKW458777 FUS458774:FUS458777 GEO458774:GEO458777 GOK458774:GOK458777 GYG458774:GYG458777 HIC458774:HIC458777 HRY458774:HRY458777 IBU458774:IBU458777 ILQ458774:ILQ458777 IVM458774:IVM458777 JFI458774:JFI458777 JPE458774:JPE458777 JZA458774:JZA458777 KIW458774:KIW458777 KSS458774:KSS458777 LCO458774:LCO458777 LMK458774:LMK458777 LWG458774:LWG458777 MGC458774:MGC458777 MPY458774:MPY458777 MZU458774:MZU458777 NJQ458774:NJQ458777 NTM458774:NTM458777 ODI458774:ODI458777 ONE458774:ONE458777 OXA458774:OXA458777 PGW458774:PGW458777 PQS458774:PQS458777 QAO458774:QAO458777 QKK458774:QKK458777 QUG458774:QUG458777 REC458774:REC458777 RNY458774:RNY458777 RXU458774:RXU458777 SHQ458774:SHQ458777 SRM458774:SRM458777 TBI458774:TBI458777 TLE458774:TLE458777 TVA458774:TVA458777 UEW458774:UEW458777 UOS458774:UOS458777 UYO458774:UYO458777 VIK458774:VIK458777 VSG458774:VSG458777 WCC458774:WCC458777 WLY458774:WLY458777 WVU458774:WVU458777 M524310:M524313 JI524310:JI524313 TE524310:TE524313 ADA524310:ADA524313 AMW524310:AMW524313 AWS524310:AWS524313 BGO524310:BGO524313 BQK524310:BQK524313 CAG524310:CAG524313 CKC524310:CKC524313 CTY524310:CTY524313 DDU524310:DDU524313 DNQ524310:DNQ524313 DXM524310:DXM524313 EHI524310:EHI524313 ERE524310:ERE524313 FBA524310:FBA524313 FKW524310:FKW524313 FUS524310:FUS524313 GEO524310:GEO524313 GOK524310:GOK524313 GYG524310:GYG524313 HIC524310:HIC524313 HRY524310:HRY524313 IBU524310:IBU524313 ILQ524310:ILQ524313 IVM524310:IVM524313 JFI524310:JFI524313 JPE524310:JPE524313 JZA524310:JZA524313 KIW524310:KIW524313 KSS524310:KSS524313 LCO524310:LCO524313 LMK524310:LMK524313 LWG524310:LWG524313 MGC524310:MGC524313 MPY524310:MPY524313 MZU524310:MZU524313 NJQ524310:NJQ524313 NTM524310:NTM524313 ODI524310:ODI524313 ONE524310:ONE524313 OXA524310:OXA524313 PGW524310:PGW524313 PQS524310:PQS524313 QAO524310:QAO524313 QKK524310:QKK524313 QUG524310:QUG524313 REC524310:REC524313 RNY524310:RNY524313 RXU524310:RXU524313 SHQ524310:SHQ524313 SRM524310:SRM524313 TBI524310:TBI524313 TLE524310:TLE524313 TVA524310:TVA524313 UEW524310:UEW524313 UOS524310:UOS524313 UYO524310:UYO524313 VIK524310:VIK524313 VSG524310:VSG524313 WCC524310:WCC524313 WLY524310:WLY524313 WVU524310:WVU524313 M589846:M589849 JI589846:JI589849 TE589846:TE589849 ADA589846:ADA589849 AMW589846:AMW589849 AWS589846:AWS589849 BGO589846:BGO589849 BQK589846:BQK589849 CAG589846:CAG589849 CKC589846:CKC589849 CTY589846:CTY589849 DDU589846:DDU589849 DNQ589846:DNQ589849 DXM589846:DXM589849 EHI589846:EHI589849 ERE589846:ERE589849 FBA589846:FBA589849 FKW589846:FKW589849 FUS589846:FUS589849 GEO589846:GEO589849 GOK589846:GOK589849 GYG589846:GYG589849 HIC589846:HIC589849 HRY589846:HRY589849 IBU589846:IBU589849 ILQ589846:ILQ589849 IVM589846:IVM589849 JFI589846:JFI589849 JPE589846:JPE589849 JZA589846:JZA589849 KIW589846:KIW589849 KSS589846:KSS589849 LCO589846:LCO589849 LMK589846:LMK589849 LWG589846:LWG589849 MGC589846:MGC589849 MPY589846:MPY589849 MZU589846:MZU589849 NJQ589846:NJQ589849 NTM589846:NTM589849 ODI589846:ODI589849 ONE589846:ONE589849 OXA589846:OXA589849 PGW589846:PGW589849 PQS589846:PQS589849 QAO589846:QAO589849 QKK589846:QKK589849 QUG589846:QUG589849 REC589846:REC589849 RNY589846:RNY589849 RXU589846:RXU589849 SHQ589846:SHQ589849 SRM589846:SRM589849 TBI589846:TBI589849 TLE589846:TLE589849 TVA589846:TVA589849 UEW589846:UEW589849 UOS589846:UOS589849 UYO589846:UYO589849 VIK589846:VIK589849 VSG589846:VSG589849 WCC589846:WCC589849 WLY589846:WLY589849 WVU589846:WVU589849 M655382:M655385 JI655382:JI655385 TE655382:TE655385 ADA655382:ADA655385 AMW655382:AMW655385 AWS655382:AWS655385 BGO655382:BGO655385 BQK655382:BQK655385 CAG655382:CAG655385 CKC655382:CKC655385 CTY655382:CTY655385 DDU655382:DDU655385 DNQ655382:DNQ655385 DXM655382:DXM655385 EHI655382:EHI655385 ERE655382:ERE655385 FBA655382:FBA655385 FKW655382:FKW655385 FUS655382:FUS655385 GEO655382:GEO655385 GOK655382:GOK655385 GYG655382:GYG655385 HIC655382:HIC655385 HRY655382:HRY655385 IBU655382:IBU655385 ILQ655382:ILQ655385 IVM655382:IVM655385 JFI655382:JFI655385 JPE655382:JPE655385 JZA655382:JZA655385 KIW655382:KIW655385 KSS655382:KSS655385 LCO655382:LCO655385 LMK655382:LMK655385 LWG655382:LWG655385 MGC655382:MGC655385 MPY655382:MPY655385 MZU655382:MZU655385 NJQ655382:NJQ655385 NTM655382:NTM655385 ODI655382:ODI655385 ONE655382:ONE655385 OXA655382:OXA655385 PGW655382:PGW655385 PQS655382:PQS655385 QAO655382:QAO655385 QKK655382:QKK655385 QUG655382:QUG655385 REC655382:REC655385 RNY655382:RNY655385 RXU655382:RXU655385 SHQ655382:SHQ655385 SRM655382:SRM655385 TBI655382:TBI655385 TLE655382:TLE655385 TVA655382:TVA655385 UEW655382:UEW655385 UOS655382:UOS655385 UYO655382:UYO655385 VIK655382:VIK655385 VSG655382:VSG655385 WCC655382:WCC655385 WLY655382:WLY655385 WVU655382:WVU655385 M720918:M720921 JI720918:JI720921 TE720918:TE720921 ADA720918:ADA720921 AMW720918:AMW720921 AWS720918:AWS720921 BGO720918:BGO720921 BQK720918:BQK720921 CAG720918:CAG720921 CKC720918:CKC720921 CTY720918:CTY720921 DDU720918:DDU720921 DNQ720918:DNQ720921 DXM720918:DXM720921 EHI720918:EHI720921 ERE720918:ERE720921 FBA720918:FBA720921 FKW720918:FKW720921 FUS720918:FUS720921 GEO720918:GEO720921 GOK720918:GOK720921 GYG720918:GYG720921 HIC720918:HIC720921 HRY720918:HRY720921 IBU720918:IBU720921 ILQ720918:ILQ720921 IVM720918:IVM720921 JFI720918:JFI720921 JPE720918:JPE720921 JZA720918:JZA720921 KIW720918:KIW720921 KSS720918:KSS720921 LCO720918:LCO720921 LMK720918:LMK720921 LWG720918:LWG720921 MGC720918:MGC720921 MPY720918:MPY720921 MZU720918:MZU720921 NJQ720918:NJQ720921 NTM720918:NTM720921 ODI720918:ODI720921 ONE720918:ONE720921 OXA720918:OXA720921 PGW720918:PGW720921 PQS720918:PQS720921 QAO720918:QAO720921 QKK720918:QKK720921 QUG720918:QUG720921 REC720918:REC720921 RNY720918:RNY720921 RXU720918:RXU720921 SHQ720918:SHQ720921 SRM720918:SRM720921 TBI720918:TBI720921 TLE720918:TLE720921 TVA720918:TVA720921 UEW720918:UEW720921 UOS720918:UOS720921 UYO720918:UYO720921 VIK720918:VIK720921 VSG720918:VSG720921 WCC720918:WCC720921 WLY720918:WLY720921 WVU720918:WVU720921 M786454:M786457 JI786454:JI786457 TE786454:TE786457 ADA786454:ADA786457 AMW786454:AMW786457 AWS786454:AWS786457 BGO786454:BGO786457 BQK786454:BQK786457 CAG786454:CAG786457 CKC786454:CKC786457 CTY786454:CTY786457 DDU786454:DDU786457 DNQ786454:DNQ786457 DXM786454:DXM786457 EHI786454:EHI786457 ERE786454:ERE786457 FBA786454:FBA786457 FKW786454:FKW786457 FUS786454:FUS786457 GEO786454:GEO786457 GOK786454:GOK786457 GYG786454:GYG786457 HIC786454:HIC786457 HRY786454:HRY786457 IBU786454:IBU786457 ILQ786454:ILQ786457 IVM786454:IVM786457 JFI786454:JFI786457 JPE786454:JPE786457 JZA786454:JZA786457 KIW786454:KIW786457 KSS786454:KSS786457 LCO786454:LCO786457 LMK786454:LMK786457 LWG786454:LWG786457 MGC786454:MGC786457 MPY786454:MPY786457 MZU786454:MZU786457 NJQ786454:NJQ786457 NTM786454:NTM786457 ODI786454:ODI786457 ONE786454:ONE786457 OXA786454:OXA786457 PGW786454:PGW786457 PQS786454:PQS786457 QAO786454:QAO786457 QKK786454:QKK786457 QUG786454:QUG786457 REC786454:REC786457 RNY786454:RNY786457 RXU786454:RXU786457 SHQ786454:SHQ786457 SRM786454:SRM786457 TBI786454:TBI786457 TLE786454:TLE786457 TVA786454:TVA786457 UEW786454:UEW786457 UOS786454:UOS786457 UYO786454:UYO786457 VIK786454:VIK786457 VSG786454:VSG786457 WCC786454:WCC786457 WLY786454:WLY786457 WVU786454:WVU786457 M851990:M851993 JI851990:JI851993 TE851990:TE851993 ADA851990:ADA851993 AMW851990:AMW851993 AWS851990:AWS851993 BGO851990:BGO851993 BQK851990:BQK851993 CAG851990:CAG851993 CKC851990:CKC851993 CTY851990:CTY851993 DDU851990:DDU851993 DNQ851990:DNQ851993 DXM851990:DXM851993 EHI851990:EHI851993 ERE851990:ERE851993 FBA851990:FBA851993 FKW851990:FKW851993 FUS851990:FUS851993 GEO851990:GEO851993 GOK851990:GOK851993 GYG851990:GYG851993 HIC851990:HIC851993 HRY851990:HRY851993 IBU851990:IBU851993 ILQ851990:ILQ851993 IVM851990:IVM851993 JFI851990:JFI851993 JPE851990:JPE851993 JZA851990:JZA851993 KIW851990:KIW851993 KSS851990:KSS851993 LCO851990:LCO851993 LMK851990:LMK851993 LWG851990:LWG851993 MGC851990:MGC851993 MPY851990:MPY851993 MZU851990:MZU851993 NJQ851990:NJQ851993 NTM851990:NTM851993 ODI851990:ODI851993 ONE851990:ONE851993 OXA851990:OXA851993 PGW851990:PGW851993 PQS851990:PQS851993 QAO851990:QAO851993 QKK851990:QKK851993 QUG851990:QUG851993 REC851990:REC851993 RNY851990:RNY851993 RXU851990:RXU851993 SHQ851990:SHQ851993 SRM851990:SRM851993 TBI851990:TBI851993 TLE851990:TLE851993 TVA851990:TVA851993 UEW851990:UEW851993 UOS851990:UOS851993 UYO851990:UYO851993 VIK851990:VIK851993 VSG851990:VSG851993 WCC851990:WCC851993 WLY851990:WLY851993 WVU851990:WVU851993 M917526:M917529 JI917526:JI917529 TE917526:TE917529 ADA917526:ADA917529 AMW917526:AMW917529 AWS917526:AWS917529 BGO917526:BGO917529 BQK917526:BQK917529 CAG917526:CAG917529 CKC917526:CKC917529 CTY917526:CTY917529 DDU917526:DDU917529 DNQ917526:DNQ917529 DXM917526:DXM917529 EHI917526:EHI917529 ERE917526:ERE917529 FBA917526:FBA917529 FKW917526:FKW917529 FUS917526:FUS917529 GEO917526:GEO917529 GOK917526:GOK917529 GYG917526:GYG917529 HIC917526:HIC917529 HRY917526:HRY917529 IBU917526:IBU917529 ILQ917526:ILQ917529 IVM917526:IVM917529 JFI917526:JFI917529 JPE917526:JPE917529 JZA917526:JZA917529 KIW917526:KIW917529 KSS917526:KSS917529 LCO917526:LCO917529 LMK917526:LMK917529 LWG917526:LWG917529 MGC917526:MGC917529 MPY917526:MPY917529 MZU917526:MZU917529 NJQ917526:NJQ917529 NTM917526:NTM917529 ODI917526:ODI917529 ONE917526:ONE917529 OXA917526:OXA917529 PGW917526:PGW917529 PQS917526:PQS917529 QAO917526:QAO917529 QKK917526:QKK917529 QUG917526:QUG917529 REC917526:REC917529 RNY917526:RNY917529 RXU917526:RXU917529 SHQ917526:SHQ917529 SRM917526:SRM917529 TBI917526:TBI917529 TLE917526:TLE917529 TVA917526:TVA917529 UEW917526:UEW917529 UOS917526:UOS917529 UYO917526:UYO917529 VIK917526:VIK917529 VSG917526:VSG917529 WCC917526:WCC917529 WLY917526:WLY917529 WVU917526:WVU917529 M983062:M983065 JI983062:JI983065 TE983062:TE983065 ADA983062:ADA983065 AMW983062:AMW983065 AWS983062:AWS983065 BGO983062:BGO983065 BQK983062:BQK983065 CAG983062:CAG983065 CKC983062:CKC983065 CTY983062:CTY983065 DDU983062:DDU983065 DNQ983062:DNQ983065 DXM983062:DXM983065 EHI983062:EHI983065 ERE983062:ERE983065 FBA983062:FBA983065 FKW983062:FKW983065 FUS983062:FUS983065 GEO983062:GEO983065 GOK983062:GOK983065 GYG983062:GYG983065 HIC983062:HIC983065 HRY983062:HRY983065 IBU983062:IBU983065 ILQ983062:ILQ983065 IVM983062:IVM983065 JFI983062:JFI983065 JPE983062:JPE983065 JZA983062:JZA983065 KIW983062:KIW983065 KSS983062:KSS983065 LCO983062:LCO983065 LMK983062:LMK983065 LWG983062:LWG983065 MGC983062:MGC983065 MPY983062:MPY983065 MZU983062:MZU983065 NJQ983062:NJQ983065 NTM983062:NTM983065 ODI983062:ODI983065 ONE983062:ONE983065 OXA983062:OXA983065 PGW983062:PGW983065 PQS983062:PQS983065 QAO983062:QAO983065 QKK983062:QKK983065 QUG983062:QUG983065 REC983062:REC983065 RNY983062:RNY983065 RXU983062:RXU983065 SHQ983062:SHQ983065 SRM983062:SRM983065 TBI983062:TBI983065 TLE983062:TLE983065 TVA983062:TVA983065 UEW983062:UEW983065 UOS983062:UOS983065 UYO983062:UYO983065 VIK983062:VIK983065 VSG983062:VSG983065 WCC983062:WCC983065 WLY983062:WLY983065 WVU983062:WVU983065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H33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K33:K34 JG33:JG34 TC33:TC34 ACY33:ACY34 AMU33:AMU34 AWQ33:AWQ34 BGM33:BGM34 BQI33:BQI34 CAE33:CAE34 CKA33:CKA34 CTW33:CTW34 DDS33:DDS34 DNO33:DNO34 DXK33:DXK34 EHG33:EHG34 ERC33:ERC34 FAY33:FAY34 FKU33:FKU34 FUQ33:FUQ34 GEM33:GEM34 GOI33:GOI34 GYE33:GYE34 HIA33:HIA34 HRW33:HRW34 IBS33:IBS34 ILO33:ILO34 IVK33:IVK34 JFG33:JFG34 JPC33:JPC34 JYY33:JYY34 KIU33:KIU34 KSQ33:KSQ34 LCM33:LCM34 LMI33:LMI34 LWE33:LWE34 MGA33:MGA34 MPW33:MPW34 MZS33:MZS34 NJO33:NJO34 NTK33:NTK34 ODG33:ODG34 ONC33:ONC34 OWY33:OWY34 PGU33:PGU34 PQQ33:PQQ34 QAM33:QAM34 QKI33:QKI34 QUE33:QUE34 REA33:REA34 RNW33:RNW34 RXS33:RXS34 SHO33:SHO34 SRK33:SRK34 TBG33:TBG34 TLC33:TLC34 TUY33:TUY34 UEU33:UEU34 UOQ33:UOQ34 UYM33:UYM34 VII33:VII34 VSE33:VSE34 WCA33:WCA34 WLW33:WLW34 WVS33:WVS34 K65569:K65570 JG65569:JG65570 TC65569:TC65570 ACY65569:ACY65570 AMU65569:AMU65570 AWQ65569:AWQ65570 BGM65569:BGM65570 BQI65569:BQI65570 CAE65569:CAE65570 CKA65569:CKA65570 CTW65569:CTW65570 DDS65569:DDS65570 DNO65569:DNO65570 DXK65569:DXK65570 EHG65569:EHG65570 ERC65569:ERC65570 FAY65569:FAY65570 FKU65569:FKU65570 FUQ65569:FUQ65570 GEM65569:GEM65570 GOI65569:GOI65570 GYE65569:GYE65570 HIA65569:HIA65570 HRW65569:HRW65570 IBS65569:IBS65570 ILO65569:ILO65570 IVK65569:IVK65570 JFG65569:JFG65570 JPC65569:JPC65570 JYY65569:JYY65570 KIU65569:KIU65570 KSQ65569:KSQ65570 LCM65569:LCM65570 LMI65569:LMI65570 LWE65569:LWE65570 MGA65569:MGA65570 MPW65569:MPW65570 MZS65569:MZS65570 NJO65569:NJO65570 NTK65569:NTK65570 ODG65569:ODG65570 ONC65569:ONC65570 OWY65569:OWY65570 PGU65569:PGU65570 PQQ65569:PQQ65570 QAM65569:QAM65570 QKI65569:QKI65570 QUE65569:QUE65570 REA65569:REA65570 RNW65569:RNW65570 RXS65569:RXS65570 SHO65569:SHO65570 SRK65569:SRK65570 TBG65569:TBG65570 TLC65569:TLC65570 TUY65569:TUY65570 UEU65569:UEU65570 UOQ65569:UOQ65570 UYM65569:UYM65570 VII65569:VII65570 VSE65569:VSE65570 WCA65569:WCA65570 WLW65569:WLW65570 WVS65569:WVS65570 K131105:K131106 JG131105:JG131106 TC131105:TC131106 ACY131105:ACY131106 AMU131105:AMU131106 AWQ131105:AWQ131106 BGM131105:BGM131106 BQI131105:BQI131106 CAE131105:CAE131106 CKA131105:CKA131106 CTW131105:CTW131106 DDS131105:DDS131106 DNO131105:DNO131106 DXK131105:DXK131106 EHG131105:EHG131106 ERC131105:ERC131106 FAY131105:FAY131106 FKU131105:FKU131106 FUQ131105:FUQ131106 GEM131105:GEM131106 GOI131105:GOI131106 GYE131105:GYE131106 HIA131105:HIA131106 HRW131105:HRW131106 IBS131105:IBS131106 ILO131105:ILO131106 IVK131105:IVK131106 JFG131105:JFG131106 JPC131105:JPC131106 JYY131105:JYY131106 KIU131105:KIU131106 KSQ131105:KSQ131106 LCM131105:LCM131106 LMI131105:LMI131106 LWE131105:LWE131106 MGA131105:MGA131106 MPW131105:MPW131106 MZS131105:MZS131106 NJO131105:NJO131106 NTK131105:NTK131106 ODG131105:ODG131106 ONC131105:ONC131106 OWY131105:OWY131106 PGU131105:PGU131106 PQQ131105:PQQ131106 QAM131105:QAM131106 QKI131105:QKI131106 QUE131105:QUE131106 REA131105:REA131106 RNW131105:RNW131106 RXS131105:RXS131106 SHO131105:SHO131106 SRK131105:SRK131106 TBG131105:TBG131106 TLC131105:TLC131106 TUY131105:TUY131106 UEU131105:UEU131106 UOQ131105:UOQ131106 UYM131105:UYM131106 VII131105:VII131106 VSE131105:VSE131106 WCA131105:WCA131106 WLW131105:WLW131106 WVS131105:WVS131106 K196641:K196642 JG196641:JG196642 TC196641:TC196642 ACY196641:ACY196642 AMU196641:AMU196642 AWQ196641:AWQ196642 BGM196641:BGM196642 BQI196641:BQI196642 CAE196641:CAE196642 CKA196641:CKA196642 CTW196641:CTW196642 DDS196641:DDS196642 DNO196641:DNO196642 DXK196641:DXK196642 EHG196641:EHG196642 ERC196641:ERC196642 FAY196641:FAY196642 FKU196641:FKU196642 FUQ196641:FUQ196642 GEM196641:GEM196642 GOI196641:GOI196642 GYE196641:GYE196642 HIA196641:HIA196642 HRW196641:HRW196642 IBS196641:IBS196642 ILO196641:ILO196642 IVK196641:IVK196642 JFG196641:JFG196642 JPC196641:JPC196642 JYY196641:JYY196642 KIU196641:KIU196642 KSQ196641:KSQ196642 LCM196641:LCM196642 LMI196641:LMI196642 LWE196641:LWE196642 MGA196641:MGA196642 MPW196641:MPW196642 MZS196641:MZS196642 NJO196641:NJO196642 NTK196641:NTK196642 ODG196641:ODG196642 ONC196641:ONC196642 OWY196641:OWY196642 PGU196641:PGU196642 PQQ196641:PQQ196642 QAM196641:QAM196642 QKI196641:QKI196642 QUE196641:QUE196642 REA196641:REA196642 RNW196641:RNW196642 RXS196641:RXS196642 SHO196641:SHO196642 SRK196641:SRK196642 TBG196641:TBG196642 TLC196641:TLC196642 TUY196641:TUY196642 UEU196641:UEU196642 UOQ196641:UOQ196642 UYM196641:UYM196642 VII196641:VII196642 VSE196641:VSE196642 WCA196641:WCA196642 WLW196641:WLW196642 WVS196641:WVS196642 K262177:K262178 JG262177:JG262178 TC262177:TC262178 ACY262177:ACY262178 AMU262177:AMU262178 AWQ262177:AWQ262178 BGM262177:BGM262178 BQI262177:BQI262178 CAE262177:CAE262178 CKA262177:CKA262178 CTW262177:CTW262178 DDS262177:DDS262178 DNO262177:DNO262178 DXK262177:DXK262178 EHG262177:EHG262178 ERC262177:ERC262178 FAY262177:FAY262178 FKU262177:FKU262178 FUQ262177:FUQ262178 GEM262177:GEM262178 GOI262177:GOI262178 GYE262177:GYE262178 HIA262177:HIA262178 HRW262177:HRW262178 IBS262177:IBS262178 ILO262177:ILO262178 IVK262177:IVK262178 JFG262177:JFG262178 JPC262177:JPC262178 JYY262177:JYY262178 KIU262177:KIU262178 KSQ262177:KSQ262178 LCM262177:LCM262178 LMI262177:LMI262178 LWE262177:LWE262178 MGA262177:MGA262178 MPW262177:MPW262178 MZS262177:MZS262178 NJO262177:NJO262178 NTK262177:NTK262178 ODG262177:ODG262178 ONC262177:ONC262178 OWY262177:OWY262178 PGU262177:PGU262178 PQQ262177:PQQ262178 QAM262177:QAM262178 QKI262177:QKI262178 QUE262177:QUE262178 REA262177:REA262178 RNW262177:RNW262178 RXS262177:RXS262178 SHO262177:SHO262178 SRK262177:SRK262178 TBG262177:TBG262178 TLC262177:TLC262178 TUY262177:TUY262178 UEU262177:UEU262178 UOQ262177:UOQ262178 UYM262177:UYM262178 VII262177:VII262178 VSE262177:VSE262178 WCA262177:WCA262178 WLW262177:WLW262178 WVS262177:WVS262178 K327713:K327714 JG327713:JG327714 TC327713:TC327714 ACY327713:ACY327714 AMU327713:AMU327714 AWQ327713:AWQ327714 BGM327713:BGM327714 BQI327713:BQI327714 CAE327713:CAE327714 CKA327713:CKA327714 CTW327713:CTW327714 DDS327713:DDS327714 DNO327713:DNO327714 DXK327713:DXK327714 EHG327713:EHG327714 ERC327713:ERC327714 FAY327713:FAY327714 FKU327713:FKU327714 FUQ327713:FUQ327714 GEM327713:GEM327714 GOI327713:GOI327714 GYE327713:GYE327714 HIA327713:HIA327714 HRW327713:HRW327714 IBS327713:IBS327714 ILO327713:ILO327714 IVK327713:IVK327714 JFG327713:JFG327714 JPC327713:JPC327714 JYY327713:JYY327714 KIU327713:KIU327714 KSQ327713:KSQ327714 LCM327713:LCM327714 LMI327713:LMI327714 LWE327713:LWE327714 MGA327713:MGA327714 MPW327713:MPW327714 MZS327713:MZS327714 NJO327713:NJO327714 NTK327713:NTK327714 ODG327713:ODG327714 ONC327713:ONC327714 OWY327713:OWY327714 PGU327713:PGU327714 PQQ327713:PQQ327714 QAM327713:QAM327714 QKI327713:QKI327714 QUE327713:QUE327714 REA327713:REA327714 RNW327713:RNW327714 RXS327713:RXS327714 SHO327713:SHO327714 SRK327713:SRK327714 TBG327713:TBG327714 TLC327713:TLC327714 TUY327713:TUY327714 UEU327713:UEU327714 UOQ327713:UOQ327714 UYM327713:UYM327714 VII327713:VII327714 VSE327713:VSE327714 WCA327713:WCA327714 WLW327713:WLW327714 WVS327713:WVS327714 K393249:K393250 JG393249:JG393250 TC393249:TC393250 ACY393249:ACY393250 AMU393249:AMU393250 AWQ393249:AWQ393250 BGM393249:BGM393250 BQI393249:BQI393250 CAE393249:CAE393250 CKA393249:CKA393250 CTW393249:CTW393250 DDS393249:DDS393250 DNO393249:DNO393250 DXK393249:DXK393250 EHG393249:EHG393250 ERC393249:ERC393250 FAY393249:FAY393250 FKU393249:FKU393250 FUQ393249:FUQ393250 GEM393249:GEM393250 GOI393249:GOI393250 GYE393249:GYE393250 HIA393249:HIA393250 HRW393249:HRW393250 IBS393249:IBS393250 ILO393249:ILO393250 IVK393249:IVK393250 JFG393249:JFG393250 JPC393249:JPC393250 JYY393249:JYY393250 KIU393249:KIU393250 KSQ393249:KSQ393250 LCM393249:LCM393250 LMI393249:LMI393250 LWE393249:LWE393250 MGA393249:MGA393250 MPW393249:MPW393250 MZS393249:MZS393250 NJO393249:NJO393250 NTK393249:NTK393250 ODG393249:ODG393250 ONC393249:ONC393250 OWY393249:OWY393250 PGU393249:PGU393250 PQQ393249:PQQ393250 QAM393249:QAM393250 QKI393249:QKI393250 QUE393249:QUE393250 REA393249:REA393250 RNW393249:RNW393250 RXS393249:RXS393250 SHO393249:SHO393250 SRK393249:SRK393250 TBG393249:TBG393250 TLC393249:TLC393250 TUY393249:TUY393250 UEU393249:UEU393250 UOQ393249:UOQ393250 UYM393249:UYM393250 VII393249:VII393250 VSE393249:VSE393250 WCA393249:WCA393250 WLW393249:WLW393250 WVS393249:WVS393250 K458785:K458786 JG458785:JG458786 TC458785:TC458786 ACY458785:ACY458786 AMU458785:AMU458786 AWQ458785:AWQ458786 BGM458785:BGM458786 BQI458785:BQI458786 CAE458785:CAE458786 CKA458785:CKA458786 CTW458785:CTW458786 DDS458785:DDS458786 DNO458785:DNO458786 DXK458785:DXK458786 EHG458785:EHG458786 ERC458785:ERC458786 FAY458785:FAY458786 FKU458785:FKU458786 FUQ458785:FUQ458786 GEM458785:GEM458786 GOI458785:GOI458786 GYE458785:GYE458786 HIA458785:HIA458786 HRW458785:HRW458786 IBS458785:IBS458786 ILO458785:ILO458786 IVK458785:IVK458786 JFG458785:JFG458786 JPC458785:JPC458786 JYY458785:JYY458786 KIU458785:KIU458786 KSQ458785:KSQ458786 LCM458785:LCM458786 LMI458785:LMI458786 LWE458785:LWE458786 MGA458785:MGA458786 MPW458785:MPW458786 MZS458785:MZS458786 NJO458785:NJO458786 NTK458785:NTK458786 ODG458785:ODG458786 ONC458785:ONC458786 OWY458785:OWY458786 PGU458785:PGU458786 PQQ458785:PQQ458786 QAM458785:QAM458786 QKI458785:QKI458786 QUE458785:QUE458786 REA458785:REA458786 RNW458785:RNW458786 RXS458785:RXS458786 SHO458785:SHO458786 SRK458785:SRK458786 TBG458785:TBG458786 TLC458785:TLC458786 TUY458785:TUY458786 UEU458785:UEU458786 UOQ458785:UOQ458786 UYM458785:UYM458786 VII458785:VII458786 VSE458785:VSE458786 WCA458785:WCA458786 WLW458785:WLW458786 WVS458785:WVS458786 K524321:K524322 JG524321:JG524322 TC524321:TC524322 ACY524321:ACY524322 AMU524321:AMU524322 AWQ524321:AWQ524322 BGM524321:BGM524322 BQI524321:BQI524322 CAE524321:CAE524322 CKA524321:CKA524322 CTW524321:CTW524322 DDS524321:DDS524322 DNO524321:DNO524322 DXK524321:DXK524322 EHG524321:EHG524322 ERC524321:ERC524322 FAY524321:FAY524322 FKU524321:FKU524322 FUQ524321:FUQ524322 GEM524321:GEM524322 GOI524321:GOI524322 GYE524321:GYE524322 HIA524321:HIA524322 HRW524321:HRW524322 IBS524321:IBS524322 ILO524321:ILO524322 IVK524321:IVK524322 JFG524321:JFG524322 JPC524321:JPC524322 JYY524321:JYY524322 KIU524321:KIU524322 KSQ524321:KSQ524322 LCM524321:LCM524322 LMI524321:LMI524322 LWE524321:LWE524322 MGA524321:MGA524322 MPW524321:MPW524322 MZS524321:MZS524322 NJO524321:NJO524322 NTK524321:NTK524322 ODG524321:ODG524322 ONC524321:ONC524322 OWY524321:OWY524322 PGU524321:PGU524322 PQQ524321:PQQ524322 QAM524321:QAM524322 QKI524321:QKI524322 QUE524321:QUE524322 REA524321:REA524322 RNW524321:RNW524322 RXS524321:RXS524322 SHO524321:SHO524322 SRK524321:SRK524322 TBG524321:TBG524322 TLC524321:TLC524322 TUY524321:TUY524322 UEU524321:UEU524322 UOQ524321:UOQ524322 UYM524321:UYM524322 VII524321:VII524322 VSE524321:VSE524322 WCA524321:WCA524322 WLW524321:WLW524322 WVS524321:WVS524322 K589857:K589858 JG589857:JG589858 TC589857:TC589858 ACY589857:ACY589858 AMU589857:AMU589858 AWQ589857:AWQ589858 BGM589857:BGM589858 BQI589857:BQI589858 CAE589857:CAE589858 CKA589857:CKA589858 CTW589857:CTW589858 DDS589857:DDS589858 DNO589857:DNO589858 DXK589857:DXK589858 EHG589857:EHG589858 ERC589857:ERC589858 FAY589857:FAY589858 FKU589857:FKU589858 FUQ589857:FUQ589858 GEM589857:GEM589858 GOI589857:GOI589858 GYE589857:GYE589858 HIA589857:HIA589858 HRW589857:HRW589858 IBS589857:IBS589858 ILO589857:ILO589858 IVK589857:IVK589858 JFG589857:JFG589858 JPC589857:JPC589858 JYY589857:JYY589858 KIU589857:KIU589858 KSQ589857:KSQ589858 LCM589857:LCM589858 LMI589857:LMI589858 LWE589857:LWE589858 MGA589857:MGA589858 MPW589857:MPW589858 MZS589857:MZS589858 NJO589857:NJO589858 NTK589857:NTK589858 ODG589857:ODG589858 ONC589857:ONC589858 OWY589857:OWY589858 PGU589857:PGU589858 PQQ589857:PQQ589858 QAM589857:QAM589858 QKI589857:QKI589858 QUE589857:QUE589858 REA589857:REA589858 RNW589857:RNW589858 RXS589857:RXS589858 SHO589857:SHO589858 SRK589857:SRK589858 TBG589857:TBG589858 TLC589857:TLC589858 TUY589857:TUY589858 UEU589857:UEU589858 UOQ589857:UOQ589858 UYM589857:UYM589858 VII589857:VII589858 VSE589857:VSE589858 WCA589857:WCA589858 WLW589857:WLW589858 WVS589857:WVS589858 K655393:K655394 JG655393:JG655394 TC655393:TC655394 ACY655393:ACY655394 AMU655393:AMU655394 AWQ655393:AWQ655394 BGM655393:BGM655394 BQI655393:BQI655394 CAE655393:CAE655394 CKA655393:CKA655394 CTW655393:CTW655394 DDS655393:DDS655394 DNO655393:DNO655394 DXK655393:DXK655394 EHG655393:EHG655394 ERC655393:ERC655394 FAY655393:FAY655394 FKU655393:FKU655394 FUQ655393:FUQ655394 GEM655393:GEM655394 GOI655393:GOI655394 GYE655393:GYE655394 HIA655393:HIA655394 HRW655393:HRW655394 IBS655393:IBS655394 ILO655393:ILO655394 IVK655393:IVK655394 JFG655393:JFG655394 JPC655393:JPC655394 JYY655393:JYY655394 KIU655393:KIU655394 KSQ655393:KSQ655394 LCM655393:LCM655394 LMI655393:LMI655394 LWE655393:LWE655394 MGA655393:MGA655394 MPW655393:MPW655394 MZS655393:MZS655394 NJO655393:NJO655394 NTK655393:NTK655394 ODG655393:ODG655394 ONC655393:ONC655394 OWY655393:OWY655394 PGU655393:PGU655394 PQQ655393:PQQ655394 QAM655393:QAM655394 QKI655393:QKI655394 QUE655393:QUE655394 REA655393:REA655394 RNW655393:RNW655394 RXS655393:RXS655394 SHO655393:SHO655394 SRK655393:SRK655394 TBG655393:TBG655394 TLC655393:TLC655394 TUY655393:TUY655394 UEU655393:UEU655394 UOQ655393:UOQ655394 UYM655393:UYM655394 VII655393:VII655394 VSE655393:VSE655394 WCA655393:WCA655394 WLW655393:WLW655394 WVS655393:WVS655394 K720929:K720930 JG720929:JG720930 TC720929:TC720930 ACY720929:ACY720930 AMU720929:AMU720930 AWQ720929:AWQ720930 BGM720929:BGM720930 BQI720929:BQI720930 CAE720929:CAE720930 CKA720929:CKA720930 CTW720929:CTW720930 DDS720929:DDS720930 DNO720929:DNO720930 DXK720929:DXK720930 EHG720929:EHG720930 ERC720929:ERC720930 FAY720929:FAY720930 FKU720929:FKU720930 FUQ720929:FUQ720930 GEM720929:GEM720930 GOI720929:GOI720930 GYE720929:GYE720930 HIA720929:HIA720930 HRW720929:HRW720930 IBS720929:IBS720930 ILO720929:ILO720930 IVK720929:IVK720930 JFG720929:JFG720930 JPC720929:JPC720930 JYY720929:JYY720930 KIU720929:KIU720930 KSQ720929:KSQ720930 LCM720929:LCM720930 LMI720929:LMI720930 LWE720929:LWE720930 MGA720929:MGA720930 MPW720929:MPW720930 MZS720929:MZS720930 NJO720929:NJO720930 NTK720929:NTK720930 ODG720929:ODG720930 ONC720929:ONC720930 OWY720929:OWY720930 PGU720929:PGU720930 PQQ720929:PQQ720930 QAM720929:QAM720930 QKI720929:QKI720930 QUE720929:QUE720930 REA720929:REA720930 RNW720929:RNW720930 RXS720929:RXS720930 SHO720929:SHO720930 SRK720929:SRK720930 TBG720929:TBG720930 TLC720929:TLC720930 TUY720929:TUY720930 UEU720929:UEU720930 UOQ720929:UOQ720930 UYM720929:UYM720930 VII720929:VII720930 VSE720929:VSE720930 WCA720929:WCA720930 WLW720929:WLW720930 WVS720929:WVS720930 K786465:K786466 JG786465:JG786466 TC786465:TC786466 ACY786465:ACY786466 AMU786465:AMU786466 AWQ786465:AWQ786466 BGM786465:BGM786466 BQI786465:BQI786466 CAE786465:CAE786466 CKA786465:CKA786466 CTW786465:CTW786466 DDS786465:DDS786466 DNO786465:DNO786466 DXK786465:DXK786466 EHG786465:EHG786466 ERC786465:ERC786466 FAY786465:FAY786466 FKU786465:FKU786466 FUQ786465:FUQ786466 GEM786465:GEM786466 GOI786465:GOI786466 GYE786465:GYE786466 HIA786465:HIA786466 HRW786465:HRW786466 IBS786465:IBS786466 ILO786465:ILO786466 IVK786465:IVK786466 JFG786465:JFG786466 JPC786465:JPC786466 JYY786465:JYY786466 KIU786465:KIU786466 KSQ786465:KSQ786466 LCM786465:LCM786466 LMI786465:LMI786466 LWE786465:LWE786466 MGA786465:MGA786466 MPW786465:MPW786466 MZS786465:MZS786466 NJO786465:NJO786466 NTK786465:NTK786466 ODG786465:ODG786466 ONC786465:ONC786466 OWY786465:OWY786466 PGU786465:PGU786466 PQQ786465:PQQ786466 QAM786465:QAM786466 QKI786465:QKI786466 QUE786465:QUE786466 REA786465:REA786466 RNW786465:RNW786466 RXS786465:RXS786466 SHO786465:SHO786466 SRK786465:SRK786466 TBG786465:TBG786466 TLC786465:TLC786466 TUY786465:TUY786466 UEU786465:UEU786466 UOQ786465:UOQ786466 UYM786465:UYM786466 VII786465:VII786466 VSE786465:VSE786466 WCA786465:WCA786466 WLW786465:WLW786466 WVS786465:WVS786466 K852001:K852002 JG852001:JG852002 TC852001:TC852002 ACY852001:ACY852002 AMU852001:AMU852002 AWQ852001:AWQ852002 BGM852001:BGM852002 BQI852001:BQI852002 CAE852001:CAE852002 CKA852001:CKA852002 CTW852001:CTW852002 DDS852001:DDS852002 DNO852001:DNO852002 DXK852001:DXK852002 EHG852001:EHG852002 ERC852001:ERC852002 FAY852001:FAY852002 FKU852001:FKU852002 FUQ852001:FUQ852002 GEM852001:GEM852002 GOI852001:GOI852002 GYE852001:GYE852002 HIA852001:HIA852002 HRW852001:HRW852002 IBS852001:IBS852002 ILO852001:ILO852002 IVK852001:IVK852002 JFG852001:JFG852002 JPC852001:JPC852002 JYY852001:JYY852002 KIU852001:KIU852002 KSQ852001:KSQ852002 LCM852001:LCM852002 LMI852001:LMI852002 LWE852001:LWE852002 MGA852001:MGA852002 MPW852001:MPW852002 MZS852001:MZS852002 NJO852001:NJO852002 NTK852001:NTK852002 ODG852001:ODG852002 ONC852001:ONC852002 OWY852001:OWY852002 PGU852001:PGU852002 PQQ852001:PQQ852002 QAM852001:QAM852002 QKI852001:QKI852002 QUE852001:QUE852002 REA852001:REA852002 RNW852001:RNW852002 RXS852001:RXS852002 SHO852001:SHO852002 SRK852001:SRK852002 TBG852001:TBG852002 TLC852001:TLC852002 TUY852001:TUY852002 UEU852001:UEU852002 UOQ852001:UOQ852002 UYM852001:UYM852002 VII852001:VII852002 VSE852001:VSE852002 WCA852001:WCA852002 WLW852001:WLW852002 WVS852001:WVS852002 K917537:K917538 JG917537:JG917538 TC917537:TC917538 ACY917537:ACY917538 AMU917537:AMU917538 AWQ917537:AWQ917538 BGM917537:BGM917538 BQI917537:BQI917538 CAE917537:CAE917538 CKA917537:CKA917538 CTW917537:CTW917538 DDS917537:DDS917538 DNO917537:DNO917538 DXK917537:DXK917538 EHG917537:EHG917538 ERC917537:ERC917538 FAY917537:FAY917538 FKU917537:FKU917538 FUQ917537:FUQ917538 GEM917537:GEM917538 GOI917537:GOI917538 GYE917537:GYE917538 HIA917537:HIA917538 HRW917537:HRW917538 IBS917537:IBS917538 ILO917537:ILO917538 IVK917537:IVK917538 JFG917537:JFG917538 JPC917537:JPC917538 JYY917537:JYY917538 KIU917537:KIU917538 KSQ917537:KSQ917538 LCM917537:LCM917538 LMI917537:LMI917538 LWE917537:LWE917538 MGA917537:MGA917538 MPW917537:MPW917538 MZS917537:MZS917538 NJO917537:NJO917538 NTK917537:NTK917538 ODG917537:ODG917538 ONC917537:ONC917538 OWY917537:OWY917538 PGU917537:PGU917538 PQQ917537:PQQ917538 QAM917537:QAM917538 QKI917537:QKI917538 QUE917537:QUE917538 REA917537:REA917538 RNW917537:RNW917538 RXS917537:RXS917538 SHO917537:SHO917538 SRK917537:SRK917538 TBG917537:TBG917538 TLC917537:TLC917538 TUY917537:TUY917538 UEU917537:UEU917538 UOQ917537:UOQ917538 UYM917537:UYM917538 VII917537:VII917538 VSE917537:VSE917538 WCA917537:WCA917538 WLW917537:WLW917538 WVS917537:WVS917538 K983073:K983074 JG983073:JG983074 TC983073:TC983074 ACY983073:ACY983074 AMU983073:AMU983074 AWQ983073:AWQ983074 BGM983073:BGM983074 BQI983073:BQI983074 CAE983073:CAE983074 CKA983073:CKA983074 CTW983073:CTW983074 DDS983073:DDS983074 DNO983073:DNO983074 DXK983073:DXK983074 EHG983073:EHG983074 ERC983073:ERC983074 FAY983073:FAY983074 FKU983073:FKU983074 FUQ983073:FUQ983074 GEM983073:GEM983074 GOI983073:GOI983074 GYE983073:GYE983074 HIA983073:HIA983074 HRW983073:HRW983074 IBS983073:IBS983074 ILO983073:ILO983074 IVK983073:IVK983074 JFG983073:JFG983074 JPC983073:JPC983074 JYY983073:JYY983074 KIU983073:KIU983074 KSQ983073:KSQ983074 LCM983073:LCM983074 LMI983073:LMI983074 LWE983073:LWE983074 MGA983073:MGA983074 MPW983073:MPW983074 MZS983073:MZS983074 NJO983073:NJO983074 NTK983073:NTK983074 ODG983073:ODG983074 ONC983073:ONC983074 OWY983073:OWY983074 PGU983073:PGU983074 PQQ983073:PQQ983074 QAM983073:QAM983074 QKI983073:QKI983074 QUE983073:QUE983074 REA983073:REA983074 RNW983073:RNW983074 RXS983073:RXS983074 SHO983073:SHO983074 SRK983073:SRK983074 TBG983073:TBG983074 TLC983073:TLC983074 TUY983073:TUY983074 UEU983073:UEU983074 UOQ983073:UOQ983074 UYM983073:UYM983074 VII983073:VII983074 VSE983073:VSE983074 WCA983073:WCA983074 WLW983073:WLW983074 WVS983073:WVS983074 Q33:Q37 JM33:JM37 TI33:TI37 ADE33:ADE37 ANA33:ANA37 AWW33:AWW37 BGS33:BGS37 BQO33:BQO37 CAK33:CAK37 CKG33:CKG37 CUC33:CUC37 DDY33:DDY37 DNU33:DNU37 DXQ33:DXQ37 EHM33:EHM37 ERI33:ERI37 FBE33:FBE37 FLA33:FLA37 FUW33:FUW37 GES33:GES37 GOO33:GOO37 GYK33:GYK37 HIG33:HIG37 HSC33:HSC37 IBY33:IBY37 ILU33:ILU37 IVQ33:IVQ37 JFM33:JFM37 JPI33:JPI37 JZE33:JZE37 KJA33:KJA37 KSW33:KSW37 LCS33:LCS37 LMO33:LMO37 LWK33:LWK37 MGG33:MGG37 MQC33:MQC37 MZY33:MZY37 NJU33:NJU37 NTQ33:NTQ37 ODM33:ODM37 ONI33:ONI37 OXE33:OXE37 PHA33:PHA37 PQW33:PQW37 QAS33:QAS37 QKO33:QKO37 QUK33:QUK37 REG33:REG37 ROC33:ROC37 RXY33:RXY37 SHU33:SHU37 SRQ33:SRQ37 TBM33:TBM37 TLI33:TLI37 TVE33:TVE37 UFA33:UFA37 UOW33:UOW37 UYS33:UYS37 VIO33:VIO37 VSK33:VSK37 WCG33:WCG37 WMC33:WMC37 WVY33:WVY37 Q65569:Q65573 JM65569:JM65573 TI65569:TI65573 ADE65569:ADE65573 ANA65569:ANA65573 AWW65569:AWW65573 BGS65569:BGS65573 BQO65569:BQO65573 CAK65569:CAK65573 CKG65569:CKG65573 CUC65569:CUC65573 DDY65569:DDY65573 DNU65569:DNU65573 DXQ65569:DXQ65573 EHM65569:EHM65573 ERI65569:ERI65573 FBE65569:FBE65573 FLA65569:FLA65573 FUW65569:FUW65573 GES65569:GES65573 GOO65569:GOO65573 GYK65569:GYK65573 HIG65569:HIG65573 HSC65569:HSC65573 IBY65569:IBY65573 ILU65569:ILU65573 IVQ65569:IVQ65573 JFM65569:JFM65573 JPI65569:JPI65573 JZE65569:JZE65573 KJA65569:KJA65573 KSW65569:KSW65573 LCS65569:LCS65573 LMO65569:LMO65573 LWK65569:LWK65573 MGG65569:MGG65573 MQC65569:MQC65573 MZY65569:MZY65573 NJU65569:NJU65573 NTQ65569:NTQ65573 ODM65569:ODM65573 ONI65569:ONI65573 OXE65569:OXE65573 PHA65569:PHA65573 PQW65569:PQW65573 QAS65569:QAS65573 QKO65569:QKO65573 QUK65569:QUK65573 REG65569:REG65573 ROC65569:ROC65573 RXY65569:RXY65573 SHU65569:SHU65573 SRQ65569:SRQ65573 TBM65569:TBM65573 TLI65569:TLI65573 TVE65569:TVE65573 UFA65569:UFA65573 UOW65569:UOW65573 UYS65569:UYS65573 VIO65569:VIO65573 VSK65569:VSK65573 WCG65569:WCG65573 WMC65569:WMC65573 WVY65569:WVY65573 Q131105:Q131109 JM131105:JM131109 TI131105:TI131109 ADE131105:ADE131109 ANA131105:ANA131109 AWW131105:AWW131109 BGS131105:BGS131109 BQO131105:BQO131109 CAK131105:CAK131109 CKG131105:CKG131109 CUC131105:CUC131109 DDY131105:DDY131109 DNU131105:DNU131109 DXQ131105:DXQ131109 EHM131105:EHM131109 ERI131105:ERI131109 FBE131105:FBE131109 FLA131105:FLA131109 FUW131105:FUW131109 GES131105:GES131109 GOO131105:GOO131109 GYK131105:GYK131109 HIG131105:HIG131109 HSC131105:HSC131109 IBY131105:IBY131109 ILU131105:ILU131109 IVQ131105:IVQ131109 JFM131105:JFM131109 JPI131105:JPI131109 JZE131105:JZE131109 KJA131105:KJA131109 KSW131105:KSW131109 LCS131105:LCS131109 LMO131105:LMO131109 LWK131105:LWK131109 MGG131105:MGG131109 MQC131105:MQC131109 MZY131105:MZY131109 NJU131105:NJU131109 NTQ131105:NTQ131109 ODM131105:ODM131109 ONI131105:ONI131109 OXE131105:OXE131109 PHA131105:PHA131109 PQW131105:PQW131109 QAS131105:QAS131109 QKO131105:QKO131109 QUK131105:QUK131109 REG131105:REG131109 ROC131105:ROC131109 RXY131105:RXY131109 SHU131105:SHU131109 SRQ131105:SRQ131109 TBM131105:TBM131109 TLI131105:TLI131109 TVE131105:TVE131109 UFA131105:UFA131109 UOW131105:UOW131109 UYS131105:UYS131109 VIO131105:VIO131109 VSK131105:VSK131109 WCG131105:WCG131109 WMC131105:WMC131109 WVY131105:WVY131109 Q196641:Q196645 JM196641:JM196645 TI196641:TI196645 ADE196641:ADE196645 ANA196641:ANA196645 AWW196641:AWW196645 BGS196641:BGS196645 BQO196641:BQO196645 CAK196641:CAK196645 CKG196641:CKG196645 CUC196641:CUC196645 DDY196641:DDY196645 DNU196641:DNU196645 DXQ196641:DXQ196645 EHM196641:EHM196645 ERI196641:ERI196645 FBE196641:FBE196645 FLA196641:FLA196645 FUW196641:FUW196645 GES196641:GES196645 GOO196641:GOO196645 GYK196641:GYK196645 HIG196641:HIG196645 HSC196641:HSC196645 IBY196641:IBY196645 ILU196641:ILU196645 IVQ196641:IVQ196645 JFM196641:JFM196645 JPI196641:JPI196645 JZE196641:JZE196645 KJA196641:KJA196645 KSW196641:KSW196645 LCS196641:LCS196645 LMO196641:LMO196645 LWK196641:LWK196645 MGG196641:MGG196645 MQC196641:MQC196645 MZY196641:MZY196645 NJU196641:NJU196645 NTQ196641:NTQ196645 ODM196641:ODM196645 ONI196641:ONI196645 OXE196641:OXE196645 PHA196641:PHA196645 PQW196641:PQW196645 QAS196641:QAS196645 QKO196641:QKO196645 QUK196641:QUK196645 REG196641:REG196645 ROC196641:ROC196645 RXY196641:RXY196645 SHU196641:SHU196645 SRQ196641:SRQ196645 TBM196641:TBM196645 TLI196641:TLI196645 TVE196641:TVE196645 UFA196641:UFA196645 UOW196641:UOW196645 UYS196641:UYS196645 VIO196641:VIO196645 VSK196641:VSK196645 WCG196641:WCG196645 WMC196641:WMC196645 WVY196641:WVY196645 Q262177:Q262181 JM262177:JM262181 TI262177:TI262181 ADE262177:ADE262181 ANA262177:ANA262181 AWW262177:AWW262181 BGS262177:BGS262181 BQO262177:BQO262181 CAK262177:CAK262181 CKG262177:CKG262181 CUC262177:CUC262181 DDY262177:DDY262181 DNU262177:DNU262181 DXQ262177:DXQ262181 EHM262177:EHM262181 ERI262177:ERI262181 FBE262177:FBE262181 FLA262177:FLA262181 FUW262177:FUW262181 GES262177:GES262181 GOO262177:GOO262181 GYK262177:GYK262181 HIG262177:HIG262181 HSC262177:HSC262181 IBY262177:IBY262181 ILU262177:ILU262181 IVQ262177:IVQ262181 JFM262177:JFM262181 JPI262177:JPI262181 JZE262177:JZE262181 KJA262177:KJA262181 KSW262177:KSW262181 LCS262177:LCS262181 LMO262177:LMO262181 LWK262177:LWK262181 MGG262177:MGG262181 MQC262177:MQC262181 MZY262177:MZY262181 NJU262177:NJU262181 NTQ262177:NTQ262181 ODM262177:ODM262181 ONI262177:ONI262181 OXE262177:OXE262181 PHA262177:PHA262181 PQW262177:PQW262181 QAS262177:QAS262181 QKO262177:QKO262181 QUK262177:QUK262181 REG262177:REG262181 ROC262177:ROC262181 RXY262177:RXY262181 SHU262177:SHU262181 SRQ262177:SRQ262181 TBM262177:TBM262181 TLI262177:TLI262181 TVE262177:TVE262181 UFA262177:UFA262181 UOW262177:UOW262181 UYS262177:UYS262181 VIO262177:VIO262181 VSK262177:VSK262181 WCG262177:WCG262181 WMC262177:WMC262181 WVY262177:WVY262181 Q327713:Q327717 JM327713:JM327717 TI327713:TI327717 ADE327713:ADE327717 ANA327713:ANA327717 AWW327713:AWW327717 BGS327713:BGS327717 BQO327713:BQO327717 CAK327713:CAK327717 CKG327713:CKG327717 CUC327713:CUC327717 DDY327713:DDY327717 DNU327713:DNU327717 DXQ327713:DXQ327717 EHM327713:EHM327717 ERI327713:ERI327717 FBE327713:FBE327717 FLA327713:FLA327717 FUW327713:FUW327717 GES327713:GES327717 GOO327713:GOO327717 GYK327713:GYK327717 HIG327713:HIG327717 HSC327713:HSC327717 IBY327713:IBY327717 ILU327713:ILU327717 IVQ327713:IVQ327717 JFM327713:JFM327717 JPI327713:JPI327717 JZE327713:JZE327717 KJA327713:KJA327717 KSW327713:KSW327717 LCS327713:LCS327717 LMO327713:LMO327717 LWK327713:LWK327717 MGG327713:MGG327717 MQC327713:MQC327717 MZY327713:MZY327717 NJU327713:NJU327717 NTQ327713:NTQ327717 ODM327713:ODM327717 ONI327713:ONI327717 OXE327713:OXE327717 PHA327713:PHA327717 PQW327713:PQW327717 QAS327713:QAS327717 QKO327713:QKO327717 QUK327713:QUK327717 REG327713:REG327717 ROC327713:ROC327717 RXY327713:RXY327717 SHU327713:SHU327717 SRQ327713:SRQ327717 TBM327713:TBM327717 TLI327713:TLI327717 TVE327713:TVE327717 UFA327713:UFA327717 UOW327713:UOW327717 UYS327713:UYS327717 VIO327713:VIO327717 VSK327713:VSK327717 WCG327713:WCG327717 WMC327713:WMC327717 WVY327713:WVY327717 Q393249:Q393253 JM393249:JM393253 TI393249:TI393253 ADE393249:ADE393253 ANA393249:ANA393253 AWW393249:AWW393253 BGS393249:BGS393253 BQO393249:BQO393253 CAK393249:CAK393253 CKG393249:CKG393253 CUC393249:CUC393253 DDY393249:DDY393253 DNU393249:DNU393253 DXQ393249:DXQ393253 EHM393249:EHM393253 ERI393249:ERI393253 FBE393249:FBE393253 FLA393249:FLA393253 FUW393249:FUW393253 GES393249:GES393253 GOO393249:GOO393253 GYK393249:GYK393253 HIG393249:HIG393253 HSC393249:HSC393253 IBY393249:IBY393253 ILU393249:ILU393253 IVQ393249:IVQ393253 JFM393249:JFM393253 JPI393249:JPI393253 JZE393249:JZE393253 KJA393249:KJA393253 KSW393249:KSW393253 LCS393249:LCS393253 LMO393249:LMO393253 LWK393249:LWK393253 MGG393249:MGG393253 MQC393249:MQC393253 MZY393249:MZY393253 NJU393249:NJU393253 NTQ393249:NTQ393253 ODM393249:ODM393253 ONI393249:ONI393253 OXE393249:OXE393253 PHA393249:PHA393253 PQW393249:PQW393253 QAS393249:QAS393253 QKO393249:QKO393253 QUK393249:QUK393253 REG393249:REG393253 ROC393249:ROC393253 RXY393249:RXY393253 SHU393249:SHU393253 SRQ393249:SRQ393253 TBM393249:TBM393253 TLI393249:TLI393253 TVE393249:TVE393253 UFA393249:UFA393253 UOW393249:UOW393253 UYS393249:UYS393253 VIO393249:VIO393253 VSK393249:VSK393253 WCG393249:WCG393253 WMC393249:WMC393253 WVY393249:WVY393253 Q458785:Q458789 JM458785:JM458789 TI458785:TI458789 ADE458785:ADE458789 ANA458785:ANA458789 AWW458785:AWW458789 BGS458785:BGS458789 BQO458785:BQO458789 CAK458785:CAK458789 CKG458785:CKG458789 CUC458785:CUC458789 DDY458785:DDY458789 DNU458785:DNU458789 DXQ458785:DXQ458789 EHM458785:EHM458789 ERI458785:ERI458789 FBE458785:FBE458789 FLA458785:FLA458789 FUW458785:FUW458789 GES458785:GES458789 GOO458785:GOO458789 GYK458785:GYK458789 HIG458785:HIG458789 HSC458785:HSC458789 IBY458785:IBY458789 ILU458785:ILU458789 IVQ458785:IVQ458789 JFM458785:JFM458789 JPI458785:JPI458789 JZE458785:JZE458789 KJA458785:KJA458789 KSW458785:KSW458789 LCS458785:LCS458789 LMO458785:LMO458789 LWK458785:LWK458789 MGG458785:MGG458789 MQC458785:MQC458789 MZY458785:MZY458789 NJU458785:NJU458789 NTQ458785:NTQ458789 ODM458785:ODM458789 ONI458785:ONI458789 OXE458785:OXE458789 PHA458785:PHA458789 PQW458785:PQW458789 QAS458785:QAS458789 QKO458785:QKO458789 QUK458785:QUK458789 REG458785:REG458789 ROC458785:ROC458789 RXY458785:RXY458789 SHU458785:SHU458789 SRQ458785:SRQ458789 TBM458785:TBM458789 TLI458785:TLI458789 TVE458785:TVE458789 UFA458785:UFA458789 UOW458785:UOW458789 UYS458785:UYS458789 VIO458785:VIO458789 VSK458785:VSK458789 WCG458785:WCG458789 WMC458785:WMC458789 WVY458785:WVY458789 Q524321:Q524325 JM524321:JM524325 TI524321:TI524325 ADE524321:ADE524325 ANA524321:ANA524325 AWW524321:AWW524325 BGS524321:BGS524325 BQO524321:BQO524325 CAK524321:CAK524325 CKG524321:CKG524325 CUC524321:CUC524325 DDY524321:DDY524325 DNU524321:DNU524325 DXQ524321:DXQ524325 EHM524321:EHM524325 ERI524321:ERI524325 FBE524321:FBE524325 FLA524321:FLA524325 FUW524321:FUW524325 GES524321:GES524325 GOO524321:GOO524325 GYK524321:GYK524325 HIG524321:HIG524325 HSC524321:HSC524325 IBY524321:IBY524325 ILU524321:ILU524325 IVQ524321:IVQ524325 JFM524321:JFM524325 JPI524321:JPI524325 JZE524321:JZE524325 KJA524321:KJA524325 KSW524321:KSW524325 LCS524321:LCS524325 LMO524321:LMO524325 LWK524321:LWK524325 MGG524321:MGG524325 MQC524321:MQC524325 MZY524321:MZY524325 NJU524321:NJU524325 NTQ524321:NTQ524325 ODM524321:ODM524325 ONI524321:ONI524325 OXE524321:OXE524325 PHA524321:PHA524325 PQW524321:PQW524325 QAS524321:QAS524325 QKO524321:QKO524325 QUK524321:QUK524325 REG524321:REG524325 ROC524321:ROC524325 RXY524321:RXY524325 SHU524321:SHU524325 SRQ524321:SRQ524325 TBM524321:TBM524325 TLI524321:TLI524325 TVE524321:TVE524325 UFA524321:UFA524325 UOW524321:UOW524325 UYS524321:UYS524325 VIO524321:VIO524325 VSK524321:VSK524325 WCG524321:WCG524325 WMC524321:WMC524325 WVY524321:WVY524325 Q589857:Q589861 JM589857:JM589861 TI589857:TI589861 ADE589857:ADE589861 ANA589857:ANA589861 AWW589857:AWW589861 BGS589857:BGS589861 BQO589857:BQO589861 CAK589857:CAK589861 CKG589857:CKG589861 CUC589857:CUC589861 DDY589857:DDY589861 DNU589857:DNU589861 DXQ589857:DXQ589861 EHM589857:EHM589861 ERI589857:ERI589861 FBE589857:FBE589861 FLA589857:FLA589861 FUW589857:FUW589861 GES589857:GES589861 GOO589857:GOO589861 GYK589857:GYK589861 HIG589857:HIG589861 HSC589857:HSC589861 IBY589857:IBY589861 ILU589857:ILU589861 IVQ589857:IVQ589861 JFM589857:JFM589861 JPI589857:JPI589861 JZE589857:JZE589861 KJA589857:KJA589861 KSW589857:KSW589861 LCS589857:LCS589861 LMO589857:LMO589861 LWK589857:LWK589861 MGG589857:MGG589861 MQC589857:MQC589861 MZY589857:MZY589861 NJU589857:NJU589861 NTQ589857:NTQ589861 ODM589857:ODM589861 ONI589857:ONI589861 OXE589857:OXE589861 PHA589857:PHA589861 PQW589857:PQW589861 QAS589857:QAS589861 QKO589857:QKO589861 QUK589857:QUK589861 REG589857:REG589861 ROC589857:ROC589861 RXY589857:RXY589861 SHU589857:SHU589861 SRQ589857:SRQ589861 TBM589857:TBM589861 TLI589857:TLI589861 TVE589857:TVE589861 UFA589857:UFA589861 UOW589857:UOW589861 UYS589857:UYS589861 VIO589857:VIO589861 VSK589857:VSK589861 WCG589857:WCG589861 WMC589857:WMC589861 WVY589857:WVY589861 Q655393:Q655397 JM655393:JM655397 TI655393:TI655397 ADE655393:ADE655397 ANA655393:ANA655397 AWW655393:AWW655397 BGS655393:BGS655397 BQO655393:BQO655397 CAK655393:CAK655397 CKG655393:CKG655397 CUC655393:CUC655397 DDY655393:DDY655397 DNU655393:DNU655397 DXQ655393:DXQ655397 EHM655393:EHM655397 ERI655393:ERI655397 FBE655393:FBE655397 FLA655393:FLA655397 FUW655393:FUW655397 GES655393:GES655397 GOO655393:GOO655397 GYK655393:GYK655397 HIG655393:HIG655397 HSC655393:HSC655397 IBY655393:IBY655397 ILU655393:ILU655397 IVQ655393:IVQ655397 JFM655393:JFM655397 JPI655393:JPI655397 JZE655393:JZE655397 KJA655393:KJA655397 KSW655393:KSW655397 LCS655393:LCS655397 LMO655393:LMO655397 LWK655393:LWK655397 MGG655393:MGG655397 MQC655393:MQC655397 MZY655393:MZY655397 NJU655393:NJU655397 NTQ655393:NTQ655397 ODM655393:ODM655397 ONI655393:ONI655397 OXE655393:OXE655397 PHA655393:PHA655397 PQW655393:PQW655397 QAS655393:QAS655397 QKO655393:QKO655397 QUK655393:QUK655397 REG655393:REG655397 ROC655393:ROC655397 RXY655393:RXY655397 SHU655393:SHU655397 SRQ655393:SRQ655397 TBM655393:TBM655397 TLI655393:TLI655397 TVE655393:TVE655397 UFA655393:UFA655397 UOW655393:UOW655397 UYS655393:UYS655397 VIO655393:VIO655397 VSK655393:VSK655397 WCG655393:WCG655397 WMC655393:WMC655397 WVY655393:WVY655397 Q720929:Q720933 JM720929:JM720933 TI720929:TI720933 ADE720929:ADE720933 ANA720929:ANA720933 AWW720929:AWW720933 BGS720929:BGS720933 BQO720929:BQO720933 CAK720929:CAK720933 CKG720929:CKG720933 CUC720929:CUC720933 DDY720929:DDY720933 DNU720929:DNU720933 DXQ720929:DXQ720933 EHM720929:EHM720933 ERI720929:ERI720933 FBE720929:FBE720933 FLA720929:FLA720933 FUW720929:FUW720933 GES720929:GES720933 GOO720929:GOO720933 GYK720929:GYK720933 HIG720929:HIG720933 HSC720929:HSC720933 IBY720929:IBY720933 ILU720929:ILU720933 IVQ720929:IVQ720933 JFM720929:JFM720933 JPI720929:JPI720933 JZE720929:JZE720933 KJA720929:KJA720933 KSW720929:KSW720933 LCS720929:LCS720933 LMO720929:LMO720933 LWK720929:LWK720933 MGG720929:MGG720933 MQC720929:MQC720933 MZY720929:MZY720933 NJU720929:NJU720933 NTQ720929:NTQ720933 ODM720929:ODM720933 ONI720929:ONI720933 OXE720929:OXE720933 PHA720929:PHA720933 PQW720929:PQW720933 QAS720929:QAS720933 QKO720929:QKO720933 QUK720929:QUK720933 REG720929:REG720933 ROC720929:ROC720933 RXY720929:RXY720933 SHU720929:SHU720933 SRQ720929:SRQ720933 TBM720929:TBM720933 TLI720929:TLI720933 TVE720929:TVE720933 UFA720929:UFA720933 UOW720929:UOW720933 UYS720929:UYS720933 VIO720929:VIO720933 VSK720929:VSK720933 WCG720929:WCG720933 WMC720929:WMC720933 WVY720929:WVY720933 Q786465:Q786469 JM786465:JM786469 TI786465:TI786469 ADE786465:ADE786469 ANA786465:ANA786469 AWW786465:AWW786469 BGS786465:BGS786469 BQO786465:BQO786469 CAK786465:CAK786469 CKG786465:CKG786469 CUC786465:CUC786469 DDY786465:DDY786469 DNU786465:DNU786469 DXQ786465:DXQ786469 EHM786465:EHM786469 ERI786465:ERI786469 FBE786465:FBE786469 FLA786465:FLA786469 FUW786465:FUW786469 GES786465:GES786469 GOO786465:GOO786469 GYK786465:GYK786469 HIG786465:HIG786469 HSC786465:HSC786469 IBY786465:IBY786469 ILU786465:ILU786469 IVQ786465:IVQ786469 JFM786465:JFM786469 JPI786465:JPI786469 JZE786465:JZE786469 KJA786465:KJA786469 KSW786465:KSW786469 LCS786465:LCS786469 LMO786465:LMO786469 LWK786465:LWK786469 MGG786465:MGG786469 MQC786465:MQC786469 MZY786465:MZY786469 NJU786465:NJU786469 NTQ786465:NTQ786469 ODM786465:ODM786469 ONI786465:ONI786469 OXE786465:OXE786469 PHA786465:PHA786469 PQW786465:PQW786469 QAS786465:QAS786469 QKO786465:QKO786469 QUK786465:QUK786469 REG786465:REG786469 ROC786465:ROC786469 RXY786465:RXY786469 SHU786465:SHU786469 SRQ786465:SRQ786469 TBM786465:TBM786469 TLI786465:TLI786469 TVE786465:TVE786469 UFA786465:UFA786469 UOW786465:UOW786469 UYS786465:UYS786469 VIO786465:VIO786469 VSK786465:VSK786469 WCG786465:WCG786469 WMC786465:WMC786469 WVY786465:WVY786469 Q852001:Q852005 JM852001:JM852005 TI852001:TI852005 ADE852001:ADE852005 ANA852001:ANA852005 AWW852001:AWW852005 BGS852001:BGS852005 BQO852001:BQO852005 CAK852001:CAK852005 CKG852001:CKG852005 CUC852001:CUC852005 DDY852001:DDY852005 DNU852001:DNU852005 DXQ852001:DXQ852005 EHM852001:EHM852005 ERI852001:ERI852005 FBE852001:FBE852005 FLA852001:FLA852005 FUW852001:FUW852005 GES852001:GES852005 GOO852001:GOO852005 GYK852001:GYK852005 HIG852001:HIG852005 HSC852001:HSC852005 IBY852001:IBY852005 ILU852001:ILU852005 IVQ852001:IVQ852005 JFM852001:JFM852005 JPI852001:JPI852005 JZE852001:JZE852005 KJA852001:KJA852005 KSW852001:KSW852005 LCS852001:LCS852005 LMO852001:LMO852005 LWK852001:LWK852005 MGG852001:MGG852005 MQC852001:MQC852005 MZY852001:MZY852005 NJU852001:NJU852005 NTQ852001:NTQ852005 ODM852001:ODM852005 ONI852001:ONI852005 OXE852001:OXE852005 PHA852001:PHA852005 PQW852001:PQW852005 QAS852001:QAS852005 QKO852001:QKO852005 QUK852001:QUK852005 REG852001:REG852005 ROC852001:ROC852005 RXY852001:RXY852005 SHU852001:SHU852005 SRQ852001:SRQ852005 TBM852001:TBM852005 TLI852001:TLI852005 TVE852001:TVE852005 UFA852001:UFA852005 UOW852001:UOW852005 UYS852001:UYS852005 VIO852001:VIO852005 VSK852001:VSK852005 WCG852001:WCG852005 WMC852001:WMC852005 WVY852001:WVY852005 Q917537:Q917541 JM917537:JM917541 TI917537:TI917541 ADE917537:ADE917541 ANA917537:ANA917541 AWW917537:AWW917541 BGS917537:BGS917541 BQO917537:BQO917541 CAK917537:CAK917541 CKG917537:CKG917541 CUC917537:CUC917541 DDY917537:DDY917541 DNU917537:DNU917541 DXQ917537:DXQ917541 EHM917537:EHM917541 ERI917537:ERI917541 FBE917537:FBE917541 FLA917537:FLA917541 FUW917537:FUW917541 GES917537:GES917541 GOO917537:GOO917541 GYK917537:GYK917541 HIG917537:HIG917541 HSC917537:HSC917541 IBY917537:IBY917541 ILU917537:ILU917541 IVQ917537:IVQ917541 JFM917537:JFM917541 JPI917537:JPI917541 JZE917537:JZE917541 KJA917537:KJA917541 KSW917537:KSW917541 LCS917537:LCS917541 LMO917537:LMO917541 LWK917537:LWK917541 MGG917537:MGG917541 MQC917537:MQC917541 MZY917537:MZY917541 NJU917537:NJU917541 NTQ917537:NTQ917541 ODM917537:ODM917541 ONI917537:ONI917541 OXE917537:OXE917541 PHA917537:PHA917541 PQW917537:PQW917541 QAS917537:QAS917541 QKO917537:QKO917541 QUK917537:QUK917541 REG917537:REG917541 ROC917537:ROC917541 RXY917537:RXY917541 SHU917537:SHU917541 SRQ917537:SRQ917541 TBM917537:TBM917541 TLI917537:TLI917541 TVE917537:TVE917541 UFA917537:UFA917541 UOW917537:UOW917541 UYS917537:UYS917541 VIO917537:VIO917541 VSK917537:VSK917541 WCG917537:WCG917541 WMC917537:WMC917541 WVY917537:WVY917541 Q983073:Q983077 JM983073:JM983077 TI983073:TI983077 ADE983073:ADE983077 ANA983073:ANA983077 AWW983073:AWW983077 BGS983073:BGS983077 BQO983073:BQO983077 CAK983073:CAK983077 CKG983073:CKG983077 CUC983073:CUC983077 DDY983073:DDY983077 DNU983073:DNU983077 DXQ983073:DXQ983077 EHM983073:EHM983077 ERI983073:ERI983077 FBE983073:FBE983077 FLA983073:FLA983077 FUW983073:FUW983077 GES983073:GES983077 GOO983073:GOO983077 GYK983073:GYK983077 HIG983073:HIG983077 HSC983073:HSC983077 IBY983073:IBY983077 ILU983073:ILU983077 IVQ983073:IVQ983077 JFM983073:JFM983077 JPI983073:JPI983077 JZE983073:JZE983077 KJA983073:KJA983077 KSW983073:KSW983077 LCS983073:LCS983077 LMO983073:LMO983077 LWK983073:LWK983077 MGG983073:MGG983077 MQC983073:MQC983077 MZY983073:MZY983077 NJU983073:NJU983077 NTQ983073:NTQ983077 ODM983073:ODM983077 ONI983073:ONI983077 OXE983073:OXE983077 PHA983073:PHA983077 PQW983073:PQW983077 QAS983073:QAS983077 QKO983073:QKO983077 QUK983073:QUK983077 REG983073:REG983077 ROC983073:ROC983077 RXY983073:RXY983077 SHU983073:SHU983077 SRQ983073:SRQ983077 TBM983073:TBM983077 TLI983073:TLI983077 TVE983073:TVE983077 UFA983073:UFA983077 UOW983073:UOW983077 UYS983073:UYS983077 VIO983073:VIO983077 VSK983073:VSK983077 WCG983073:WCG983077 WMC983073:WMC983077 WVY983073:WVY983077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M34:M40 JI34:JI40 TE34:TE40 ADA34:ADA40 AMW34:AMW40 AWS34:AWS40 BGO34:BGO40 BQK34:BQK40 CAG34:CAG40 CKC34:CKC40 CTY34:CTY40 DDU34:DDU40 DNQ34:DNQ40 DXM34:DXM40 EHI34:EHI40 ERE34:ERE40 FBA34:FBA40 FKW34:FKW40 FUS34:FUS40 GEO34:GEO40 GOK34:GOK40 GYG34:GYG40 HIC34:HIC40 HRY34:HRY40 IBU34:IBU40 ILQ34:ILQ40 IVM34:IVM40 JFI34:JFI40 JPE34:JPE40 JZA34:JZA40 KIW34:KIW40 KSS34:KSS40 LCO34:LCO40 LMK34:LMK40 LWG34:LWG40 MGC34:MGC40 MPY34:MPY40 MZU34:MZU40 NJQ34:NJQ40 NTM34:NTM40 ODI34:ODI40 ONE34:ONE40 OXA34:OXA40 PGW34:PGW40 PQS34:PQS40 QAO34:QAO40 QKK34:QKK40 QUG34:QUG40 REC34:REC40 RNY34:RNY40 RXU34:RXU40 SHQ34:SHQ40 SRM34:SRM40 TBI34:TBI40 TLE34:TLE40 TVA34:TVA40 UEW34:UEW40 UOS34:UOS40 UYO34:UYO40 VIK34:VIK40 VSG34:VSG40 WCC34:WCC40 WLY34:WLY40 WVU34:WVU40 M65570:M65576 JI65570:JI65576 TE65570:TE65576 ADA65570:ADA65576 AMW65570:AMW65576 AWS65570:AWS65576 BGO65570:BGO65576 BQK65570:BQK65576 CAG65570:CAG65576 CKC65570:CKC65576 CTY65570:CTY65576 DDU65570:DDU65576 DNQ65570:DNQ65576 DXM65570:DXM65576 EHI65570:EHI65576 ERE65570:ERE65576 FBA65570:FBA65576 FKW65570:FKW65576 FUS65570:FUS65576 GEO65570:GEO65576 GOK65570:GOK65576 GYG65570:GYG65576 HIC65570:HIC65576 HRY65570:HRY65576 IBU65570:IBU65576 ILQ65570:ILQ65576 IVM65570:IVM65576 JFI65570:JFI65576 JPE65570:JPE65576 JZA65570:JZA65576 KIW65570:KIW65576 KSS65570:KSS65576 LCO65570:LCO65576 LMK65570:LMK65576 LWG65570:LWG65576 MGC65570:MGC65576 MPY65570:MPY65576 MZU65570:MZU65576 NJQ65570:NJQ65576 NTM65570:NTM65576 ODI65570:ODI65576 ONE65570:ONE65576 OXA65570:OXA65576 PGW65570:PGW65576 PQS65570:PQS65576 QAO65570:QAO65576 QKK65570:QKK65576 QUG65570:QUG65576 REC65570:REC65576 RNY65570:RNY65576 RXU65570:RXU65576 SHQ65570:SHQ65576 SRM65570:SRM65576 TBI65570:TBI65576 TLE65570:TLE65576 TVA65570:TVA65576 UEW65570:UEW65576 UOS65570:UOS65576 UYO65570:UYO65576 VIK65570:VIK65576 VSG65570:VSG65576 WCC65570:WCC65576 WLY65570:WLY65576 WVU65570:WVU65576 M131106:M131112 JI131106:JI131112 TE131106:TE131112 ADA131106:ADA131112 AMW131106:AMW131112 AWS131106:AWS131112 BGO131106:BGO131112 BQK131106:BQK131112 CAG131106:CAG131112 CKC131106:CKC131112 CTY131106:CTY131112 DDU131106:DDU131112 DNQ131106:DNQ131112 DXM131106:DXM131112 EHI131106:EHI131112 ERE131106:ERE131112 FBA131106:FBA131112 FKW131106:FKW131112 FUS131106:FUS131112 GEO131106:GEO131112 GOK131106:GOK131112 GYG131106:GYG131112 HIC131106:HIC131112 HRY131106:HRY131112 IBU131106:IBU131112 ILQ131106:ILQ131112 IVM131106:IVM131112 JFI131106:JFI131112 JPE131106:JPE131112 JZA131106:JZA131112 KIW131106:KIW131112 KSS131106:KSS131112 LCO131106:LCO131112 LMK131106:LMK131112 LWG131106:LWG131112 MGC131106:MGC131112 MPY131106:MPY131112 MZU131106:MZU131112 NJQ131106:NJQ131112 NTM131106:NTM131112 ODI131106:ODI131112 ONE131106:ONE131112 OXA131106:OXA131112 PGW131106:PGW131112 PQS131106:PQS131112 QAO131106:QAO131112 QKK131106:QKK131112 QUG131106:QUG131112 REC131106:REC131112 RNY131106:RNY131112 RXU131106:RXU131112 SHQ131106:SHQ131112 SRM131106:SRM131112 TBI131106:TBI131112 TLE131106:TLE131112 TVA131106:TVA131112 UEW131106:UEW131112 UOS131106:UOS131112 UYO131106:UYO131112 VIK131106:VIK131112 VSG131106:VSG131112 WCC131106:WCC131112 WLY131106:WLY131112 WVU131106:WVU131112 M196642:M196648 JI196642:JI196648 TE196642:TE196648 ADA196642:ADA196648 AMW196642:AMW196648 AWS196642:AWS196648 BGO196642:BGO196648 BQK196642:BQK196648 CAG196642:CAG196648 CKC196642:CKC196648 CTY196642:CTY196648 DDU196642:DDU196648 DNQ196642:DNQ196648 DXM196642:DXM196648 EHI196642:EHI196648 ERE196642:ERE196648 FBA196642:FBA196648 FKW196642:FKW196648 FUS196642:FUS196648 GEO196642:GEO196648 GOK196642:GOK196648 GYG196642:GYG196648 HIC196642:HIC196648 HRY196642:HRY196648 IBU196642:IBU196648 ILQ196642:ILQ196648 IVM196642:IVM196648 JFI196642:JFI196648 JPE196642:JPE196648 JZA196642:JZA196648 KIW196642:KIW196648 KSS196642:KSS196648 LCO196642:LCO196648 LMK196642:LMK196648 LWG196642:LWG196648 MGC196642:MGC196648 MPY196642:MPY196648 MZU196642:MZU196648 NJQ196642:NJQ196648 NTM196642:NTM196648 ODI196642:ODI196648 ONE196642:ONE196648 OXA196642:OXA196648 PGW196642:PGW196648 PQS196642:PQS196648 QAO196642:QAO196648 QKK196642:QKK196648 QUG196642:QUG196648 REC196642:REC196648 RNY196642:RNY196648 RXU196642:RXU196648 SHQ196642:SHQ196648 SRM196642:SRM196648 TBI196642:TBI196648 TLE196642:TLE196648 TVA196642:TVA196648 UEW196642:UEW196648 UOS196642:UOS196648 UYO196642:UYO196648 VIK196642:VIK196648 VSG196642:VSG196648 WCC196642:WCC196648 WLY196642:WLY196648 WVU196642:WVU196648 M262178:M262184 JI262178:JI262184 TE262178:TE262184 ADA262178:ADA262184 AMW262178:AMW262184 AWS262178:AWS262184 BGO262178:BGO262184 BQK262178:BQK262184 CAG262178:CAG262184 CKC262178:CKC262184 CTY262178:CTY262184 DDU262178:DDU262184 DNQ262178:DNQ262184 DXM262178:DXM262184 EHI262178:EHI262184 ERE262178:ERE262184 FBA262178:FBA262184 FKW262178:FKW262184 FUS262178:FUS262184 GEO262178:GEO262184 GOK262178:GOK262184 GYG262178:GYG262184 HIC262178:HIC262184 HRY262178:HRY262184 IBU262178:IBU262184 ILQ262178:ILQ262184 IVM262178:IVM262184 JFI262178:JFI262184 JPE262178:JPE262184 JZA262178:JZA262184 KIW262178:KIW262184 KSS262178:KSS262184 LCO262178:LCO262184 LMK262178:LMK262184 LWG262178:LWG262184 MGC262178:MGC262184 MPY262178:MPY262184 MZU262178:MZU262184 NJQ262178:NJQ262184 NTM262178:NTM262184 ODI262178:ODI262184 ONE262178:ONE262184 OXA262178:OXA262184 PGW262178:PGW262184 PQS262178:PQS262184 QAO262178:QAO262184 QKK262178:QKK262184 QUG262178:QUG262184 REC262178:REC262184 RNY262178:RNY262184 RXU262178:RXU262184 SHQ262178:SHQ262184 SRM262178:SRM262184 TBI262178:TBI262184 TLE262178:TLE262184 TVA262178:TVA262184 UEW262178:UEW262184 UOS262178:UOS262184 UYO262178:UYO262184 VIK262178:VIK262184 VSG262178:VSG262184 WCC262178:WCC262184 WLY262178:WLY262184 WVU262178:WVU262184 M327714:M327720 JI327714:JI327720 TE327714:TE327720 ADA327714:ADA327720 AMW327714:AMW327720 AWS327714:AWS327720 BGO327714:BGO327720 BQK327714:BQK327720 CAG327714:CAG327720 CKC327714:CKC327720 CTY327714:CTY327720 DDU327714:DDU327720 DNQ327714:DNQ327720 DXM327714:DXM327720 EHI327714:EHI327720 ERE327714:ERE327720 FBA327714:FBA327720 FKW327714:FKW327720 FUS327714:FUS327720 GEO327714:GEO327720 GOK327714:GOK327720 GYG327714:GYG327720 HIC327714:HIC327720 HRY327714:HRY327720 IBU327714:IBU327720 ILQ327714:ILQ327720 IVM327714:IVM327720 JFI327714:JFI327720 JPE327714:JPE327720 JZA327714:JZA327720 KIW327714:KIW327720 KSS327714:KSS327720 LCO327714:LCO327720 LMK327714:LMK327720 LWG327714:LWG327720 MGC327714:MGC327720 MPY327714:MPY327720 MZU327714:MZU327720 NJQ327714:NJQ327720 NTM327714:NTM327720 ODI327714:ODI327720 ONE327714:ONE327720 OXA327714:OXA327720 PGW327714:PGW327720 PQS327714:PQS327720 QAO327714:QAO327720 QKK327714:QKK327720 QUG327714:QUG327720 REC327714:REC327720 RNY327714:RNY327720 RXU327714:RXU327720 SHQ327714:SHQ327720 SRM327714:SRM327720 TBI327714:TBI327720 TLE327714:TLE327720 TVA327714:TVA327720 UEW327714:UEW327720 UOS327714:UOS327720 UYO327714:UYO327720 VIK327714:VIK327720 VSG327714:VSG327720 WCC327714:WCC327720 WLY327714:WLY327720 WVU327714:WVU327720 M393250:M393256 JI393250:JI393256 TE393250:TE393256 ADA393250:ADA393256 AMW393250:AMW393256 AWS393250:AWS393256 BGO393250:BGO393256 BQK393250:BQK393256 CAG393250:CAG393256 CKC393250:CKC393256 CTY393250:CTY393256 DDU393250:DDU393256 DNQ393250:DNQ393256 DXM393250:DXM393256 EHI393250:EHI393256 ERE393250:ERE393256 FBA393250:FBA393256 FKW393250:FKW393256 FUS393250:FUS393256 GEO393250:GEO393256 GOK393250:GOK393256 GYG393250:GYG393256 HIC393250:HIC393256 HRY393250:HRY393256 IBU393250:IBU393256 ILQ393250:ILQ393256 IVM393250:IVM393256 JFI393250:JFI393256 JPE393250:JPE393256 JZA393250:JZA393256 KIW393250:KIW393256 KSS393250:KSS393256 LCO393250:LCO393256 LMK393250:LMK393256 LWG393250:LWG393256 MGC393250:MGC393256 MPY393250:MPY393256 MZU393250:MZU393256 NJQ393250:NJQ393256 NTM393250:NTM393256 ODI393250:ODI393256 ONE393250:ONE393256 OXA393250:OXA393256 PGW393250:PGW393256 PQS393250:PQS393256 QAO393250:QAO393256 QKK393250:QKK393256 QUG393250:QUG393256 REC393250:REC393256 RNY393250:RNY393256 RXU393250:RXU393256 SHQ393250:SHQ393256 SRM393250:SRM393256 TBI393250:TBI393256 TLE393250:TLE393256 TVA393250:TVA393256 UEW393250:UEW393256 UOS393250:UOS393256 UYO393250:UYO393256 VIK393250:VIK393256 VSG393250:VSG393256 WCC393250:WCC393256 WLY393250:WLY393256 WVU393250:WVU393256 M458786:M458792 JI458786:JI458792 TE458786:TE458792 ADA458786:ADA458792 AMW458786:AMW458792 AWS458786:AWS458792 BGO458786:BGO458792 BQK458786:BQK458792 CAG458786:CAG458792 CKC458786:CKC458792 CTY458786:CTY458792 DDU458786:DDU458792 DNQ458786:DNQ458792 DXM458786:DXM458792 EHI458786:EHI458792 ERE458786:ERE458792 FBA458786:FBA458792 FKW458786:FKW458792 FUS458786:FUS458792 GEO458786:GEO458792 GOK458786:GOK458792 GYG458786:GYG458792 HIC458786:HIC458792 HRY458786:HRY458792 IBU458786:IBU458792 ILQ458786:ILQ458792 IVM458786:IVM458792 JFI458786:JFI458792 JPE458786:JPE458792 JZA458786:JZA458792 KIW458786:KIW458792 KSS458786:KSS458792 LCO458786:LCO458792 LMK458786:LMK458792 LWG458786:LWG458792 MGC458786:MGC458792 MPY458786:MPY458792 MZU458786:MZU458792 NJQ458786:NJQ458792 NTM458786:NTM458792 ODI458786:ODI458792 ONE458786:ONE458792 OXA458786:OXA458792 PGW458786:PGW458792 PQS458786:PQS458792 QAO458786:QAO458792 QKK458786:QKK458792 QUG458786:QUG458792 REC458786:REC458792 RNY458786:RNY458792 RXU458786:RXU458792 SHQ458786:SHQ458792 SRM458786:SRM458792 TBI458786:TBI458792 TLE458786:TLE458792 TVA458786:TVA458792 UEW458786:UEW458792 UOS458786:UOS458792 UYO458786:UYO458792 VIK458786:VIK458792 VSG458786:VSG458792 WCC458786:WCC458792 WLY458786:WLY458792 WVU458786:WVU458792 M524322:M524328 JI524322:JI524328 TE524322:TE524328 ADA524322:ADA524328 AMW524322:AMW524328 AWS524322:AWS524328 BGO524322:BGO524328 BQK524322:BQK524328 CAG524322:CAG524328 CKC524322:CKC524328 CTY524322:CTY524328 DDU524322:DDU524328 DNQ524322:DNQ524328 DXM524322:DXM524328 EHI524322:EHI524328 ERE524322:ERE524328 FBA524322:FBA524328 FKW524322:FKW524328 FUS524322:FUS524328 GEO524322:GEO524328 GOK524322:GOK524328 GYG524322:GYG524328 HIC524322:HIC524328 HRY524322:HRY524328 IBU524322:IBU524328 ILQ524322:ILQ524328 IVM524322:IVM524328 JFI524322:JFI524328 JPE524322:JPE524328 JZA524322:JZA524328 KIW524322:KIW524328 KSS524322:KSS524328 LCO524322:LCO524328 LMK524322:LMK524328 LWG524322:LWG524328 MGC524322:MGC524328 MPY524322:MPY524328 MZU524322:MZU524328 NJQ524322:NJQ524328 NTM524322:NTM524328 ODI524322:ODI524328 ONE524322:ONE524328 OXA524322:OXA524328 PGW524322:PGW524328 PQS524322:PQS524328 QAO524322:QAO524328 QKK524322:QKK524328 QUG524322:QUG524328 REC524322:REC524328 RNY524322:RNY524328 RXU524322:RXU524328 SHQ524322:SHQ524328 SRM524322:SRM524328 TBI524322:TBI524328 TLE524322:TLE524328 TVA524322:TVA524328 UEW524322:UEW524328 UOS524322:UOS524328 UYO524322:UYO524328 VIK524322:VIK524328 VSG524322:VSG524328 WCC524322:WCC524328 WLY524322:WLY524328 WVU524322:WVU524328 M589858:M589864 JI589858:JI589864 TE589858:TE589864 ADA589858:ADA589864 AMW589858:AMW589864 AWS589858:AWS589864 BGO589858:BGO589864 BQK589858:BQK589864 CAG589858:CAG589864 CKC589858:CKC589864 CTY589858:CTY589864 DDU589858:DDU589864 DNQ589858:DNQ589864 DXM589858:DXM589864 EHI589858:EHI589864 ERE589858:ERE589864 FBA589858:FBA589864 FKW589858:FKW589864 FUS589858:FUS589864 GEO589858:GEO589864 GOK589858:GOK589864 GYG589858:GYG589864 HIC589858:HIC589864 HRY589858:HRY589864 IBU589858:IBU589864 ILQ589858:ILQ589864 IVM589858:IVM589864 JFI589858:JFI589864 JPE589858:JPE589864 JZA589858:JZA589864 KIW589858:KIW589864 KSS589858:KSS589864 LCO589858:LCO589864 LMK589858:LMK589864 LWG589858:LWG589864 MGC589858:MGC589864 MPY589858:MPY589864 MZU589858:MZU589864 NJQ589858:NJQ589864 NTM589858:NTM589864 ODI589858:ODI589864 ONE589858:ONE589864 OXA589858:OXA589864 PGW589858:PGW589864 PQS589858:PQS589864 QAO589858:QAO589864 QKK589858:QKK589864 QUG589858:QUG589864 REC589858:REC589864 RNY589858:RNY589864 RXU589858:RXU589864 SHQ589858:SHQ589864 SRM589858:SRM589864 TBI589858:TBI589864 TLE589858:TLE589864 TVA589858:TVA589864 UEW589858:UEW589864 UOS589858:UOS589864 UYO589858:UYO589864 VIK589858:VIK589864 VSG589858:VSG589864 WCC589858:WCC589864 WLY589858:WLY589864 WVU589858:WVU589864 M655394:M655400 JI655394:JI655400 TE655394:TE655400 ADA655394:ADA655400 AMW655394:AMW655400 AWS655394:AWS655400 BGO655394:BGO655400 BQK655394:BQK655400 CAG655394:CAG655400 CKC655394:CKC655400 CTY655394:CTY655400 DDU655394:DDU655400 DNQ655394:DNQ655400 DXM655394:DXM655400 EHI655394:EHI655400 ERE655394:ERE655400 FBA655394:FBA655400 FKW655394:FKW655400 FUS655394:FUS655400 GEO655394:GEO655400 GOK655394:GOK655400 GYG655394:GYG655400 HIC655394:HIC655400 HRY655394:HRY655400 IBU655394:IBU655400 ILQ655394:ILQ655400 IVM655394:IVM655400 JFI655394:JFI655400 JPE655394:JPE655400 JZA655394:JZA655400 KIW655394:KIW655400 KSS655394:KSS655400 LCO655394:LCO655400 LMK655394:LMK655400 LWG655394:LWG655400 MGC655394:MGC655400 MPY655394:MPY655400 MZU655394:MZU655400 NJQ655394:NJQ655400 NTM655394:NTM655400 ODI655394:ODI655400 ONE655394:ONE655400 OXA655394:OXA655400 PGW655394:PGW655400 PQS655394:PQS655400 QAO655394:QAO655400 QKK655394:QKK655400 QUG655394:QUG655400 REC655394:REC655400 RNY655394:RNY655400 RXU655394:RXU655400 SHQ655394:SHQ655400 SRM655394:SRM655400 TBI655394:TBI655400 TLE655394:TLE655400 TVA655394:TVA655400 UEW655394:UEW655400 UOS655394:UOS655400 UYO655394:UYO655400 VIK655394:VIK655400 VSG655394:VSG655400 WCC655394:WCC655400 WLY655394:WLY655400 WVU655394:WVU655400 M720930:M720936 JI720930:JI720936 TE720930:TE720936 ADA720930:ADA720936 AMW720930:AMW720936 AWS720930:AWS720936 BGO720930:BGO720936 BQK720930:BQK720936 CAG720930:CAG720936 CKC720930:CKC720936 CTY720930:CTY720936 DDU720930:DDU720936 DNQ720930:DNQ720936 DXM720930:DXM720936 EHI720930:EHI720936 ERE720930:ERE720936 FBA720930:FBA720936 FKW720930:FKW720936 FUS720930:FUS720936 GEO720930:GEO720936 GOK720930:GOK720936 GYG720930:GYG720936 HIC720930:HIC720936 HRY720930:HRY720936 IBU720930:IBU720936 ILQ720930:ILQ720936 IVM720930:IVM720936 JFI720930:JFI720936 JPE720930:JPE720936 JZA720930:JZA720936 KIW720930:KIW720936 KSS720930:KSS720936 LCO720930:LCO720936 LMK720930:LMK720936 LWG720930:LWG720936 MGC720930:MGC720936 MPY720930:MPY720936 MZU720930:MZU720936 NJQ720930:NJQ720936 NTM720930:NTM720936 ODI720930:ODI720936 ONE720930:ONE720936 OXA720930:OXA720936 PGW720930:PGW720936 PQS720930:PQS720936 QAO720930:QAO720936 QKK720930:QKK720936 QUG720930:QUG720936 REC720930:REC720936 RNY720930:RNY720936 RXU720930:RXU720936 SHQ720930:SHQ720936 SRM720930:SRM720936 TBI720930:TBI720936 TLE720930:TLE720936 TVA720930:TVA720936 UEW720930:UEW720936 UOS720930:UOS720936 UYO720930:UYO720936 VIK720930:VIK720936 VSG720930:VSG720936 WCC720930:WCC720936 WLY720930:WLY720936 WVU720930:WVU720936 M786466:M786472 JI786466:JI786472 TE786466:TE786472 ADA786466:ADA786472 AMW786466:AMW786472 AWS786466:AWS786472 BGO786466:BGO786472 BQK786466:BQK786472 CAG786466:CAG786472 CKC786466:CKC786472 CTY786466:CTY786472 DDU786466:DDU786472 DNQ786466:DNQ786472 DXM786466:DXM786472 EHI786466:EHI786472 ERE786466:ERE786472 FBA786466:FBA786472 FKW786466:FKW786472 FUS786466:FUS786472 GEO786466:GEO786472 GOK786466:GOK786472 GYG786466:GYG786472 HIC786466:HIC786472 HRY786466:HRY786472 IBU786466:IBU786472 ILQ786466:ILQ786472 IVM786466:IVM786472 JFI786466:JFI786472 JPE786466:JPE786472 JZA786466:JZA786472 KIW786466:KIW786472 KSS786466:KSS786472 LCO786466:LCO786472 LMK786466:LMK786472 LWG786466:LWG786472 MGC786466:MGC786472 MPY786466:MPY786472 MZU786466:MZU786472 NJQ786466:NJQ786472 NTM786466:NTM786472 ODI786466:ODI786472 ONE786466:ONE786472 OXA786466:OXA786472 PGW786466:PGW786472 PQS786466:PQS786472 QAO786466:QAO786472 QKK786466:QKK786472 QUG786466:QUG786472 REC786466:REC786472 RNY786466:RNY786472 RXU786466:RXU786472 SHQ786466:SHQ786472 SRM786466:SRM786472 TBI786466:TBI786472 TLE786466:TLE786472 TVA786466:TVA786472 UEW786466:UEW786472 UOS786466:UOS786472 UYO786466:UYO786472 VIK786466:VIK786472 VSG786466:VSG786472 WCC786466:WCC786472 WLY786466:WLY786472 WVU786466:WVU786472 M852002:M852008 JI852002:JI852008 TE852002:TE852008 ADA852002:ADA852008 AMW852002:AMW852008 AWS852002:AWS852008 BGO852002:BGO852008 BQK852002:BQK852008 CAG852002:CAG852008 CKC852002:CKC852008 CTY852002:CTY852008 DDU852002:DDU852008 DNQ852002:DNQ852008 DXM852002:DXM852008 EHI852002:EHI852008 ERE852002:ERE852008 FBA852002:FBA852008 FKW852002:FKW852008 FUS852002:FUS852008 GEO852002:GEO852008 GOK852002:GOK852008 GYG852002:GYG852008 HIC852002:HIC852008 HRY852002:HRY852008 IBU852002:IBU852008 ILQ852002:ILQ852008 IVM852002:IVM852008 JFI852002:JFI852008 JPE852002:JPE852008 JZA852002:JZA852008 KIW852002:KIW852008 KSS852002:KSS852008 LCO852002:LCO852008 LMK852002:LMK852008 LWG852002:LWG852008 MGC852002:MGC852008 MPY852002:MPY852008 MZU852002:MZU852008 NJQ852002:NJQ852008 NTM852002:NTM852008 ODI852002:ODI852008 ONE852002:ONE852008 OXA852002:OXA852008 PGW852002:PGW852008 PQS852002:PQS852008 QAO852002:QAO852008 QKK852002:QKK852008 QUG852002:QUG852008 REC852002:REC852008 RNY852002:RNY852008 RXU852002:RXU852008 SHQ852002:SHQ852008 SRM852002:SRM852008 TBI852002:TBI852008 TLE852002:TLE852008 TVA852002:TVA852008 UEW852002:UEW852008 UOS852002:UOS852008 UYO852002:UYO852008 VIK852002:VIK852008 VSG852002:VSG852008 WCC852002:WCC852008 WLY852002:WLY852008 WVU852002:WVU852008 M917538:M917544 JI917538:JI917544 TE917538:TE917544 ADA917538:ADA917544 AMW917538:AMW917544 AWS917538:AWS917544 BGO917538:BGO917544 BQK917538:BQK917544 CAG917538:CAG917544 CKC917538:CKC917544 CTY917538:CTY917544 DDU917538:DDU917544 DNQ917538:DNQ917544 DXM917538:DXM917544 EHI917538:EHI917544 ERE917538:ERE917544 FBA917538:FBA917544 FKW917538:FKW917544 FUS917538:FUS917544 GEO917538:GEO917544 GOK917538:GOK917544 GYG917538:GYG917544 HIC917538:HIC917544 HRY917538:HRY917544 IBU917538:IBU917544 ILQ917538:ILQ917544 IVM917538:IVM917544 JFI917538:JFI917544 JPE917538:JPE917544 JZA917538:JZA917544 KIW917538:KIW917544 KSS917538:KSS917544 LCO917538:LCO917544 LMK917538:LMK917544 LWG917538:LWG917544 MGC917538:MGC917544 MPY917538:MPY917544 MZU917538:MZU917544 NJQ917538:NJQ917544 NTM917538:NTM917544 ODI917538:ODI917544 ONE917538:ONE917544 OXA917538:OXA917544 PGW917538:PGW917544 PQS917538:PQS917544 QAO917538:QAO917544 QKK917538:QKK917544 QUG917538:QUG917544 REC917538:REC917544 RNY917538:RNY917544 RXU917538:RXU917544 SHQ917538:SHQ917544 SRM917538:SRM917544 TBI917538:TBI917544 TLE917538:TLE917544 TVA917538:TVA917544 UEW917538:UEW917544 UOS917538:UOS917544 UYO917538:UYO917544 VIK917538:VIK917544 VSG917538:VSG917544 WCC917538:WCC917544 WLY917538:WLY917544 WVU917538:WVU917544 M983074:M983080 JI983074:JI983080 TE983074:TE983080 ADA983074:ADA983080 AMW983074:AMW983080 AWS983074:AWS983080 BGO983074:BGO983080 BQK983074:BQK983080 CAG983074:CAG983080 CKC983074:CKC983080 CTY983074:CTY983080 DDU983074:DDU983080 DNQ983074:DNQ983080 DXM983074:DXM983080 EHI983074:EHI983080 ERE983074:ERE983080 FBA983074:FBA983080 FKW983074:FKW983080 FUS983074:FUS983080 GEO983074:GEO983080 GOK983074:GOK983080 GYG983074:GYG983080 HIC983074:HIC983080 HRY983074:HRY983080 IBU983074:IBU983080 ILQ983074:ILQ983080 IVM983074:IVM983080 JFI983074:JFI983080 JPE983074:JPE983080 JZA983074:JZA983080 KIW983074:KIW983080 KSS983074:KSS983080 LCO983074:LCO983080 LMK983074:LMK983080 LWG983074:LWG983080 MGC983074:MGC983080 MPY983074:MPY983080 MZU983074:MZU983080 NJQ983074:NJQ983080 NTM983074:NTM983080 ODI983074:ODI983080 ONE983074:ONE983080 OXA983074:OXA983080 PGW983074:PGW983080 PQS983074:PQS983080 QAO983074:QAO983080 QKK983074:QKK983080 QUG983074:QUG983080 REC983074:REC983080 RNY983074:RNY983080 RXU983074:RXU983080 SHQ983074:SHQ983080 SRM983074:SRM983080 TBI983074:TBI983080 TLE983074:TLE983080 TVA983074:TVA983080 UEW983074:UEW983080 UOS983074:UOS983080 UYO983074:UYO983080 VIK983074:VIK983080 VSG983074:VSG983080 WCC983074:WCC983080 WLY983074:WLY983080 WVU983074:WVU983080 I34:I40 JE34:JE40 TA34:TA40 ACW34:ACW40 AMS34:AMS40 AWO34:AWO40 BGK34:BGK40 BQG34:BQG40 CAC34:CAC40 CJY34:CJY40 CTU34:CTU40 DDQ34:DDQ40 DNM34:DNM40 DXI34:DXI40 EHE34:EHE40 ERA34:ERA40 FAW34:FAW40 FKS34:FKS40 FUO34:FUO40 GEK34:GEK40 GOG34:GOG40 GYC34:GYC40 HHY34:HHY40 HRU34:HRU40 IBQ34:IBQ40 ILM34:ILM40 IVI34:IVI40 JFE34:JFE40 JPA34:JPA40 JYW34:JYW40 KIS34:KIS40 KSO34:KSO40 LCK34:LCK40 LMG34:LMG40 LWC34:LWC40 MFY34:MFY40 MPU34:MPU40 MZQ34:MZQ40 NJM34:NJM40 NTI34:NTI40 ODE34:ODE40 ONA34:ONA40 OWW34:OWW40 PGS34:PGS40 PQO34:PQO40 QAK34:QAK40 QKG34:QKG40 QUC34:QUC40 RDY34:RDY40 RNU34:RNU40 RXQ34:RXQ40 SHM34:SHM40 SRI34:SRI40 TBE34:TBE40 TLA34:TLA40 TUW34:TUW40 UES34:UES40 UOO34:UOO40 UYK34:UYK40 VIG34:VIG40 VSC34:VSC40 WBY34:WBY40 WLU34:WLU40 WVQ34:WVQ40 I65570:I65576 JE65570:JE65576 TA65570:TA65576 ACW65570:ACW65576 AMS65570:AMS65576 AWO65570:AWO65576 BGK65570:BGK65576 BQG65570:BQG65576 CAC65570:CAC65576 CJY65570:CJY65576 CTU65570:CTU65576 DDQ65570:DDQ65576 DNM65570:DNM65576 DXI65570:DXI65576 EHE65570:EHE65576 ERA65570:ERA65576 FAW65570:FAW65576 FKS65570:FKS65576 FUO65570:FUO65576 GEK65570:GEK65576 GOG65570:GOG65576 GYC65570:GYC65576 HHY65570:HHY65576 HRU65570:HRU65576 IBQ65570:IBQ65576 ILM65570:ILM65576 IVI65570:IVI65576 JFE65570:JFE65576 JPA65570:JPA65576 JYW65570:JYW65576 KIS65570:KIS65576 KSO65570:KSO65576 LCK65570:LCK65576 LMG65570:LMG65576 LWC65570:LWC65576 MFY65570:MFY65576 MPU65570:MPU65576 MZQ65570:MZQ65576 NJM65570:NJM65576 NTI65570:NTI65576 ODE65570:ODE65576 ONA65570:ONA65576 OWW65570:OWW65576 PGS65570:PGS65576 PQO65570:PQO65576 QAK65570:QAK65576 QKG65570:QKG65576 QUC65570:QUC65576 RDY65570:RDY65576 RNU65570:RNU65576 RXQ65570:RXQ65576 SHM65570:SHM65576 SRI65570:SRI65576 TBE65570:TBE65576 TLA65570:TLA65576 TUW65570:TUW65576 UES65570:UES65576 UOO65570:UOO65576 UYK65570:UYK65576 VIG65570:VIG65576 VSC65570:VSC65576 WBY65570:WBY65576 WLU65570:WLU65576 WVQ65570:WVQ65576 I131106:I131112 JE131106:JE131112 TA131106:TA131112 ACW131106:ACW131112 AMS131106:AMS131112 AWO131106:AWO131112 BGK131106:BGK131112 BQG131106:BQG131112 CAC131106:CAC131112 CJY131106:CJY131112 CTU131106:CTU131112 DDQ131106:DDQ131112 DNM131106:DNM131112 DXI131106:DXI131112 EHE131106:EHE131112 ERA131106:ERA131112 FAW131106:FAW131112 FKS131106:FKS131112 FUO131106:FUO131112 GEK131106:GEK131112 GOG131106:GOG131112 GYC131106:GYC131112 HHY131106:HHY131112 HRU131106:HRU131112 IBQ131106:IBQ131112 ILM131106:ILM131112 IVI131106:IVI131112 JFE131106:JFE131112 JPA131106:JPA131112 JYW131106:JYW131112 KIS131106:KIS131112 KSO131106:KSO131112 LCK131106:LCK131112 LMG131106:LMG131112 LWC131106:LWC131112 MFY131106:MFY131112 MPU131106:MPU131112 MZQ131106:MZQ131112 NJM131106:NJM131112 NTI131106:NTI131112 ODE131106:ODE131112 ONA131106:ONA131112 OWW131106:OWW131112 PGS131106:PGS131112 PQO131106:PQO131112 QAK131106:QAK131112 QKG131106:QKG131112 QUC131106:QUC131112 RDY131106:RDY131112 RNU131106:RNU131112 RXQ131106:RXQ131112 SHM131106:SHM131112 SRI131106:SRI131112 TBE131106:TBE131112 TLA131106:TLA131112 TUW131106:TUW131112 UES131106:UES131112 UOO131106:UOO131112 UYK131106:UYK131112 VIG131106:VIG131112 VSC131106:VSC131112 WBY131106:WBY131112 WLU131106:WLU131112 WVQ131106:WVQ131112 I196642:I196648 JE196642:JE196648 TA196642:TA196648 ACW196642:ACW196648 AMS196642:AMS196648 AWO196642:AWO196648 BGK196642:BGK196648 BQG196642:BQG196648 CAC196642:CAC196648 CJY196642:CJY196648 CTU196642:CTU196648 DDQ196642:DDQ196648 DNM196642:DNM196648 DXI196642:DXI196648 EHE196642:EHE196648 ERA196642:ERA196648 FAW196642:FAW196648 FKS196642:FKS196648 FUO196642:FUO196648 GEK196642:GEK196648 GOG196642:GOG196648 GYC196642:GYC196648 HHY196642:HHY196648 HRU196642:HRU196648 IBQ196642:IBQ196648 ILM196642:ILM196648 IVI196642:IVI196648 JFE196642:JFE196648 JPA196642:JPA196648 JYW196642:JYW196648 KIS196642:KIS196648 KSO196642:KSO196648 LCK196642:LCK196648 LMG196642:LMG196648 LWC196642:LWC196648 MFY196642:MFY196648 MPU196642:MPU196648 MZQ196642:MZQ196648 NJM196642:NJM196648 NTI196642:NTI196648 ODE196642:ODE196648 ONA196642:ONA196648 OWW196642:OWW196648 PGS196642:PGS196648 PQO196642:PQO196648 QAK196642:QAK196648 QKG196642:QKG196648 QUC196642:QUC196648 RDY196642:RDY196648 RNU196642:RNU196648 RXQ196642:RXQ196648 SHM196642:SHM196648 SRI196642:SRI196648 TBE196642:TBE196648 TLA196642:TLA196648 TUW196642:TUW196648 UES196642:UES196648 UOO196642:UOO196648 UYK196642:UYK196648 VIG196642:VIG196648 VSC196642:VSC196648 WBY196642:WBY196648 WLU196642:WLU196648 WVQ196642:WVQ196648 I262178:I262184 JE262178:JE262184 TA262178:TA262184 ACW262178:ACW262184 AMS262178:AMS262184 AWO262178:AWO262184 BGK262178:BGK262184 BQG262178:BQG262184 CAC262178:CAC262184 CJY262178:CJY262184 CTU262178:CTU262184 DDQ262178:DDQ262184 DNM262178:DNM262184 DXI262178:DXI262184 EHE262178:EHE262184 ERA262178:ERA262184 FAW262178:FAW262184 FKS262178:FKS262184 FUO262178:FUO262184 GEK262178:GEK262184 GOG262178:GOG262184 GYC262178:GYC262184 HHY262178:HHY262184 HRU262178:HRU262184 IBQ262178:IBQ262184 ILM262178:ILM262184 IVI262178:IVI262184 JFE262178:JFE262184 JPA262178:JPA262184 JYW262178:JYW262184 KIS262178:KIS262184 KSO262178:KSO262184 LCK262178:LCK262184 LMG262178:LMG262184 LWC262178:LWC262184 MFY262178:MFY262184 MPU262178:MPU262184 MZQ262178:MZQ262184 NJM262178:NJM262184 NTI262178:NTI262184 ODE262178:ODE262184 ONA262178:ONA262184 OWW262178:OWW262184 PGS262178:PGS262184 PQO262178:PQO262184 QAK262178:QAK262184 QKG262178:QKG262184 QUC262178:QUC262184 RDY262178:RDY262184 RNU262178:RNU262184 RXQ262178:RXQ262184 SHM262178:SHM262184 SRI262178:SRI262184 TBE262178:TBE262184 TLA262178:TLA262184 TUW262178:TUW262184 UES262178:UES262184 UOO262178:UOO262184 UYK262178:UYK262184 VIG262178:VIG262184 VSC262178:VSC262184 WBY262178:WBY262184 WLU262178:WLU262184 WVQ262178:WVQ262184 I327714:I327720 JE327714:JE327720 TA327714:TA327720 ACW327714:ACW327720 AMS327714:AMS327720 AWO327714:AWO327720 BGK327714:BGK327720 BQG327714:BQG327720 CAC327714:CAC327720 CJY327714:CJY327720 CTU327714:CTU327720 DDQ327714:DDQ327720 DNM327714:DNM327720 DXI327714:DXI327720 EHE327714:EHE327720 ERA327714:ERA327720 FAW327714:FAW327720 FKS327714:FKS327720 FUO327714:FUO327720 GEK327714:GEK327720 GOG327714:GOG327720 GYC327714:GYC327720 HHY327714:HHY327720 HRU327714:HRU327720 IBQ327714:IBQ327720 ILM327714:ILM327720 IVI327714:IVI327720 JFE327714:JFE327720 JPA327714:JPA327720 JYW327714:JYW327720 KIS327714:KIS327720 KSO327714:KSO327720 LCK327714:LCK327720 LMG327714:LMG327720 LWC327714:LWC327720 MFY327714:MFY327720 MPU327714:MPU327720 MZQ327714:MZQ327720 NJM327714:NJM327720 NTI327714:NTI327720 ODE327714:ODE327720 ONA327714:ONA327720 OWW327714:OWW327720 PGS327714:PGS327720 PQO327714:PQO327720 QAK327714:QAK327720 QKG327714:QKG327720 QUC327714:QUC327720 RDY327714:RDY327720 RNU327714:RNU327720 RXQ327714:RXQ327720 SHM327714:SHM327720 SRI327714:SRI327720 TBE327714:TBE327720 TLA327714:TLA327720 TUW327714:TUW327720 UES327714:UES327720 UOO327714:UOO327720 UYK327714:UYK327720 VIG327714:VIG327720 VSC327714:VSC327720 WBY327714:WBY327720 WLU327714:WLU327720 WVQ327714:WVQ327720 I393250:I393256 JE393250:JE393256 TA393250:TA393256 ACW393250:ACW393256 AMS393250:AMS393256 AWO393250:AWO393256 BGK393250:BGK393256 BQG393250:BQG393256 CAC393250:CAC393256 CJY393250:CJY393256 CTU393250:CTU393256 DDQ393250:DDQ393256 DNM393250:DNM393256 DXI393250:DXI393256 EHE393250:EHE393256 ERA393250:ERA393256 FAW393250:FAW393256 FKS393250:FKS393256 FUO393250:FUO393256 GEK393250:GEK393256 GOG393250:GOG393256 GYC393250:GYC393256 HHY393250:HHY393256 HRU393250:HRU393256 IBQ393250:IBQ393256 ILM393250:ILM393256 IVI393250:IVI393256 JFE393250:JFE393256 JPA393250:JPA393256 JYW393250:JYW393256 KIS393250:KIS393256 KSO393250:KSO393256 LCK393250:LCK393256 LMG393250:LMG393256 LWC393250:LWC393256 MFY393250:MFY393256 MPU393250:MPU393256 MZQ393250:MZQ393256 NJM393250:NJM393256 NTI393250:NTI393256 ODE393250:ODE393256 ONA393250:ONA393256 OWW393250:OWW393256 PGS393250:PGS393256 PQO393250:PQO393256 QAK393250:QAK393256 QKG393250:QKG393256 QUC393250:QUC393256 RDY393250:RDY393256 RNU393250:RNU393256 RXQ393250:RXQ393256 SHM393250:SHM393256 SRI393250:SRI393256 TBE393250:TBE393256 TLA393250:TLA393256 TUW393250:TUW393256 UES393250:UES393256 UOO393250:UOO393256 UYK393250:UYK393256 VIG393250:VIG393256 VSC393250:VSC393256 WBY393250:WBY393256 WLU393250:WLU393256 WVQ393250:WVQ393256 I458786:I458792 JE458786:JE458792 TA458786:TA458792 ACW458786:ACW458792 AMS458786:AMS458792 AWO458786:AWO458792 BGK458786:BGK458792 BQG458786:BQG458792 CAC458786:CAC458792 CJY458786:CJY458792 CTU458786:CTU458792 DDQ458786:DDQ458792 DNM458786:DNM458792 DXI458786:DXI458792 EHE458786:EHE458792 ERA458786:ERA458792 FAW458786:FAW458792 FKS458786:FKS458792 FUO458786:FUO458792 GEK458786:GEK458792 GOG458786:GOG458792 GYC458786:GYC458792 HHY458786:HHY458792 HRU458786:HRU458792 IBQ458786:IBQ458792 ILM458786:ILM458792 IVI458786:IVI458792 JFE458786:JFE458792 JPA458786:JPA458792 JYW458786:JYW458792 KIS458786:KIS458792 KSO458786:KSO458792 LCK458786:LCK458792 LMG458786:LMG458792 LWC458786:LWC458792 MFY458786:MFY458792 MPU458786:MPU458792 MZQ458786:MZQ458792 NJM458786:NJM458792 NTI458786:NTI458792 ODE458786:ODE458792 ONA458786:ONA458792 OWW458786:OWW458792 PGS458786:PGS458792 PQO458786:PQO458792 QAK458786:QAK458792 QKG458786:QKG458792 QUC458786:QUC458792 RDY458786:RDY458792 RNU458786:RNU458792 RXQ458786:RXQ458792 SHM458786:SHM458792 SRI458786:SRI458792 TBE458786:TBE458792 TLA458786:TLA458792 TUW458786:TUW458792 UES458786:UES458792 UOO458786:UOO458792 UYK458786:UYK458792 VIG458786:VIG458792 VSC458786:VSC458792 WBY458786:WBY458792 WLU458786:WLU458792 WVQ458786:WVQ458792 I524322:I524328 JE524322:JE524328 TA524322:TA524328 ACW524322:ACW524328 AMS524322:AMS524328 AWO524322:AWO524328 BGK524322:BGK524328 BQG524322:BQG524328 CAC524322:CAC524328 CJY524322:CJY524328 CTU524322:CTU524328 DDQ524322:DDQ524328 DNM524322:DNM524328 DXI524322:DXI524328 EHE524322:EHE524328 ERA524322:ERA524328 FAW524322:FAW524328 FKS524322:FKS524328 FUO524322:FUO524328 GEK524322:GEK524328 GOG524322:GOG524328 GYC524322:GYC524328 HHY524322:HHY524328 HRU524322:HRU524328 IBQ524322:IBQ524328 ILM524322:ILM524328 IVI524322:IVI524328 JFE524322:JFE524328 JPA524322:JPA524328 JYW524322:JYW524328 KIS524322:KIS524328 KSO524322:KSO524328 LCK524322:LCK524328 LMG524322:LMG524328 LWC524322:LWC524328 MFY524322:MFY524328 MPU524322:MPU524328 MZQ524322:MZQ524328 NJM524322:NJM524328 NTI524322:NTI524328 ODE524322:ODE524328 ONA524322:ONA524328 OWW524322:OWW524328 PGS524322:PGS524328 PQO524322:PQO524328 QAK524322:QAK524328 QKG524322:QKG524328 QUC524322:QUC524328 RDY524322:RDY524328 RNU524322:RNU524328 RXQ524322:RXQ524328 SHM524322:SHM524328 SRI524322:SRI524328 TBE524322:TBE524328 TLA524322:TLA524328 TUW524322:TUW524328 UES524322:UES524328 UOO524322:UOO524328 UYK524322:UYK524328 VIG524322:VIG524328 VSC524322:VSC524328 WBY524322:WBY524328 WLU524322:WLU524328 WVQ524322:WVQ524328 I589858:I589864 JE589858:JE589864 TA589858:TA589864 ACW589858:ACW589864 AMS589858:AMS589864 AWO589858:AWO589864 BGK589858:BGK589864 BQG589858:BQG589864 CAC589858:CAC589864 CJY589858:CJY589864 CTU589858:CTU589864 DDQ589858:DDQ589864 DNM589858:DNM589864 DXI589858:DXI589864 EHE589858:EHE589864 ERA589858:ERA589864 FAW589858:FAW589864 FKS589858:FKS589864 FUO589858:FUO589864 GEK589858:GEK589864 GOG589858:GOG589864 GYC589858:GYC589864 HHY589858:HHY589864 HRU589858:HRU589864 IBQ589858:IBQ589864 ILM589858:ILM589864 IVI589858:IVI589864 JFE589858:JFE589864 JPA589858:JPA589864 JYW589858:JYW589864 KIS589858:KIS589864 KSO589858:KSO589864 LCK589858:LCK589864 LMG589858:LMG589864 LWC589858:LWC589864 MFY589858:MFY589864 MPU589858:MPU589864 MZQ589858:MZQ589864 NJM589858:NJM589864 NTI589858:NTI589864 ODE589858:ODE589864 ONA589858:ONA589864 OWW589858:OWW589864 PGS589858:PGS589864 PQO589858:PQO589864 QAK589858:QAK589864 QKG589858:QKG589864 QUC589858:QUC589864 RDY589858:RDY589864 RNU589858:RNU589864 RXQ589858:RXQ589864 SHM589858:SHM589864 SRI589858:SRI589864 TBE589858:TBE589864 TLA589858:TLA589864 TUW589858:TUW589864 UES589858:UES589864 UOO589858:UOO589864 UYK589858:UYK589864 VIG589858:VIG589864 VSC589858:VSC589864 WBY589858:WBY589864 WLU589858:WLU589864 WVQ589858:WVQ589864 I655394:I655400 JE655394:JE655400 TA655394:TA655400 ACW655394:ACW655400 AMS655394:AMS655400 AWO655394:AWO655400 BGK655394:BGK655400 BQG655394:BQG655400 CAC655394:CAC655400 CJY655394:CJY655400 CTU655394:CTU655400 DDQ655394:DDQ655400 DNM655394:DNM655400 DXI655394:DXI655400 EHE655394:EHE655400 ERA655394:ERA655400 FAW655394:FAW655400 FKS655394:FKS655400 FUO655394:FUO655400 GEK655394:GEK655400 GOG655394:GOG655400 GYC655394:GYC655400 HHY655394:HHY655400 HRU655394:HRU655400 IBQ655394:IBQ655400 ILM655394:ILM655400 IVI655394:IVI655400 JFE655394:JFE655400 JPA655394:JPA655400 JYW655394:JYW655400 KIS655394:KIS655400 KSO655394:KSO655400 LCK655394:LCK655400 LMG655394:LMG655400 LWC655394:LWC655400 MFY655394:MFY655400 MPU655394:MPU655400 MZQ655394:MZQ655400 NJM655394:NJM655400 NTI655394:NTI655400 ODE655394:ODE655400 ONA655394:ONA655400 OWW655394:OWW655400 PGS655394:PGS655400 PQO655394:PQO655400 QAK655394:QAK655400 QKG655394:QKG655400 QUC655394:QUC655400 RDY655394:RDY655400 RNU655394:RNU655400 RXQ655394:RXQ655400 SHM655394:SHM655400 SRI655394:SRI655400 TBE655394:TBE655400 TLA655394:TLA655400 TUW655394:TUW655400 UES655394:UES655400 UOO655394:UOO655400 UYK655394:UYK655400 VIG655394:VIG655400 VSC655394:VSC655400 WBY655394:WBY655400 WLU655394:WLU655400 WVQ655394:WVQ655400 I720930:I720936 JE720930:JE720936 TA720930:TA720936 ACW720930:ACW720936 AMS720930:AMS720936 AWO720930:AWO720936 BGK720930:BGK720936 BQG720930:BQG720936 CAC720930:CAC720936 CJY720930:CJY720936 CTU720930:CTU720936 DDQ720930:DDQ720936 DNM720930:DNM720936 DXI720930:DXI720936 EHE720930:EHE720936 ERA720930:ERA720936 FAW720930:FAW720936 FKS720930:FKS720936 FUO720930:FUO720936 GEK720930:GEK720936 GOG720930:GOG720936 GYC720930:GYC720936 HHY720930:HHY720936 HRU720930:HRU720936 IBQ720930:IBQ720936 ILM720930:ILM720936 IVI720930:IVI720936 JFE720930:JFE720936 JPA720930:JPA720936 JYW720930:JYW720936 KIS720930:KIS720936 KSO720930:KSO720936 LCK720930:LCK720936 LMG720930:LMG720936 LWC720930:LWC720936 MFY720930:MFY720936 MPU720930:MPU720936 MZQ720930:MZQ720936 NJM720930:NJM720936 NTI720930:NTI720936 ODE720930:ODE720936 ONA720930:ONA720936 OWW720930:OWW720936 PGS720930:PGS720936 PQO720930:PQO720936 QAK720930:QAK720936 QKG720930:QKG720936 QUC720930:QUC720936 RDY720930:RDY720936 RNU720930:RNU720936 RXQ720930:RXQ720936 SHM720930:SHM720936 SRI720930:SRI720936 TBE720930:TBE720936 TLA720930:TLA720936 TUW720930:TUW720936 UES720930:UES720936 UOO720930:UOO720936 UYK720930:UYK720936 VIG720930:VIG720936 VSC720930:VSC720936 WBY720930:WBY720936 WLU720930:WLU720936 WVQ720930:WVQ720936 I786466:I786472 JE786466:JE786472 TA786466:TA786472 ACW786466:ACW786472 AMS786466:AMS786472 AWO786466:AWO786472 BGK786466:BGK786472 BQG786466:BQG786472 CAC786466:CAC786472 CJY786466:CJY786472 CTU786466:CTU786472 DDQ786466:DDQ786472 DNM786466:DNM786472 DXI786466:DXI786472 EHE786466:EHE786472 ERA786466:ERA786472 FAW786466:FAW786472 FKS786466:FKS786472 FUO786466:FUO786472 GEK786466:GEK786472 GOG786466:GOG786472 GYC786466:GYC786472 HHY786466:HHY786472 HRU786466:HRU786472 IBQ786466:IBQ786472 ILM786466:ILM786472 IVI786466:IVI786472 JFE786466:JFE786472 JPA786466:JPA786472 JYW786466:JYW786472 KIS786466:KIS786472 KSO786466:KSO786472 LCK786466:LCK786472 LMG786466:LMG786472 LWC786466:LWC786472 MFY786466:MFY786472 MPU786466:MPU786472 MZQ786466:MZQ786472 NJM786466:NJM786472 NTI786466:NTI786472 ODE786466:ODE786472 ONA786466:ONA786472 OWW786466:OWW786472 PGS786466:PGS786472 PQO786466:PQO786472 QAK786466:QAK786472 QKG786466:QKG786472 QUC786466:QUC786472 RDY786466:RDY786472 RNU786466:RNU786472 RXQ786466:RXQ786472 SHM786466:SHM786472 SRI786466:SRI786472 TBE786466:TBE786472 TLA786466:TLA786472 TUW786466:TUW786472 UES786466:UES786472 UOO786466:UOO786472 UYK786466:UYK786472 VIG786466:VIG786472 VSC786466:VSC786472 WBY786466:WBY786472 WLU786466:WLU786472 WVQ786466:WVQ786472 I852002:I852008 JE852002:JE852008 TA852002:TA852008 ACW852002:ACW852008 AMS852002:AMS852008 AWO852002:AWO852008 BGK852002:BGK852008 BQG852002:BQG852008 CAC852002:CAC852008 CJY852002:CJY852008 CTU852002:CTU852008 DDQ852002:DDQ852008 DNM852002:DNM852008 DXI852002:DXI852008 EHE852002:EHE852008 ERA852002:ERA852008 FAW852002:FAW852008 FKS852002:FKS852008 FUO852002:FUO852008 GEK852002:GEK852008 GOG852002:GOG852008 GYC852002:GYC852008 HHY852002:HHY852008 HRU852002:HRU852008 IBQ852002:IBQ852008 ILM852002:ILM852008 IVI852002:IVI852008 JFE852002:JFE852008 JPA852002:JPA852008 JYW852002:JYW852008 KIS852002:KIS852008 KSO852002:KSO852008 LCK852002:LCK852008 LMG852002:LMG852008 LWC852002:LWC852008 MFY852002:MFY852008 MPU852002:MPU852008 MZQ852002:MZQ852008 NJM852002:NJM852008 NTI852002:NTI852008 ODE852002:ODE852008 ONA852002:ONA852008 OWW852002:OWW852008 PGS852002:PGS852008 PQO852002:PQO852008 QAK852002:QAK852008 QKG852002:QKG852008 QUC852002:QUC852008 RDY852002:RDY852008 RNU852002:RNU852008 RXQ852002:RXQ852008 SHM852002:SHM852008 SRI852002:SRI852008 TBE852002:TBE852008 TLA852002:TLA852008 TUW852002:TUW852008 UES852002:UES852008 UOO852002:UOO852008 UYK852002:UYK852008 VIG852002:VIG852008 VSC852002:VSC852008 WBY852002:WBY852008 WLU852002:WLU852008 WVQ852002:WVQ852008 I917538:I917544 JE917538:JE917544 TA917538:TA917544 ACW917538:ACW917544 AMS917538:AMS917544 AWO917538:AWO917544 BGK917538:BGK917544 BQG917538:BQG917544 CAC917538:CAC917544 CJY917538:CJY917544 CTU917538:CTU917544 DDQ917538:DDQ917544 DNM917538:DNM917544 DXI917538:DXI917544 EHE917538:EHE917544 ERA917538:ERA917544 FAW917538:FAW917544 FKS917538:FKS917544 FUO917538:FUO917544 GEK917538:GEK917544 GOG917538:GOG917544 GYC917538:GYC917544 HHY917538:HHY917544 HRU917538:HRU917544 IBQ917538:IBQ917544 ILM917538:ILM917544 IVI917538:IVI917544 JFE917538:JFE917544 JPA917538:JPA917544 JYW917538:JYW917544 KIS917538:KIS917544 KSO917538:KSO917544 LCK917538:LCK917544 LMG917538:LMG917544 LWC917538:LWC917544 MFY917538:MFY917544 MPU917538:MPU917544 MZQ917538:MZQ917544 NJM917538:NJM917544 NTI917538:NTI917544 ODE917538:ODE917544 ONA917538:ONA917544 OWW917538:OWW917544 PGS917538:PGS917544 PQO917538:PQO917544 QAK917538:QAK917544 QKG917538:QKG917544 QUC917538:QUC917544 RDY917538:RDY917544 RNU917538:RNU917544 RXQ917538:RXQ917544 SHM917538:SHM917544 SRI917538:SRI917544 TBE917538:TBE917544 TLA917538:TLA917544 TUW917538:TUW917544 UES917538:UES917544 UOO917538:UOO917544 UYK917538:UYK917544 VIG917538:VIG917544 VSC917538:VSC917544 WBY917538:WBY917544 WLU917538:WLU917544 WVQ917538:WVQ917544 I983074:I983080 JE983074:JE983080 TA983074:TA983080 ACW983074:ACW983080 AMS983074:AMS983080 AWO983074:AWO983080 BGK983074:BGK983080 BQG983074:BQG983080 CAC983074:CAC983080 CJY983074:CJY983080 CTU983074:CTU983080 DDQ983074:DDQ983080 DNM983074:DNM983080 DXI983074:DXI983080 EHE983074:EHE983080 ERA983074:ERA983080 FAW983074:FAW983080 FKS983074:FKS983080 FUO983074:FUO983080 GEK983074:GEK983080 GOG983074:GOG983080 GYC983074:GYC983080 HHY983074:HHY983080 HRU983074:HRU983080 IBQ983074:IBQ983080 ILM983074:ILM983080 IVI983074:IVI983080 JFE983074:JFE983080 JPA983074:JPA983080 JYW983074:JYW983080 KIS983074:KIS983080 KSO983074:KSO983080 LCK983074:LCK983080 LMG983074:LMG983080 LWC983074:LWC983080 MFY983074:MFY983080 MPU983074:MPU983080 MZQ983074:MZQ983080 NJM983074:NJM983080 NTI983074:NTI983080 ODE983074:ODE983080 ONA983074:ONA983080 OWW983074:OWW983080 PGS983074:PGS983080 PQO983074:PQO983080 QAK983074:QAK983080 QKG983074:QKG983080 QUC983074:QUC983080 RDY983074:RDY983080 RNU983074:RNU983080 RXQ983074:RXQ983080 SHM983074:SHM983080 SRI983074:SRI983080 TBE983074:TBE983080 TLA983074:TLA983080 TUW983074:TUW983080 UES983074:UES983080 UOO983074:UOO983080 UYK983074:UYK983080 VIG983074:VIG983080 VSC983074:VSC983080 WBY983074:WBY983080 WLU983074:WLU983080 WVQ983074:WVQ983080 H41:H49 JD41:JD49 SZ41:SZ49 ACV41:ACV49 AMR41:AMR49 AWN41:AWN49 BGJ41:BGJ49 BQF41:BQF49 CAB41:CAB49 CJX41:CJX49 CTT41:CTT49 DDP41:DDP49 DNL41:DNL49 DXH41:DXH49 EHD41:EHD49 EQZ41:EQZ49 FAV41:FAV49 FKR41:FKR49 FUN41:FUN49 GEJ41:GEJ49 GOF41:GOF49 GYB41:GYB49 HHX41:HHX49 HRT41:HRT49 IBP41:IBP49 ILL41:ILL49 IVH41:IVH49 JFD41:JFD49 JOZ41:JOZ49 JYV41:JYV49 KIR41:KIR49 KSN41:KSN49 LCJ41:LCJ49 LMF41:LMF49 LWB41:LWB49 MFX41:MFX49 MPT41:MPT49 MZP41:MZP49 NJL41:NJL49 NTH41:NTH49 ODD41:ODD49 OMZ41:OMZ49 OWV41:OWV49 PGR41:PGR49 PQN41:PQN49 QAJ41:QAJ49 QKF41:QKF49 QUB41:QUB49 RDX41:RDX49 RNT41:RNT49 RXP41:RXP49 SHL41:SHL49 SRH41:SRH49 TBD41:TBD49 TKZ41:TKZ49 TUV41:TUV49 UER41:UER49 UON41:UON49 UYJ41:UYJ49 VIF41:VIF49 VSB41:VSB49 WBX41:WBX49 WLT41:WLT49 WVP41:WVP49 H65577:H65585 JD65577:JD65585 SZ65577:SZ65585 ACV65577:ACV65585 AMR65577:AMR65585 AWN65577:AWN65585 BGJ65577:BGJ65585 BQF65577:BQF65585 CAB65577:CAB65585 CJX65577:CJX65585 CTT65577:CTT65585 DDP65577:DDP65585 DNL65577:DNL65585 DXH65577:DXH65585 EHD65577:EHD65585 EQZ65577:EQZ65585 FAV65577:FAV65585 FKR65577:FKR65585 FUN65577:FUN65585 GEJ65577:GEJ65585 GOF65577:GOF65585 GYB65577:GYB65585 HHX65577:HHX65585 HRT65577:HRT65585 IBP65577:IBP65585 ILL65577:ILL65585 IVH65577:IVH65585 JFD65577:JFD65585 JOZ65577:JOZ65585 JYV65577:JYV65585 KIR65577:KIR65585 KSN65577:KSN65585 LCJ65577:LCJ65585 LMF65577:LMF65585 LWB65577:LWB65585 MFX65577:MFX65585 MPT65577:MPT65585 MZP65577:MZP65585 NJL65577:NJL65585 NTH65577:NTH65585 ODD65577:ODD65585 OMZ65577:OMZ65585 OWV65577:OWV65585 PGR65577:PGR65585 PQN65577:PQN65585 QAJ65577:QAJ65585 QKF65577:QKF65585 QUB65577:QUB65585 RDX65577:RDX65585 RNT65577:RNT65585 RXP65577:RXP65585 SHL65577:SHL65585 SRH65577:SRH65585 TBD65577:TBD65585 TKZ65577:TKZ65585 TUV65577:TUV65585 UER65577:UER65585 UON65577:UON65585 UYJ65577:UYJ65585 VIF65577:VIF65585 VSB65577:VSB65585 WBX65577:WBX65585 WLT65577:WLT65585 WVP65577:WVP65585 H131113:H131121 JD131113:JD131121 SZ131113:SZ131121 ACV131113:ACV131121 AMR131113:AMR131121 AWN131113:AWN131121 BGJ131113:BGJ131121 BQF131113:BQF131121 CAB131113:CAB131121 CJX131113:CJX131121 CTT131113:CTT131121 DDP131113:DDP131121 DNL131113:DNL131121 DXH131113:DXH131121 EHD131113:EHD131121 EQZ131113:EQZ131121 FAV131113:FAV131121 FKR131113:FKR131121 FUN131113:FUN131121 GEJ131113:GEJ131121 GOF131113:GOF131121 GYB131113:GYB131121 HHX131113:HHX131121 HRT131113:HRT131121 IBP131113:IBP131121 ILL131113:ILL131121 IVH131113:IVH131121 JFD131113:JFD131121 JOZ131113:JOZ131121 JYV131113:JYV131121 KIR131113:KIR131121 KSN131113:KSN131121 LCJ131113:LCJ131121 LMF131113:LMF131121 LWB131113:LWB131121 MFX131113:MFX131121 MPT131113:MPT131121 MZP131113:MZP131121 NJL131113:NJL131121 NTH131113:NTH131121 ODD131113:ODD131121 OMZ131113:OMZ131121 OWV131113:OWV131121 PGR131113:PGR131121 PQN131113:PQN131121 QAJ131113:QAJ131121 QKF131113:QKF131121 QUB131113:QUB131121 RDX131113:RDX131121 RNT131113:RNT131121 RXP131113:RXP131121 SHL131113:SHL131121 SRH131113:SRH131121 TBD131113:TBD131121 TKZ131113:TKZ131121 TUV131113:TUV131121 UER131113:UER131121 UON131113:UON131121 UYJ131113:UYJ131121 VIF131113:VIF131121 VSB131113:VSB131121 WBX131113:WBX131121 WLT131113:WLT131121 WVP131113:WVP131121 H196649:H196657 JD196649:JD196657 SZ196649:SZ196657 ACV196649:ACV196657 AMR196649:AMR196657 AWN196649:AWN196657 BGJ196649:BGJ196657 BQF196649:BQF196657 CAB196649:CAB196657 CJX196649:CJX196657 CTT196649:CTT196657 DDP196649:DDP196657 DNL196649:DNL196657 DXH196649:DXH196657 EHD196649:EHD196657 EQZ196649:EQZ196657 FAV196649:FAV196657 FKR196649:FKR196657 FUN196649:FUN196657 GEJ196649:GEJ196657 GOF196649:GOF196657 GYB196649:GYB196657 HHX196649:HHX196657 HRT196649:HRT196657 IBP196649:IBP196657 ILL196649:ILL196657 IVH196649:IVH196657 JFD196649:JFD196657 JOZ196649:JOZ196657 JYV196649:JYV196657 KIR196649:KIR196657 KSN196649:KSN196657 LCJ196649:LCJ196657 LMF196649:LMF196657 LWB196649:LWB196657 MFX196649:MFX196657 MPT196649:MPT196657 MZP196649:MZP196657 NJL196649:NJL196657 NTH196649:NTH196657 ODD196649:ODD196657 OMZ196649:OMZ196657 OWV196649:OWV196657 PGR196649:PGR196657 PQN196649:PQN196657 QAJ196649:QAJ196657 QKF196649:QKF196657 QUB196649:QUB196657 RDX196649:RDX196657 RNT196649:RNT196657 RXP196649:RXP196657 SHL196649:SHL196657 SRH196649:SRH196657 TBD196649:TBD196657 TKZ196649:TKZ196657 TUV196649:TUV196657 UER196649:UER196657 UON196649:UON196657 UYJ196649:UYJ196657 VIF196649:VIF196657 VSB196649:VSB196657 WBX196649:WBX196657 WLT196649:WLT196657 WVP196649:WVP196657 H262185:H262193 JD262185:JD262193 SZ262185:SZ262193 ACV262185:ACV262193 AMR262185:AMR262193 AWN262185:AWN262193 BGJ262185:BGJ262193 BQF262185:BQF262193 CAB262185:CAB262193 CJX262185:CJX262193 CTT262185:CTT262193 DDP262185:DDP262193 DNL262185:DNL262193 DXH262185:DXH262193 EHD262185:EHD262193 EQZ262185:EQZ262193 FAV262185:FAV262193 FKR262185:FKR262193 FUN262185:FUN262193 GEJ262185:GEJ262193 GOF262185:GOF262193 GYB262185:GYB262193 HHX262185:HHX262193 HRT262185:HRT262193 IBP262185:IBP262193 ILL262185:ILL262193 IVH262185:IVH262193 JFD262185:JFD262193 JOZ262185:JOZ262193 JYV262185:JYV262193 KIR262185:KIR262193 KSN262185:KSN262193 LCJ262185:LCJ262193 LMF262185:LMF262193 LWB262185:LWB262193 MFX262185:MFX262193 MPT262185:MPT262193 MZP262185:MZP262193 NJL262185:NJL262193 NTH262185:NTH262193 ODD262185:ODD262193 OMZ262185:OMZ262193 OWV262185:OWV262193 PGR262185:PGR262193 PQN262185:PQN262193 QAJ262185:QAJ262193 QKF262185:QKF262193 QUB262185:QUB262193 RDX262185:RDX262193 RNT262185:RNT262193 RXP262185:RXP262193 SHL262185:SHL262193 SRH262185:SRH262193 TBD262185:TBD262193 TKZ262185:TKZ262193 TUV262185:TUV262193 UER262185:UER262193 UON262185:UON262193 UYJ262185:UYJ262193 VIF262185:VIF262193 VSB262185:VSB262193 WBX262185:WBX262193 WLT262185:WLT262193 WVP262185:WVP262193 H327721:H327729 JD327721:JD327729 SZ327721:SZ327729 ACV327721:ACV327729 AMR327721:AMR327729 AWN327721:AWN327729 BGJ327721:BGJ327729 BQF327721:BQF327729 CAB327721:CAB327729 CJX327721:CJX327729 CTT327721:CTT327729 DDP327721:DDP327729 DNL327721:DNL327729 DXH327721:DXH327729 EHD327721:EHD327729 EQZ327721:EQZ327729 FAV327721:FAV327729 FKR327721:FKR327729 FUN327721:FUN327729 GEJ327721:GEJ327729 GOF327721:GOF327729 GYB327721:GYB327729 HHX327721:HHX327729 HRT327721:HRT327729 IBP327721:IBP327729 ILL327721:ILL327729 IVH327721:IVH327729 JFD327721:JFD327729 JOZ327721:JOZ327729 JYV327721:JYV327729 KIR327721:KIR327729 KSN327721:KSN327729 LCJ327721:LCJ327729 LMF327721:LMF327729 LWB327721:LWB327729 MFX327721:MFX327729 MPT327721:MPT327729 MZP327721:MZP327729 NJL327721:NJL327729 NTH327721:NTH327729 ODD327721:ODD327729 OMZ327721:OMZ327729 OWV327721:OWV327729 PGR327721:PGR327729 PQN327721:PQN327729 QAJ327721:QAJ327729 QKF327721:QKF327729 QUB327721:QUB327729 RDX327721:RDX327729 RNT327721:RNT327729 RXP327721:RXP327729 SHL327721:SHL327729 SRH327721:SRH327729 TBD327721:TBD327729 TKZ327721:TKZ327729 TUV327721:TUV327729 UER327721:UER327729 UON327721:UON327729 UYJ327721:UYJ327729 VIF327721:VIF327729 VSB327721:VSB327729 WBX327721:WBX327729 WLT327721:WLT327729 WVP327721:WVP327729 H393257:H393265 JD393257:JD393265 SZ393257:SZ393265 ACV393257:ACV393265 AMR393257:AMR393265 AWN393257:AWN393265 BGJ393257:BGJ393265 BQF393257:BQF393265 CAB393257:CAB393265 CJX393257:CJX393265 CTT393257:CTT393265 DDP393257:DDP393265 DNL393257:DNL393265 DXH393257:DXH393265 EHD393257:EHD393265 EQZ393257:EQZ393265 FAV393257:FAV393265 FKR393257:FKR393265 FUN393257:FUN393265 GEJ393257:GEJ393265 GOF393257:GOF393265 GYB393257:GYB393265 HHX393257:HHX393265 HRT393257:HRT393265 IBP393257:IBP393265 ILL393257:ILL393265 IVH393257:IVH393265 JFD393257:JFD393265 JOZ393257:JOZ393265 JYV393257:JYV393265 KIR393257:KIR393265 KSN393257:KSN393265 LCJ393257:LCJ393265 LMF393257:LMF393265 LWB393257:LWB393265 MFX393257:MFX393265 MPT393257:MPT393265 MZP393257:MZP393265 NJL393257:NJL393265 NTH393257:NTH393265 ODD393257:ODD393265 OMZ393257:OMZ393265 OWV393257:OWV393265 PGR393257:PGR393265 PQN393257:PQN393265 QAJ393257:QAJ393265 QKF393257:QKF393265 QUB393257:QUB393265 RDX393257:RDX393265 RNT393257:RNT393265 RXP393257:RXP393265 SHL393257:SHL393265 SRH393257:SRH393265 TBD393257:TBD393265 TKZ393257:TKZ393265 TUV393257:TUV393265 UER393257:UER393265 UON393257:UON393265 UYJ393257:UYJ393265 VIF393257:VIF393265 VSB393257:VSB393265 WBX393257:WBX393265 WLT393257:WLT393265 WVP393257:WVP393265 H458793:H458801 JD458793:JD458801 SZ458793:SZ458801 ACV458793:ACV458801 AMR458793:AMR458801 AWN458793:AWN458801 BGJ458793:BGJ458801 BQF458793:BQF458801 CAB458793:CAB458801 CJX458793:CJX458801 CTT458793:CTT458801 DDP458793:DDP458801 DNL458793:DNL458801 DXH458793:DXH458801 EHD458793:EHD458801 EQZ458793:EQZ458801 FAV458793:FAV458801 FKR458793:FKR458801 FUN458793:FUN458801 GEJ458793:GEJ458801 GOF458793:GOF458801 GYB458793:GYB458801 HHX458793:HHX458801 HRT458793:HRT458801 IBP458793:IBP458801 ILL458793:ILL458801 IVH458793:IVH458801 JFD458793:JFD458801 JOZ458793:JOZ458801 JYV458793:JYV458801 KIR458793:KIR458801 KSN458793:KSN458801 LCJ458793:LCJ458801 LMF458793:LMF458801 LWB458793:LWB458801 MFX458793:MFX458801 MPT458793:MPT458801 MZP458793:MZP458801 NJL458793:NJL458801 NTH458793:NTH458801 ODD458793:ODD458801 OMZ458793:OMZ458801 OWV458793:OWV458801 PGR458793:PGR458801 PQN458793:PQN458801 QAJ458793:QAJ458801 QKF458793:QKF458801 QUB458793:QUB458801 RDX458793:RDX458801 RNT458793:RNT458801 RXP458793:RXP458801 SHL458793:SHL458801 SRH458793:SRH458801 TBD458793:TBD458801 TKZ458793:TKZ458801 TUV458793:TUV458801 UER458793:UER458801 UON458793:UON458801 UYJ458793:UYJ458801 VIF458793:VIF458801 VSB458793:VSB458801 WBX458793:WBX458801 WLT458793:WLT458801 WVP458793:WVP458801 H524329:H524337 JD524329:JD524337 SZ524329:SZ524337 ACV524329:ACV524337 AMR524329:AMR524337 AWN524329:AWN524337 BGJ524329:BGJ524337 BQF524329:BQF524337 CAB524329:CAB524337 CJX524329:CJX524337 CTT524329:CTT524337 DDP524329:DDP524337 DNL524329:DNL524337 DXH524329:DXH524337 EHD524329:EHD524337 EQZ524329:EQZ524337 FAV524329:FAV524337 FKR524329:FKR524337 FUN524329:FUN524337 GEJ524329:GEJ524337 GOF524329:GOF524337 GYB524329:GYB524337 HHX524329:HHX524337 HRT524329:HRT524337 IBP524329:IBP524337 ILL524329:ILL524337 IVH524329:IVH524337 JFD524329:JFD524337 JOZ524329:JOZ524337 JYV524329:JYV524337 KIR524329:KIR524337 KSN524329:KSN524337 LCJ524329:LCJ524337 LMF524329:LMF524337 LWB524329:LWB524337 MFX524329:MFX524337 MPT524329:MPT524337 MZP524329:MZP524337 NJL524329:NJL524337 NTH524329:NTH524337 ODD524329:ODD524337 OMZ524329:OMZ524337 OWV524329:OWV524337 PGR524329:PGR524337 PQN524329:PQN524337 QAJ524329:QAJ524337 QKF524329:QKF524337 QUB524329:QUB524337 RDX524329:RDX524337 RNT524329:RNT524337 RXP524329:RXP524337 SHL524329:SHL524337 SRH524329:SRH524337 TBD524329:TBD524337 TKZ524329:TKZ524337 TUV524329:TUV524337 UER524329:UER524337 UON524329:UON524337 UYJ524329:UYJ524337 VIF524329:VIF524337 VSB524329:VSB524337 WBX524329:WBX524337 WLT524329:WLT524337 WVP524329:WVP524337 H589865:H589873 JD589865:JD589873 SZ589865:SZ589873 ACV589865:ACV589873 AMR589865:AMR589873 AWN589865:AWN589873 BGJ589865:BGJ589873 BQF589865:BQF589873 CAB589865:CAB589873 CJX589865:CJX589873 CTT589865:CTT589873 DDP589865:DDP589873 DNL589865:DNL589873 DXH589865:DXH589873 EHD589865:EHD589873 EQZ589865:EQZ589873 FAV589865:FAV589873 FKR589865:FKR589873 FUN589865:FUN589873 GEJ589865:GEJ589873 GOF589865:GOF589873 GYB589865:GYB589873 HHX589865:HHX589873 HRT589865:HRT589873 IBP589865:IBP589873 ILL589865:ILL589873 IVH589865:IVH589873 JFD589865:JFD589873 JOZ589865:JOZ589873 JYV589865:JYV589873 KIR589865:KIR589873 KSN589865:KSN589873 LCJ589865:LCJ589873 LMF589865:LMF589873 LWB589865:LWB589873 MFX589865:MFX589873 MPT589865:MPT589873 MZP589865:MZP589873 NJL589865:NJL589873 NTH589865:NTH589873 ODD589865:ODD589873 OMZ589865:OMZ589873 OWV589865:OWV589873 PGR589865:PGR589873 PQN589865:PQN589873 QAJ589865:QAJ589873 QKF589865:QKF589873 QUB589865:QUB589873 RDX589865:RDX589873 RNT589865:RNT589873 RXP589865:RXP589873 SHL589865:SHL589873 SRH589865:SRH589873 TBD589865:TBD589873 TKZ589865:TKZ589873 TUV589865:TUV589873 UER589865:UER589873 UON589865:UON589873 UYJ589865:UYJ589873 VIF589865:VIF589873 VSB589865:VSB589873 WBX589865:WBX589873 WLT589865:WLT589873 WVP589865:WVP589873 H655401:H655409 JD655401:JD655409 SZ655401:SZ655409 ACV655401:ACV655409 AMR655401:AMR655409 AWN655401:AWN655409 BGJ655401:BGJ655409 BQF655401:BQF655409 CAB655401:CAB655409 CJX655401:CJX655409 CTT655401:CTT655409 DDP655401:DDP655409 DNL655401:DNL655409 DXH655401:DXH655409 EHD655401:EHD655409 EQZ655401:EQZ655409 FAV655401:FAV655409 FKR655401:FKR655409 FUN655401:FUN655409 GEJ655401:GEJ655409 GOF655401:GOF655409 GYB655401:GYB655409 HHX655401:HHX655409 HRT655401:HRT655409 IBP655401:IBP655409 ILL655401:ILL655409 IVH655401:IVH655409 JFD655401:JFD655409 JOZ655401:JOZ655409 JYV655401:JYV655409 KIR655401:KIR655409 KSN655401:KSN655409 LCJ655401:LCJ655409 LMF655401:LMF655409 LWB655401:LWB655409 MFX655401:MFX655409 MPT655401:MPT655409 MZP655401:MZP655409 NJL655401:NJL655409 NTH655401:NTH655409 ODD655401:ODD655409 OMZ655401:OMZ655409 OWV655401:OWV655409 PGR655401:PGR655409 PQN655401:PQN655409 QAJ655401:QAJ655409 QKF655401:QKF655409 QUB655401:QUB655409 RDX655401:RDX655409 RNT655401:RNT655409 RXP655401:RXP655409 SHL655401:SHL655409 SRH655401:SRH655409 TBD655401:TBD655409 TKZ655401:TKZ655409 TUV655401:TUV655409 UER655401:UER655409 UON655401:UON655409 UYJ655401:UYJ655409 VIF655401:VIF655409 VSB655401:VSB655409 WBX655401:WBX655409 WLT655401:WLT655409 WVP655401:WVP655409 H720937:H720945 JD720937:JD720945 SZ720937:SZ720945 ACV720937:ACV720945 AMR720937:AMR720945 AWN720937:AWN720945 BGJ720937:BGJ720945 BQF720937:BQF720945 CAB720937:CAB720945 CJX720937:CJX720945 CTT720937:CTT720945 DDP720937:DDP720945 DNL720937:DNL720945 DXH720937:DXH720945 EHD720937:EHD720945 EQZ720937:EQZ720945 FAV720937:FAV720945 FKR720937:FKR720945 FUN720937:FUN720945 GEJ720937:GEJ720945 GOF720937:GOF720945 GYB720937:GYB720945 HHX720937:HHX720945 HRT720937:HRT720945 IBP720937:IBP720945 ILL720937:ILL720945 IVH720937:IVH720945 JFD720937:JFD720945 JOZ720937:JOZ720945 JYV720937:JYV720945 KIR720937:KIR720945 KSN720937:KSN720945 LCJ720937:LCJ720945 LMF720937:LMF720945 LWB720937:LWB720945 MFX720937:MFX720945 MPT720937:MPT720945 MZP720937:MZP720945 NJL720937:NJL720945 NTH720937:NTH720945 ODD720937:ODD720945 OMZ720937:OMZ720945 OWV720937:OWV720945 PGR720937:PGR720945 PQN720937:PQN720945 QAJ720937:QAJ720945 QKF720937:QKF720945 QUB720937:QUB720945 RDX720937:RDX720945 RNT720937:RNT720945 RXP720937:RXP720945 SHL720937:SHL720945 SRH720937:SRH720945 TBD720937:TBD720945 TKZ720937:TKZ720945 TUV720937:TUV720945 UER720937:UER720945 UON720937:UON720945 UYJ720937:UYJ720945 VIF720937:VIF720945 VSB720937:VSB720945 WBX720937:WBX720945 WLT720937:WLT720945 WVP720937:WVP720945 H786473:H786481 JD786473:JD786481 SZ786473:SZ786481 ACV786473:ACV786481 AMR786473:AMR786481 AWN786473:AWN786481 BGJ786473:BGJ786481 BQF786473:BQF786481 CAB786473:CAB786481 CJX786473:CJX786481 CTT786473:CTT786481 DDP786473:DDP786481 DNL786473:DNL786481 DXH786473:DXH786481 EHD786473:EHD786481 EQZ786473:EQZ786481 FAV786473:FAV786481 FKR786473:FKR786481 FUN786473:FUN786481 GEJ786473:GEJ786481 GOF786473:GOF786481 GYB786473:GYB786481 HHX786473:HHX786481 HRT786473:HRT786481 IBP786473:IBP786481 ILL786473:ILL786481 IVH786473:IVH786481 JFD786473:JFD786481 JOZ786473:JOZ786481 JYV786473:JYV786481 KIR786473:KIR786481 KSN786473:KSN786481 LCJ786473:LCJ786481 LMF786473:LMF786481 LWB786473:LWB786481 MFX786473:MFX786481 MPT786473:MPT786481 MZP786473:MZP786481 NJL786473:NJL786481 NTH786473:NTH786481 ODD786473:ODD786481 OMZ786473:OMZ786481 OWV786473:OWV786481 PGR786473:PGR786481 PQN786473:PQN786481 QAJ786473:QAJ786481 QKF786473:QKF786481 QUB786473:QUB786481 RDX786473:RDX786481 RNT786473:RNT786481 RXP786473:RXP786481 SHL786473:SHL786481 SRH786473:SRH786481 TBD786473:TBD786481 TKZ786473:TKZ786481 TUV786473:TUV786481 UER786473:UER786481 UON786473:UON786481 UYJ786473:UYJ786481 VIF786473:VIF786481 VSB786473:VSB786481 WBX786473:WBX786481 WLT786473:WLT786481 WVP786473:WVP786481 H852009:H852017 JD852009:JD852017 SZ852009:SZ852017 ACV852009:ACV852017 AMR852009:AMR852017 AWN852009:AWN852017 BGJ852009:BGJ852017 BQF852009:BQF852017 CAB852009:CAB852017 CJX852009:CJX852017 CTT852009:CTT852017 DDP852009:DDP852017 DNL852009:DNL852017 DXH852009:DXH852017 EHD852009:EHD852017 EQZ852009:EQZ852017 FAV852009:FAV852017 FKR852009:FKR852017 FUN852009:FUN852017 GEJ852009:GEJ852017 GOF852009:GOF852017 GYB852009:GYB852017 HHX852009:HHX852017 HRT852009:HRT852017 IBP852009:IBP852017 ILL852009:ILL852017 IVH852009:IVH852017 JFD852009:JFD852017 JOZ852009:JOZ852017 JYV852009:JYV852017 KIR852009:KIR852017 KSN852009:KSN852017 LCJ852009:LCJ852017 LMF852009:LMF852017 LWB852009:LWB852017 MFX852009:MFX852017 MPT852009:MPT852017 MZP852009:MZP852017 NJL852009:NJL852017 NTH852009:NTH852017 ODD852009:ODD852017 OMZ852009:OMZ852017 OWV852009:OWV852017 PGR852009:PGR852017 PQN852009:PQN852017 QAJ852009:QAJ852017 QKF852009:QKF852017 QUB852009:QUB852017 RDX852009:RDX852017 RNT852009:RNT852017 RXP852009:RXP852017 SHL852009:SHL852017 SRH852009:SRH852017 TBD852009:TBD852017 TKZ852009:TKZ852017 TUV852009:TUV852017 UER852009:UER852017 UON852009:UON852017 UYJ852009:UYJ852017 VIF852009:VIF852017 VSB852009:VSB852017 WBX852009:WBX852017 WLT852009:WLT852017 WVP852009:WVP852017 H917545:H917553 JD917545:JD917553 SZ917545:SZ917553 ACV917545:ACV917553 AMR917545:AMR917553 AWN917545:AWN917553 BGJ917545:BGJ917553 BQF917545:BQF917553 CAB917545:CAB917553 CJX917545:CJX917553 CTT917545:CTT917553 DDP917545:DDP917553 DNL917545:DNL917553 DXH917545:DXH917553 EHD917545:EHD917553 EQZ917545:EQZ917553 FAV917545:FAV917553 FKR917545:FKR917553 FUN917545:FUN917553 GEJ917545:GEJ917553 GOF917545:GOF917553 GYB917545:GYB917553 HHX917545:HHX917553 HRT917545:HRT917553 IBP917545:IBP917553 ILL917545:ILL917553 IVH917545:IVH917553 JFD917545:JFD917553 JOZ917545:JOZ917553 JYV917545:JYV917553 KIR917545:KIR917553 KSN917545:KSN917553 LCJ917545:LCJ917553 LMF917545:LMF917553 LWB917545:LWB917553 MFX917545:MFX917553 MPT917545:MPT917553 MZP917545:MZP917553 NJL917545:NJL917553 NTH917545:NTH917553 ODD917545:ODD917553 OMZ917545:OMZ917553 OWV917545:OWV917553 PGR917545:PGR917553 PQN917545:PQN917553 QAJ917545:QAJ917553 QKF917545:QKF917553 QUB917545:QUB917553 RDX917545:RDX917553 RNT917545:RNT917553 RXP917545:RXP917553 SHL917545:SHL917553 SRH917545:SRH917553 TBD917545:TBD917553 TKZ917545:TKZ917553 TUV917545:TUV917553 UER917545:UER917553 UON917545:UON917553 UYJ917545:UYJ917553 VIF917545:VIF917553 VSB917545:VSB917553 WBX917545:WBX917553 WLT917545:WLT917553 WVP917545:WVP917553 H983081:H983089 JD983081:JD983089 SZ983081:SZ983089 ACV983081:ACV983089 AMR983081:AMR983089 AWN983081:AWN983089 BGJ983081:BGJ983089 BQF983081:BQF983089 CAB983081:CAB983089 CJX983081:CJX983089 CTT983081:CTT983089 DDP983081:DDP983089 DNL983081:DNL983089 DXH983081:DXH983089 EHD983081:EHD983089 EQZ983081:EQZ983089 FAV983081:FAV983089 FKR983081:FKR983089 FUN983081:FUN983089 GEJ983081:GEJ983089 GOF983081:GOF983089 GYB983081:GYB983089 HHX983081:HHX983089 HRT983081:HRT983089 IBP983081:IBP983089 ILL983081:ILL983089 IVH983081:IVH983089 JFD983081:JFD983089 JOZ983081:JOZ983089 JYV983081:JYV983089 KIR983081:KIR983089 KSN983081:KSN983089 LCJ983081:LCJ983089 LMF983081:LMF983089 LWB983081:LWB983089 MFX983081:MFX983089 MPT983081:MPT983089 MZP983081:MZP983089 NJL983081:NJL983089 NTH983081:NTH983089 ODD983081:ODD983089 OMZ983081:OMZ983089 OWV983081:OWV983089 PGR983081:PGR983089 PQN983081:PQN983089 QAJ983081:QAJ983089 QKF983081:QKF983089 QUB983081:QUB983089 RDX983081:RDX983089 RNT983081:RNT983089 RXP983081:RXP983089 SHL983081:SHL983089 SRH983081:SRH983089 TBD983081:TBD983089 TKZ983081:TKZ983089 TUV983081:TUV983089 UER983081:UER983089 UON983081:UON983089 UYJ983081:UYJ983089 VIF983081:VIF983089 VSB983081:VSB983089 WBX983081:WBX983089 WLT983081:WLT983089 WVP983081:WVP983089 K49:K50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K65585:K65586 JG65585:JG65586 TC65585:TC65586 ACY65585:ACY65586 AMU65585:AMU65586 AWQ65585:AWQ65586 BGM65585:BGM65586 BQI65585:BQI65586 CAE65585:CAE65586 CKA65585:CKA65586 CTW65585:CTW65586 DDS65585:DDS65586 DNO65585:DNO65586 DXK65585:DXK65586 EHG65585:EHG65586 ERC65585:ERC65586 FAY65585:FAY65586 FKU65585:FKU65586 FUQ65585:FUQ65586 GEM65585:GEM65586 GOI65585:GOI65586 GYE65585:GYE65586 HIA65585:HIA65586 HRW65585:HRW65586 IBS65585:IBS65586 ILO65585:ILO65586 IVK65585:IVK65586 JFG65585:JFG65586 JPC65585:JPC65586 JYY65585:JYY65586 KIU65585:KIU65586 KSQ65585:KSQ65586 LCM65585:LCM65586 LMI65585:LMI65586 LWE65585:LWE65586 MGA65585:MGA65586 MPW65585:MPW65586 MZS65585:MZS65586 NJO65585:NJO65586 NTK65585:NTK65586 ODG65585:ODG65586 ONC65585:ONC65586 OWY65585:OWY65586 PGU65585:PGU65586 PQQ65585:PQQ65586 QAM65585:QAM65586 QKI65585:QKI65586 QUE65585:QUE65586 REA65585:REA65586 RNW65585:RNW65586 RXS65585:RXS65586 SHO65585:SHO65586 SRK65585:SRK65586 TBG65585:TBG65586 TLC65585:TLC65586 TUY65585:TUY65586 UEU65585:UEU65586 UOQ65585:UOQ65586 UYM65585:UYM65586 VII65585:VII65586 VSE65585:VSE65586 WCA65585:WCA65586 WLW65585:WLW65586 WVS65585:WVS65586 K131121:K131122 JG131121:JG131122 TC131121:TC131122 ACY131121:ACY131122 AMU131121:AMU131122 AWQ131121:AWQ131122 BGM131121:BGM131122 BQI131121:BQI131122 CAE131121:CAE131122 CKA131121:CKA131122 CTW131121:CTW131122 DDS131121:DDS131122 DNO131121:DNO131122 DXK131121:DXK131122 EHG131121:EHG131122 ERC131121:ERC131122 FAY131121:FAY131122 FKU131121:FKU131122 FUQ131121:FUQ131122 GEM131121:GEM131122 GOI131121:GOI131122 GYE131121:GYE131122 HIA131121:HIA131122 HRW131121:HRW131122 IBS131121:IBS131122 ILO131121:ILO131122 IVK131121:IVK131122 JFG131121:JFG131122 JPC131121:JPC131122 JYY131121:JYY131122 KIU131121:KIU131122 KSQ131121:KSQ131122 LCM131121:LCM131122 LMI131121:LMI131122 LWE131121:LWE131122 MGA131121:MGA131122 MPW131121:MPW131122 MZS131121:MZS131122 NJO131121:NJO131122 NTK131121:NTK131122 ODG131121:ODG131122 ONC131121:ONC131122 OWY131121:OWY131122 PGU131121:PGU131122 PQQ131121:PQQ131122 QAM131121:QAM131122 QKI131121:QKI131122 QUE131121:QUE131122 REA131121:REA131122 RNW131121:RNW131122 RXS131121:RXS131122 SHO131121:SHO131122 SRK131121:SRK131122 TBG131121:TBG131122 TLC131121:TLC131122 TUY131121:TUY131122 UEU131121:UEU131122 UOQ131121:UOQ131122 UYM131121:UYM131122 VII131121:VII131122 VSE131121:VSE131122 WCA131121:WCA131122 WLW131121:WLW131122 WVS131121:WVS131122 K196657:K196658 JG196657:JG196658 TC196657:TC196658 ACY196657:ACY196658 AMU196657:AMU196658 AWQ196657:AWQ196658 BGM196657:BGM196658 BQI196657:BQI196658 CAE196657:CAE196658 CKA196657:CKA196658 CTW196657:CTW196658 DDS196657:DDS196658 DNO196657:DNO196658 DXK196657:DXK196658 EHG196657:EHG196658 ERC196657:ERC196658 FAY196657:FAY196658 FKU196657:FKU196658 FUQ196657:FUQ196658 GEM196657:GEM196658 GOI196657:GOI196658 GYE196657:GYE196658 HIA196657:HIA196658 HRW196657:HRW196658 IBS196657:IBS196658 ILO196657:ILO196658 IVK196657:IVK196658 JFG196657:JFG196658 JPC196657:JPC196658 JYY196657:JYY196658 KIU196657:KIU196658 KSQ196657:KSQ196658 LCM196657:LCM196658 LMI196657:LMI196658 LWE196657:LWE196658 MGA196657:MGA196658 MPW196657:MPW196658 MZS196657:MZS196658 NJO196657:NJO196658 NTK196657:NTK196658 ODG196657:ODG196658 ONC196657:ONC196658 OWY196657:OWY196658 PGU196657:PGU196658 PQQ196657:PQQ196658 QAM196657:QAM196658 QKI196657:QKI196658 QUE196657:QUE196658 REA196657:REA196658 RNW196657:RNW196658 RXS196657:RXS196658 SHO196657:SHO196658 SRK196657:SRK196658 TBG196657:TBG196658 TLC196657:TLC196658 TUY196657:TUY196658 UEU196657:UEU196658 UOQ196657:UOQ196658 UYM196657:UYM196658 VII196657:VII196658 VSE196657:VSE196658 WCA196657:WCA196658 WLW196657:WLW196658 WVS196657:WVS196658 K262193:K262194 JG262193:JG262194 TC262193:TC262194 ACY262193:ACY262194 AMU262193:AMU262194 AWQ262193:AWQ262194 BGM262193:BGM262194 BQI262193:BQI262194 CAE262193:CAE262194 CKA262193:CKA262194 CTW262193:CTW262194 DDS262193:DDS262194 DNO262193:DNO262194 DXK262193:DXK262194 EHG262193:EHG262194 ERC262193:ERC262194 FAY262193:FAY262194 FKU262193:FKU262194 FUQ262193:FUQ262194 GEM262193:GEM262194 GOI262193:GOI262194 GYE262193:GYE262194 HIA262193:HIA262194 HRW262193:HRW262194 IBS262193:IBS262194 ILO262193:ILO262194 IVK262193:IVK262194 JFG262193:JFG262194 JPC262193:JPC262194 JYY262193:JYY262194 KIU262193:KIU262194 KSQ262193:KSQ262194 LCM262193:LCM262194 LMI262193:LMI262194 LWE262193:LWE262194 MGA262193:MGA262194 MPW262193:MPW262194 MZS262193:MZS262194 NJO262193:NJO262194 NTK262193:NTK262194 ODG262193:ODG262194 ONC262193:ONC262194 OWY262193:OWY262194 PGU262193:PGU262194 PQQ262193:PQQ262194 QAM262193:QAM262194 QKI262193:QKI262194 QUE262193:QUE262194 REA262193:REA262194 RNW262193:RNW262194 RXS262193:RXS262194 SHO262193:SHO262194 SRK262193:SRK262194 TBG262193:TBG262194 TLC262193:TLC262194 TUY262193:TUY262194 UEU262193:UEU262194 UOQ262193:UOQ262194 UYM262193:UYM262194 VII262193:VII262194 VSE262193:VSE262194 WCA262193:WCA262194 WLW262193:WLW262194 WVS262193:WVS262194 K327729:K327730 JG327729:JG327730 TC327729:TC327730 ACY327729:ACY327730 AMU327729:AMU327730 AWQ327729:AWQ327730 BGM327729:BGM327730 BQI327729:BQI327730 CAE327729:CAE327730 CKA327729:CKA327730 CTW327729:CTW327730 DDS327729:DDS327730 DNO327729:DNO327730 DXK327729:DXK327730 EHG327729:EHG327730 ERC327729:ERC327730 FAY327729:FAY327730 FKU327729:FKU327730 FUQ327729:FUQ327730 GEM327729:GEM327730 GOI327729:GOI327730 GYE327729:GYE327730 HIA327729:HIA327730 HRW327729:HRW327730 IBS327729:IBS327730 ILO327729:ILO327730 IVK327729:IVK327730 JFG327729:JFG327730 JPC327729:JPC327730 JYY327729:JYY327730 KIU327729:KIU327730 KSQ327729:KSQ327730 LCM327729:LCM327730 LMI327729:LMI327730 LWE327729:LWE327730 MGA327729:MGA327730 MPW327729:MPW327730 MZS327729:MZS327730 NJO327729:NJO327730 NTK327729:NTK327730 ODG327729:ODG327730 ONC327729:ONC327730 OWY327729:OWY327730 PGU327729:PGU327730 PQQ327729:PQQ327730 QAM327729:QAM327730 QKI327729:QKI327730 QUE327729:QUE327730 REA327729:REA327730 RNW327729:RNW327730 RXS327729:RXS327730 SHO327729:SHO327730 SRK327729:SRK327730 TBG327729:TBG327730 TLC327729:TLC327730 TUY327729:TUY327730 UEU327729:UEU327730 UOQ327729:UOQ327730 UYM327729:UYM327730 VII327729:VII327730 VSE327729:VSE327730 WCA327729:WCA327730 WLW327729:WLW327730 WVS327729:WVS327730 K393265:K393266 JG393265:JG393266 TC393265:TC393266 ACY393265:ACY393266 AMU393265:AMU393266 AWQ393265:AWQ393266 BGM393265:BGM393266 BQI393265:BQI393266 CAE393265:CAE393266 CKA393265:CKA393266 CTW393265:CTW393266 DDS393265:DDS393266 DNO393265:DNO393266 DXK393265:DXK393266 EHG393265:EHG393266 ERC393265:ERC393266 FAY393265:FAY393266 FKU393265:FKU393266 FUQ393265:FUQ393266 GEM393265:GEM393266 GOI393265:GOI393266 GYE393265:GYE393266 HIA393265:HIA393266 HRW393265:HRW393266 IBS393265:IBS393266 ILO393265:ILO393266 IVK393265:IVK393266 JFG393265:JFG393266 JPC393265:JPC393266 JYY393265:JYY393266 KIU393265:KIU393266 KSQ393265:KSQ393266 LCM393265:LCM393266 LMI393265:LMI393266 LWE393265:LWE393266 MGA393265:MGA393266 MPW393265:MPW393266 MZS393265:MZS393266 NJO393265:NJO393266 NTK393265:NTK393266 ODG393265:ODG393266 ONC393265:ONC393266 OWY393265:OWY393266 PGU393265:PGU393266 PQQ393265:PQQ393266 QAM393265:QAM393266 QKI393265:QKI393266 QUE393265:QUE393266 REA393265:REA393266 RNW393265:RNW393266 RXS393265:RXS393266 SHO393265:SHO393266 SRK393265:SRK393266 TBG393265:TBG393266 TLC393265:TLC393266 TUY393265:TUY393266 UEU393265:UEU393266 UOQ393265:UOQ393266 UYM393265:UYM393266 VII393265:VII393266 VSE393265:VSE393266 WCA393265:WCA393266 WLW393265:WLW393266 WVS393265:WVS393266 K458801:K458802 JG458801:JG458802 TC458801:TC458802 ACY458801:ACY458802 AMU458801:AMU458802 AWQ458801:AWQ458802 BGM458801:BGM458802 BQI458801:BQI458802 CAE458801:CAE458802 CKA458801:CKA458802 CTW458801:CTW458802 DDS458801:DDS458802 DNO458801:DNO458802 DXK458801:DXK458802 EHG458801:EHG458802 ERC458801:ERC458802 FAY458801:FAY458802 FKU458801:FKU458802 FUQ458801:FUQ458802 GEM458801:GEM458802 GOI458801:GOI458802 GYE458801:GYE458802 HIA458801:HIA458802 HRW458801:HRW458802 IBS458801:IBS458802 ILO458801:ILO458802 IVK458801:IVK458802 JFG458801:JFG458802 JPC458801:JPC458802 JYY458801:JYY458802 KIU458801:KIU458802 KSQ458801:KSQ458802 LCM458801:LCM458802 LMI458801:LMI458802 LWE458801:LWE458802 MGA458801:MGA458802 MPW458801:MPW458802 MZS458801:MZS458802 NJO458801:NJO458802 NTK458801:NTK458802 ODG458801:ODG458802 ONC458801:ONC458802 OWY458801:OWY458802 PGU458801:PGU458802 PQQ458801:PQQ458802 QAM458801:QAM458802 QKI458801:QKI458802 QUE458801:QUE458802 REA458801:REA458802 RNW458801:RNW458802 RXS458801:RXS458802 SHO458801:SHO458802 SRK458801:SRK458802 TBG458801:TBG458802 TLC458801:TLC458802 TUY458801:TUY458802 UEU458801:UEU458802 UOQ458801:UOQ458802 UYM458801:UYM458802 VII458801:VII458802 VSE458801:VSE458802 WCA458801:WCA458802 WLW458801:WLW458802 WVS458801:WVS458802 K524337:K524338 JG524337:JG524338 TC524337:TC524338 ACY524337:ACY524338 AMU524337:AMU524338 AWQ524337:AWQ524338 BGM524337:BGM524338 BQI524337:BQI524338 CAE524337:CAE524338 CKA524337:CKA524338 CTW524337:CTW524338 DDS524337:DDS524338 DNO524337:DNO524338 DXK524337:DXK524338 EHG524337:EHG524338 ERC524337:ERC524338 FAY524337:FAY524338 FKU524337:FKU524338 FUQ524337:FUQ524338 GEM524337:GEM524338 GOI524337:GOI524338 GYE524337:GYE524338 HIA524337:HIA524338 HRW524337:HRW524338 IBS524337:IBS524338 ILO524337:ILO524338 IVK524337:IVK524338 JFG524337:JFG524338 JPC524337:JPC524338 JYY524337:JYY524338 KIU524337:KIU524338 KSQ524337:KSQ524338 LCM524337:LCM524338 LMI524337:LMI524338 LWE524337:LWE524338 MGA524337:MGA524338 MPW524337:MPW524338 MZS524337:MZS524338 NJO524337:NJO524338 NTK524337:NTK524338 ODG524337:ODG524338 ONC524337:ONC524338 OWY524337:OWY524338 PGU524337:PGU524338 PQQ524337:PQQ524338 QAM524337:QAM524338 QKI524337:QKI524338 QUE524337:QUE524338 REA524337:REA524338 RNW524337:RNW524338 RXS524337:RXS524338 SHO524337:SHO524338 SRK524337:SRK524338 TBG524337:TBG524338 TLC524337:TLC524338 TUY524337:TUY524338 UEU524337:UEU524338 UOQ524337:UOQ524338 UYM524337:UYM524338 VII524337:VII524338 VSE524337:VSE524338 WCA524337:WCA524338 WLW524337:WLW524338 WVS524337:WVS524338 K589873:K589874 JG589873:JG589874 TC589873:TC589874 ACY589873:ACY589874 AMU589873:AMU589874 AWQ589873:AWQ589874 BGM589873:BGM589874 BQI589873:BQI589874 CAE589873:CAE589874 CKA589873:CKA589874 CTW589873:CTW589874 DDS589873:DDS589874 DNO589873:DNO589874 DXK589873:DXK589874 EHG589873:EHG589874 ERC589873:ERC589874 FAY589873:FAY589874 FKU589873:FKU589874 FUQ589873:FUQ589874 GEM589873:GEM589874 GOI589873:GOI589874 GYE589873:GYE589874 HIA589873:HIA589874 HRW589873:HRW589874 IBS589873:IBS589874 ILO589873:ILO589874 IVK589873:IVK589874 JFG589873:JFG589874 JPC589873:JPC589874 JYY589873:JYY589874 KIU589873:KIU589874 KSQ589873:KSQ589874 LCM589873:LCM589874 LMI589873:LMI589874 LWE589873:LWE589874 MGA589873:MGA589874 MPW589873:MPW589874 MZS589873:MZS589874 NJO589873:NJO589874 NTK589873:NTK589874 ODG589873:ODG589874 ONC589873:ONC589874 OWY589873:OWY589874 PGU589873:PGU589874 PQQ589873:PQQ589874 QAM589873:QAM589874 QKI589873:QKI589874 QUE589873:QUE589874 REA589873:REA589874 RNW589873:RNW589874 RXS589873:RXS589874 SHO589873:SHO589874 SRK589873:SRK589874 TBG589873:TBG589874 TLC589873:TLC589874 TUY589873:TUY589874 UEU589873:UEU589874 UOQ589873:UOQ589874 UYM589873:UYM589874 VII589873:VII589874 VSE589873:VSE589874 WCA589873:WCA589874 WLW589873:WLW589874 WVS589873:WVS589874 K655409:K655410 JG655409:JG655410 TC655409:TC655410 ACY655409:ACY655410 AMU655409:AMU655410 AWQ655409:AWQ655410 BGM655409:BGM655410 BQI655409:BQI655410 CAE655409:CAE655410 CKA655409:CKA655410 CTW655409:CTW655410 DDS655409:DDS655410 DNO655409:DNO655410 DXK655409:DXK655410 EHG655409:EHG655410 ERC655409:ERC655410 FAY655409:FAY655410 FKU655409:FKU655410 FUQ655409:FUQ655410 GEM655409:GEM655410 GOI655409:GOI655410 GYE655409:GYE655410 HIA655409:HIA655410 HRW655409:HRW655410 IBS655409:IBS655410 ILO655409:ILO655410 IVK655409:IVK655410 JFG655409:JFG655410 JPC655409:JPC655410 JYY655409:JYY655410 KIU655409:KIU655410 KSQ655409:KSQ655410 LCM655409:LCM655410 LMI655409:LMI655410 LWE655409:LWE655410 MGA655409:MGA655410 MPW655409:MPW655410 MZS655409:MZS655410 NJO655409:NJO655410 NTK655409:NTK655410 ODG655409:ODG655410 ONC655409:ONC655410 OWY655409:OWY655410 PGU655409:PGU655410 PQQ655409:PQQ655410 QAM655409:QAM655410 QKI655409:QKI655410 QUE655409:QUE655410 REA655409:REA655410 RNW655409:RNW655410 RXS655409:RXS655410 SHO655409:SHO655410 SRK655409:SRK655410 TBG655409:TBG655410 TLC655409:TLC655410 TUY655409:TUY655410 UEU655409:UEU655410 UOQ655409:UOQ655410 UYM655409:UYM655410 VII655409:VII655410 VSE655409:VSE655410 WCA655409:WCA655410 WLW655409:WLW655410 WVS655409:WVS655410 K720945:K720946 JG720945:JG720946 TC720945:TC720946 ACY720945:ACY720946 AMU720945:AMU720946 AWQ720945:AWQ720946 BGM720945:BGM720946 BQI720945:BQI720946 CAE720945:CAE720946 CKA720945:CKA720946 CTW720945:CTW720946 DDS720945:DDS720946 DNO720945:DNO720946 DXK720945:DXK720946 EHG720945:EHG720946 ERC720945:ERC720946 FAY720945:FAY720946 FKU720945:FKU720946 FUQ720945:FUQ720946 GEM720945:GEM720946 GOI720945:GOI720946 GYE720945:GYE720946 HIA720945:HIA720946 HRW720945:HRW720946 IBS720945:IBS720946 ILO720945:ILO720946 IVK720945:IVK720946 JFG720945:JFG720946 JPC720945:JPC720946 JYY720945:JYY720946 KIU720945:KIU720946 KSQ720945:KSQ720946 LCM720945:LCM720946 LMI720945:LMI720946 LWE720945:LWE720946 MGA720945:MGA720946 MPW720945:MPW720946 MZS720945:MZS720946 NJO720945:NJO720946 NTK720945:NTK720946 ODG720945:ODG720946 ONC720945:ONC720946 OWY720945:OWY720946 PGU720945:PGU720946 PQQ720945:PQQ720946 QAM720945:QAM720946 QKI720945:QKI720946 QUE720945:QUE720946 REA720945:REA720946 RNW720945:RNW720946 RXS720945:RXS720946 SHO720945:SHO720946 SRK720945:SRK720946 TBG720945:TBG720946 TLC720945:TLC720946 TUY720945:TUY720946 UEU720945:UEU720946 UOQ720945:UOQ720946 UYM720945:UYM720946 VII720945:VII720946 VSE720945:VSE720946 WCA720945:WCA720946 WLW720945:WLW720946 WVS720945:WVS720946 K786481:K786482 JG786481:JG786482 TC786481:TC786482 ACY786481:ACY786482 AMU786481:AMU786482 AWQ786481:AWQ786482 BGM786481:BGM786482 BQI786481:BQI786482 CAE786481:CAE786482 CKA786481:CKA786482 CTW786481:CTW786482 DDS786481:DDS786482 DNO786481:DNO786482 DXK786481:DXK786482 EHG786481:EHG786482 ERC786481:ERC786482 FAY786481:FAY786482 FKU786481:FKU786482 FUQ786481:FUQ786482 GEM786481:GEM786482 GOI786481:GOI786482 GYE786481:GYE786482 HIA786481:HIA786482 HRW786481:HRW786482 IBS786481:IBS786482 ILO786481:ILO786482 IVK786481:IVK786482 JFG786481:JFG786482 JPC786481:JPC786482 JYY786481:JYY786482 KIU786481:KIU786482 KSQ786481:KSQ786482 LCM786481:LCM786482 LMI786481:LMI786482 LWE786481:LWE786482 MGA786481:MGA786482 MPW786481:MPW786482 MZS786481:MZS786482 NJO786481:NJO786482 NTK786481:NTK786482 ODG786481:ODG786482 ONC786481:ONC786482 OWY786481:OWY786482 PGU786481:PGU786482 PQQ786481:PQQ786482 QAM786481:QAM786482 QKI786481:QKI786482 QUE786481:QUE786482 REA786481:REA786482 RNW786481:RNW786482 RXS786481:RXS786482 SHO786481:SHO786482 SRK786481:SRK786482 TBG786481:TBG786482 TLC786481:TLC786482 TUY786481:TUY786482 UEU786481:UEU786482 UOQ786481:UOQ786482 UYM786481:UYM786482 VII786481:VII786482 VSE786481:VSE786482 WCA786481:WCA786482 WLW786481:WLW786482 WVS786481:WVS786482 K852017:K852018 JG852017:JG852018 TC852017:TC852018 ACY852017:ACY852018 AMU852017:AMU852018 AWQ852017:AWQ852018 BGM852017:BGM852018 BQI852017:BQI852018 CAE852017:CAE852018 CKA852017:CKA852018 CTW852017:CTW852018 DDS852017:DDS852018 DNO852017:DNO852018 DXK852017:DXK852018 EHG852017:EHG852018 ERC852017:ERC852018 FAY852017:FAY852018 FKU852017:FKU852018 FUQ852017:FUQ852018 GEM852017:GEM852018 GOI852017:GOI852018 GYE852017:GYE852018 HIA852017:HIA852018 HRW852017:HRW852018 IBS852017:IBS852018 ILO852017:ILO852018 IVK852017:IVK852018 JFG852017:JFG852018 JPC852017:JPC852018 JYY852017:JYY852018 KIU852017:KIU852018 KSQ852017:KSQ852018 LCM852017:LCM852018 LMI852017:LMI852018 LWE852017:LWE852018 MGA852017:MGA852018 MPW852017:MPW852018 MZS852017:MZS852018 NJO852017:NJO852018 NTK852017:NTK852018 ODG852017:ODG852018 ONC852017:ONC852018 OWY852017:OWY852018 PGU852017:PGU852018 PQQ852017:PQQ852018 QAM852017:QAM852018 QKI852017:QKI852018 QUE852017:QUE852018 REA852017:REA852018 RNW852017:RNW852018 RXS852017:RXS852018 SHO852017:SHO852018 SRK852017:SRK852018 TBG852017:TBG852018 TLC852017:TLC852018 TUY852017:TUY852018 UEU852017:UEU852018 UOQ852017:UOQ852018 UYM852017:UYM852018 VII852017:VII852018 VSE852017:VSE852018 WCA852017:WCA852018 WLW852017:WLW852018 WVS852017:WVS852018 K917553:K917554 JG917553:JG917554 TC917553:TC917554 ACY917553:ACY917554 AMU917553:AMU917554 AWQ917553:AWQ917554 BGM917553:BGM917554 BQI917553:BQI917554 CAE917553:CAE917554 CKA917553:CKA917554 CTW917553:CTW917554 DDS917553:DDS917554 DNO917553:DNO917554 DXK917553:DXK917554 EHG917553:EHG917554 ERC917553:ERC917554 FAY917553:FAY917554 FKU917553:FKU917554 FUQ917553:FUQ917554 GEM917553:GEM917554 GOI917553:GOI917554 GYE917553:GYE917554 HIA917553:HIA917554 HRW917553:HRW917554 IBS917553:IBS917554 ILO917553:ILO917554 IVK917553:IVK917554 JFG917553:JFG917554 JPC917553:JPC917554 JYY917553:JYY917554 KIU917553:KIU917554 KSQ917553:KSQ917554 LCM917553:LCM917554 LMI917553:LMI917554 LWE917553:LWE917554 MGA917553:MGA917554 MPW917553:MPW917554 MZS917553:MZS917554 NJO917553:NJO917554 NTK917553:NTK917554 ODG917553:ODG917554 ONC917553:ONC917554 OWY917553:OWY917554 PGU917553:PGU917554 PQQ917553:PQQ917554 QAM917553:QAM917554 QKI917553:QKI917554 QUE917553:QUE917554 REA917553:REA917554 RNW917553:RNW917554 RXS917553:RXS917554 SHO917553:SHO917554 SRK917553:SRK917554 TBG917553:TBG917554 TLC917553:TLC917554 TUY917553:TUY917554 UEU917553:UEU917554 UOQ917553:UOQ917554 UYM917553:UYM917554 VII917553:VII917554 VSE917553:VSE917554 WCA917553:WCA917554 WLW917553:WLW917554 WVS917553:WVS917554 K983089:K983090 JG983089:JG983090 TC983089:TC983090 ACY983089:ACY983090 AMU983089:AMU983090 AWQ983089:AWQ983090 BGM983089:BGM983090 BQI983089:BQI983090 CAE983089:CAE983090 CKA983089:CKA983090 CTW983089:CTW983090 DDS983089:DDS983090 DNO983089:DNO983090 DXK983089:DXK983090 EHG983089:EHG983090 ERC983089:ERC983090 FAY983089:FAY983090 FKU983089:FKU983090 FUQ983089:FUQ983090 GEM983089:GEM983090 GOI983089:GOI983090 GYE983089:GYE983090 HIA983089:HIA983090 HRW983089:HRW983090 IBS983089:IBS983090 ILO983089:ILO983090 IVK983089:IVK983090 JFG983089:JFG983090 JPC983089:JPC983090 JYY983089:JYY983090 KIU983089:KIU983090 KSQ983089:KSQ983090 LCM983089:LCM983090 LMI983089:LMI983090 LWE983089:LWE983090 MGA983089:MGA983090 MPW983089:MPW983090 MZS983089:MZS983090 NJO983089:NJO983090 NTK983089:NTK983090 ODG983089:ODG983090 ONC983089:ONC983090 OWY983089:OWY983090 PGU983089:PGU983090 PQQ983089:PQQ983090 QAM983089:QAM983090 QKI983089:QKI983090 QUE983089:QUE983090 REA983089:REA983090 RNW983089:RNW983090 RXS983089:RXS983090 SHO983089:SHO983090 SRK983089:SRK983090 TBG983089:TBG983090 TLC983089:TLC983090 TUY983089:TUY983090 UEU983089:UEU983090 UOQ983089:UOQ983090 UYM983089:UYM983090 VII983089:VII983090 VSE983089:VSE983090 WCA983089:WCA983090 WLW983089:WLW983090 WVS983089:WVS983090 Q49:Q53 JM49:JM53 TI49:TI53 ADE49:ADE53 ANA49:ANA53 AWW49:AWW53 BGS49:BGS53 BQO49:BQO53 CAK49:CAK53 CKG49:CKG53 CUC49:CUC53 DDY49:DDY53 DNU49:DNU53 DXQ49:DXQ53 EHM49:EHM53 ERI49:ERI53 FBE49:FBE53 FLA49:FLA53 FUW49:FUW53 GES49:GES53 GOO49:GOO53 GYK49:GYK53 HIG49:HIG53 HSC49:HSC53 IBY49:IBY53 ILU49:ILU53 IVQ49:IVQ53 JFM49:JFM53 JPI49:JPI53 JZE49:JZE53 KJA49:KJA53 KSW49:KSW53 LCS49:LCS53 LMO49:LMO53 LWK49:LWK53 MGG49:MGG53 MQC49:MQC53 MZY49:MZY53 NJU49:NJU53 NTQ49:NTQ53 ODM49:ODM53 ONI49:ONI53 OXE49:OXE53 PHA49:PHA53 PQW49:PQW53 QAS49:QAS53 QKO49:QKO53 QUK49:QUK53 REG49:REG53 ROC49:ROC53 RXY49:RXY53 SHU49:SHU53 SRQ49:SRQ53 TBM49:TBM53 TLI49:TLI53 TVE49:TVE53 UFA49:UFA53 UOW49:UOW53 UYS49:UYS53 VIO49:VIO53 VSK49:VSK53 WCG49:WCG53 WMC49:WMC53 WVY49:WVY53 Q65585:Q65589 JM65585:JM65589 TI65585:TI65589 ADE65585:ADE65589 ANA65585:ANA65589 AWW65585:AWW65589 BGS65585:BGS65589 BQO65585:BQO65589 CAK65585:CAK65589 CKG65585:CKG65589 CUC65585:CUC65589 DDY65585:DDY65589 DNU65585:DNU65589 DXQ65585:DXQ65589 EHM65585:EHM65589 ERI65585:ERI65589 FBE65585:FBE65589 FLA65585:FLA65589 FUW65585:FUW65589 GES65585:GES65589 GOO65585:GOO65589 GYK65585:GYK65589 HIG65585:HIG65589 HSC65585:HSC65589 IBY65585:IBY65589 ILU65585:ILU65589 IVQ65585:IVQ65589 JFM65585:JFM65589 JPI65585:JPI65589 JZE65585:JZE65589 KJA65585:KJA65589 KSW65585:KSW65589 LCS65585:LCS65589 LMO65585:LMO65589 LWK65585:LWK65589 MGG65585:MGG65589 MQC65585:MQC65589 MZY65585:MZY65589 NJU65585:NJU65589 NTQ65585:NTQ65589 ODM65585:ODM65589 ONI65585:ONI65589 OXE65585:OXE65589 PHA65585:PHA65589 PQW65585:PQW65589 QAS65585:QAS65589 QKO65585:QKO65589 QUK65585:QUK65589 REG65585:REG65589 ROC65585:ROC65589 RXY65585:RXY65589 SHU65585:SHU65589 SRQ65585:SRQ65589 TBM65585:TBM65589 TLI65585:TLI65589 TVE65585:TVE65589 UFA65585:UFA65589 UOW65585:UOW65589 UYS65585:UYS65589 VIO65585:VIO65589 VSK65585:VSK65589 WCG65585:WCG65589 WMC65585:WMC65589 WVY65585:WVY65589 Q131121:Q131125 JM131121:JM131125 TI131121:TI131125 ADE131121:ADE131125 ANA131121:ANA131125 AWW131121:AWW131125 BGS131121:BGS131125 BQO131121:BQO131125 CAK131121:CAK131125 CKG131121:CKG131125 CUC131121:CUC131125 DDY131121:DDY131125 DNU131121:DNU131125 DXQ131121:DXQ131125 EHM131121:EHM131125 ERI131121:ERI131125 FBE131121:FBE131125 FLA131121:FLA131125 FUW131121:FUW131125 GES131121:GES131125 GOO131121:GOO131125 GYK131121:GYK131125 HIG131121:HIG131125 HSC131121:HSC131125 IBY131121:IBY131125 ILU131121:ILU131125 IVQ131121:IVQ131125 JFM131121:JFM131125 JPI131121:JPI131125 JZE131121:JZE131125 KJA131121:KJA131125 KSW131121:KSW131125 LCS131121:LCS131125 LMO131121:LMO131125 LWK131121:LWK131125 MGG131121:MGG131125 MQC131121:MQC131125 MZY131121:MZY131125 NJU131121:NJU131125 NTQ131121:NTQ131125 ODM131121:ODM131125 ONI131121:ONI131125 OXE131121:OXE131125 PHA131121:PHA131125 PQW131121:PQW131125 QAS131121:QAS131125 QKO131121:QKO131125 QUK131121:QUK131125 REG131121:REG131125 ROC131121:ROC131125 RXY131121:RXY131125 SHU131121:SHU131125 SRQ131121:SRQ131125 TBM131121:TBM131125 TLI131121:TLI131125 TVE131121:TVE131125 UFA131121:UFA131125 UOW131121:UOW131125 UYS131121:UYS131125 VIO131121:VIO131125 VSK131121:VSK131125 WCG131121:WCG131125 WMC131121:WMC131125 WVY131121:WVY131125 Q196657:Q196661 JM196657:JM196661 TI196657:TI196661 ADE196657:ADE196661 ANA196657:ANA196661 AWW196657:AWW196661 BGS196657:BGS196661 BQO196657:BQO196661 CAK196657:CAK196661 CKG196657:CKG196661 CUC196657:CUC196661 DDY196657:DDY196661 DNU196657:DNU196661 DXQ196657:DXQ196661 EHM196657:EHM196661 ERI196657:ERI196661 FBE196657:FBE196661 FLA196657:FLA196661 FUW196657:FUW196661 GES196657:GES196661 GOO196657:GOO196661 GYK196657:GYK196661 HIG196657:HIG196661 HSC196657:HSC196661 IBY196657:IBY196661 ILU196657:ILU196661 IVQ196657:IVQ196661 JFM196657:JFM196661 JPI196657:JPI196661 JZE196657:JZE196661 KJA196657:KJA196661 KSW196657:KSW196661 LCS196657:LCS196661 LMO196657:LMO196661 LWK196657:LWK196661 MGG196657:MGG196661 MQC196657:MQC196661 MZY196657:MZY196661 NJU196657:NJU196661 NTQ196657:NTQ196661 ODM196657:ODM196661 ONI196657:ONI196661 OXE196657:OXE196661 PHA196657:PHA196661 PQW196657:PQW196661 QAS196657:QAS196661 QKO196657:QKO196661 QUK196657:QUK196661 REG196657:REG196661 ROC196657:ROC196661 RXY196657:RXY196661 SHU196657:SHU196661 SRQ196657:SRQ196661 TBM196657:TBM196661 TLI196657:TLI196661 TVE196657:TVE196661 UFA196657:UFA196661 UOW196657:UOW196661 UYS196657:UYS196661 VIO196657:VIO196661 VSK196657:VSK196661 WCG196657:WCG196661 WMC196657:WMC196661 WVY196657:WVY196661 Q262193:Q262197 JM262193:JM262197 TI262193:TI262197 ADE262193:ADE262197 ANA262193:ANA262197 AWW262193:AWW262197 BGS262193:BGS262197 BQO262193:BQO262197 CAK262193:CAK262197 CKG262193:CKG262197 CUC262193:CUC262197 DDY262193:DDY262197 DNU262193:DNU262197 DXQ262193:DXQ262197 EHM262193:EHM262197 ERI262193:ERI262197 FBE262193:FBE262197 FLA262193:FLA262197 FUW262193:FUW262197 GES262193:GES262197 GOO262193:GOO262197 GYK262193:GYK262197 HIG262193:HIG262197 HSC262193:HSC262197 IBY262193:IBY262197 ILU262193:ILU262197 IVQ262193:IVQ262197 JFM262193:JFM262197 JPI262193:JPI262197 JZE262193:JZE262197 KJA262193:KJA262197 KSW262193:KSW262197 LCS262193:LCS262197 LMO262193:LMO262197 LWK262193:LWK262197 MGG262193:MGG262197 MQC262193:MQC262197 MZY262193:MZY262197 NJU262193:NJU262197 NTQ262193:NTQ262197 ODM262193:ODM262197 ONI262193:ONI262197 OXE262193:OXE262197 PHA262193:PHA262197 PQW262193:PQW262197 QAS262193:QAS262197 QKO262193:QKO262197 QUK262193:QUK262197 REG262193:REG262197 ROC262193:ROC262197 RXY262193:RXY262197 SHU262193:SHU262197 SRQ262193:SRQ262197 TBM262193:TBM262197 TLI262193:TLI262197 TVE262193:TVE262197 UFA262193:UFA262197 UOW262193:UOW262197 UYS262193:UYS262197 VIO262193:VIO262197 VSK262193:VSK262197 WCG262193:WCG262197 WMC262193:WMC262197 WVY262193:WVY262197 Q327729:Q327733 JM327729:JM327733 TI327729:TI327733 ADE327729:ADE327733 ANA327729:ANA327733 AWW327729:AWW327733 BGS327729:BGS327733 BQO327729:BQO327733 CAK327729:CAK327733 CKG327729:CKG327733 CUC327729:CUC327733 DDY327729:DDY327733 DNU327729:DNU327733 DXQ327729:DXQ327733 EHM327729:EHM327733 ERI327729:ERI327733 FBE327729:FBE327733 FLA327729:FLA327733 FUW327729:FUW327733 GES327729:GES327733 GOO327729:GOO327733 GYK327729:GYK327733 HIG327729:HIG327733 HSC327729:HSC327733 IBY327729:IBY327733 ILU327729:ILU327733 IVQ327729:IVQ327733 JFM327729:JFM327733 JPI327729:JPI327733 JZE327729:JZE327733 KJA327729:KJA327733 KSW327729:KSW327733 LCS327729:LCS327733 LMO327729:LMO327733 LWK327729:LWK327733 MGG327729:MGG327733 MQC327729:MQC327733 MZY327729:MZY327733 NJU327729:NJU327733 NTQ327729:NTQ327733 ODM327729:ODM327733 ONI327729:ONI327733 OXE327729:OXE327733 PHA327729:PHA327733 PQW327729:PQW327733 QAS327729:QAS327733 QKO327729:QKO327733 QUK327729:QUK327733 REG327729:REG327733 ROC327729:ROC327733 RXY327729:RXY327733 SHU327729:SHU327733 SRQ327729:SRQ327733 TBM327729:TBM327733 TLI327729:TLI327733 TVE327729:TVE327733 UFA327729:UFA327733 UOW327729:UOW327733 UYS327729:UYS327733 VIO327729:VIO327733 VSK327729:VSK327733 WCG327729:WCG327733 WMC327729:WMC327733 WVY327729:WVY327733 Q393265:Q393269 JM393265:JM393269 TI393265:TI393269 ADE393265:ADE393269 ANA393265:ANA393269 AWW393265:AWW393269 BGS393265:BGS393269 BQO393265:BQO393269 CAK393265:CAK393269 CKG393265:CKG393269 CUC393265:CUC393269 DDY393265:DDY393269 DNU393265:DNU393269 DXQ393265:DXQ393269 EHM393265:EHM393269 ERI393265:ERI393269 FBE393265:FBE393269 FLA393265:FLA393269 FUW393265:FUW393269 GES393265:GES393269 GOO393265:GOO393269 GYK393265:GYK393269 HIG393265:HIG393269 HSC393265:HSC393269 IBY393265:IBY393269 ILU393265:ILU393269 IVQ393265:IVQ393269 JFM393265:JFM393269 JPI393265:JPI393269 JZE393265:JZE393269 KJA393265:KJA393269 KSW393265:KSW393269 LCS393265:LCS393269 LMO393265:LMO393269 LWK393265:LWK393269 MGG393265:MGG393269 MQC393265:MQC393269 MZY393265:MZY393269 NJU393265:NJU393269 NTQ393265:NTQ393269 ODM393265:ODM393269 ONI393265:ONI393269 OXE393265:OXE393269 PHA393265:PHA393269 PQW393265:PQW393269 QAS393265:QAS393269 QKO393265:QKO393269 QUK393265:QUK393269 REG393265:REG393269 ROC393265:ROC393269 RXY393265:RXY393269 SHU393265:SHU393269 SRQ393265:SRQ393269 TBM393265:TBM393269 TLI393265:TLI393269 TVE393265:TVE393269 UFA393265:UFA393269 UOW393265:UOW393269 UYS393265:UYS393269 VIO393265:VIO393269 VSK393265:VSK393269 WCG393265:WCG393269 WMC393265:WMC393269 WVY393265:WVY393269 Q458801:Q458805 JM458801:JM458805 TI458801:TI458805 ADE458801:ADE458805 ANA458801:ANA458805 AWW458801:AWW458805 BGS458801:BGS458805 BQO458801:BQO458805 CAK458801:CAK458805 CKG458801:CKG458805 CUC458801:CUC458805 DDY458801:DDY458805 DNU458801:DNU458805 DXQ458801:DXQ458805 EHM458801:EHM458805 ERI458801:ERI458805 FBE458801:FBE458805 FLA458801:FLA458805 FUW458801:FUW458805 GES458801:GES458805 GOO458801:GOO458805 GYK458801:GYK458805 HIG458801:HIG458805 HSC458801:HSC458805 IBY458801:IBY458805 ILU458801:ILU458805 IVQ458801:IVQ458805 JFM458801:JFM458805 JPI458801:JPI458805 JZE458801:JZE458805 KJA458801:KJA458805 KSW458801:KSW458805 LCS458801:LCS458805 LMO458801:LMO458805 LWK458801:LWK458805 MGG458801:MGG458805 MQC458801:MQC458805 MZY458801:MZY458805 NJU458801:NJU458805 NTQ458801:NTQ458805 ODM458801:ODM458805 ONI458801:ONI458805 OXE458801:OXE458805 PHA458801:PHA458805 PQW458801:PQW458805 QAS458801:QAS458805 QKO458801:QKO458805 QUK458801:QUK458805 REG458801:REG458805 ROC458801:ROC458805 RXY458801:RXY458805 SHU458801:SHU458805 SRQ458801:SRQ458805 TBM458801:TBM458805 TLI458801:TLI458805 TVE458801:TVE458805 UFA458801:UFA458805 UOW458801:UOW458805 UYS458801:UYS458805 VIO458801:VIO458805 VSK458801:VSK458805 WCG458801:WCG458805 WMC458801:WMC458805 WVY458801:WVY458805 Q524337:Q524341 JM524337:JM524341 TI524337:TI524341 ADE524337:ADE524341 ANA524337:ANA524341 AWW524337:AWW524341 BGS524337:BGS524341 BQO524337:BQO524341 CAK524337:CAK524341 CKG524337:CKG524341 CUC524337:CUC524341 DDY524337:DDY524341 DNU524337:DNU524341 DXQ524337:DXQ524341 EHM524337:EHM524341 ERI524337:ERI524341 FBE524337:FBE524341 FLA524337:FLA524341 FUW524337:FUW524341 GES524337:GES524341 GOO524337:GOO524341 GYK524337:GYK524341 HIG524337:HIG524341 HSC524337:HSC524341 IBY524337:IBY524341 ILU524337:ILU524341 IVQ524337:IVQ524341 JFM524337:JFM524341 JPI524337:JPI524341 JZE524337:JZE524341 KJA524337:KJA524341 KSW524337:KSW524341 LCS524337:LCS524341 LMO524337:LMO524341 LWK524337:LWK524341 MGG524337:MGG524341 MQC524337:MQC524341 MZY524337:MZY524341 NJU524337:NJU524341 NTQ524337:NTQ524341 ODM524337:ODM524341 ONI524337:ONI524341 OXE524337:OXE524341 PHA524337:PHA524341 PQW524337:PQW524341 QAS524337:QAS524341 QKO524337:QKO524341 QUK524337:QUK524341 REG524337:REG524341 ROC524337:ROC524341 RXY524337:RXY524341 SHU524337:SHU524341 SRQ524337:SRQ524341 TBM524337:TBM524341 TLI524337:TLI524341 TVE524337:TVE524341 UFA524337:UFA524341 UOW524337:UOW524341 UYS524337:UYS524341 VIO524337:VIO524341 VSK524337:VSK524341 WCG524337:WCG524341 WMC524337:WMC524341 WVY524337:WVY524341 Q589873:Q589877 JM589873:JM589877 TI589873:TI589877 ADE589873:ADE589877 ANA589873:ANA589877 AWW589873:AWW589877 BGS589873:BGS589877 BQO589873:BQO589877 CAK589873:CAK589877 CKG589873:CKG589877 CUC589873:CUC589877 DDY589873:DDY589877 DNU589873:DNU589877 DXQ589873:DXQ589877 EHM589873:EHM589877 ERI589873:ERI589877 FBE589873:FBE589877 FLA589873:FLA589877 FUW589873:FUW589877 GES589873:GES589877 GOO589873:GOO589877 GYK589873:GYK589877 HIG589873:HIG589877 HSC589873:HSC589877 IBY589873:IBY589877 ILU589873:ILU589877 IVQ589873:IVQ589877 JFM589873:JFM589877 JPI589873:JPI589877 JZE589873:JZE589877 KJA589873:KJA589877 KSW589873:KSW589877 LCS589873:LCS589877 LMO589873:LMO589877 LWK589873:LWK589877 MGG589873:MGG589877 MQC589873:MQC589877 MZY589873:MZY589877 NJU589873:NJU589877 NTQ589873:NTQ589877 ODM589873:ODM589877 ONI589873:ONI589877 OXE589873:OXE589877 PHA589873:PHA589877 PQW589873:PQW589877 QAS589873:QAS589877 QKO589873:QKO589877 QUK589873:QUK589877 REG589873:REG589877 ROC589873:ROC589877 RXY589873:RXY589877 SHU589873:SHU589877 SRQ589873:SRQ589877 TBM589873:TBM589877 TLI589873:TLI589877 TVE589873:TVE589877 UFA589873:UFA589877 UOW589873:UOW589877 UYS589873:UYS589877 VIO589873:VIO589877 VSK589873:VSK589877 WCG589873:WCG589877 WMC589873:WMC589877 WVY589873:WVY589877 Q655409:Q655413 JM655409:JM655413 TI655409:TI655413 ADE655409:ADE655413 ANA655409:ANA655413 AWW655409:AWW655413 BGS655409:BGS655413 BQO655409:BQO655413 CAK655409:CAK655413 CKG655409:CKG655413 CUC655409:CUC655413 DDY655409:DDY655413 DNU655409:DNU655413 DXQ655409:DXQ655413 EHM655409:EHM655413 ERI655409:ERI655413 FBE655409:FBE655413 FLA655409:FLA655413 FUW655409:FUW655413 GES655409:GES655413 GOO655409:GOO655413 GYK655409:GYK655413 HIG655409:HIG655413 HSC655409:HSC655413 IBY655409:IBY655413 ILU655409:ILU655413 IVQ655409:IVQ655413 JFM655409:JFM655413 JPI655409:JPI655413 JZE655409:JZE655413 KJA655409:KJA655413 KSW655409:KSW655413 LCS655409:LCS655413 LMO655409:LMO655413 LWK655409:LWK655413 MGG655409:MGG655413 MQC655409:MQC655413 MZY655409:MZY655413 NJU655409:NJU655413 NTQ655409:NTQ655413 ODM655409:ODM655413 ONI655409:ONI655413 OXE655409:OXE655413 PHA655409:PHA655413 PQW655409:PQW655413 QAS655409:QAS655413 QKO655409:QKO655413 QUK655409:QUK655413 REG655409:REG655413 ROC655409:ROC655413 RXY655409:RXY655413 SHU655409:SHU655413 SRQ655409:SRQ655413 TBM655409:TBM655413 TLI655409:TLI655413 TVE655409:TVE655413 UFA655409:UFA655413 UOW655409:UOW655413 UYS655409:UYS655413 VIO655409:VIO655413 VSK655409:VSK655413 WCG655409:WCG655413 WMC655409:WMC655413 WVY655409:WVY655413 Q720945:Q720949 JM720945:JM720949 TI720945:TI720949 ADE720945:ADE720949 ANA720945:ANA720949 AWW720945:AWW720949 BGS720945:BGS720949 BQO720945:BQO720949 CAK720945:CAK720949 CKG720945:CKG720949 CUC720945:CUC720949 DDY720945:DDY720949 DNU720945:DNU720949 DXQ720945:DXQ720949 EHM720945:EHM720949 ERI720945:ERI720949 FBE720945:FBE720949 FLA720945:FLA720949 FUW720945:FUW720949 GES720945:GES720949 GOO720945:GOO720949 GYK720945:GYK720949 HIG720945:HIG720949 HSC720945:HSC720949 IBY720945:IBY720949 ILU720945:ILU720949 IVQ720945:IVQ720949 JFM720945:JFM720949 JPI720945:JPI720949 JZE720945:JZE720949 KJA720945:KJA720949 KSW720945:KSW720949 LCS720945:LCS720949 LMO720945:LMO720949 LWK720945:LWK720949 MGG720945:MGG720949 MQC720945:MQC720949 MZY720945:MZY720949 NJU720945:NJU720949 NTQ720945:NTQ720949 ODM720945:ODM720949 ONI720945:ONI720949 OXE720945:OXE720949 PHA720945:PHA720949 PQW720945:PQW720949 QAS720945:QAS720949 QKO720945:QKO720949 QUK720945:QUK720949 REG720945:REG720949 ROC720945:ROC720949 RXY720945:RXY720949 SHU720945:SHU720949 SRQ720945:SRQ720949 TBM720945:TBM720949 TLI720945:TLI720949 TVE720945:TVE720949 UFA720945:UFA720949 UOW720945:UOW720949 UYS720945:UYS720949 VIO720945:VIO720949 VSK720945:VSK720949 WCG720945:WCG720949 WMC720945:WMC720949 WVY720945:WVY720949 Q786481:Q786485 JM786481:JM786485 TI786481:TI786485 ADE786481:ADE786485 ANA786481:ANA786485 AWW786481:AWW786485 BGS786481:BGS786485 BQO786481:BQO786485 CAK786481:CAK786485 CKG786481:CKG786485 CUC786481:CUC786485 DDY786481:DDY786485 DNU786481:DNU786485 DXQ786481:DXQ786485 EHM786481:EHM786485 ERI786481:ERI786485 FBE786481:FBE786485 FLA786481:FLA786485 FUW786481:FUW786485 GES786481:GES786485 GOO786481:GOO786485 GYK786481:GYK786485 HIG786481:HIG786485 HSC786481:HSC786485 IBY786481:IBY786485 ILU786481:ILU786485 IVQ786481:IVQ786485 JFM786481:JFM786485 JPI786481:JPI786485 JZE786481:JZE786485 KJA786481:KJA786485 KSW786481:KSW786485 LCS786481:LCS786485 LMO786481:LMO786485 LWK786481:LWK786485 MGG786481:MGG786485 MQC786481:MQC786485 MZY786481:MZY786485 NJU786481:NJU786485 NTQ786481:NTQ786485 ODM786481:ODM786485 ONI786481:ONI786485 OXE786481:OXE786485 PHA786481:PHA786485 PQW786481:PQW786485 QAS786481:QAS786485 QKO786481:QKO786485 QUK786481:QUK786485 REG786481:REG786485 ROC786481:ROC786485 RXY786481:RXY786485 SHU786481:SHU786485 SRQ786481:SRQ786485 TBM786481:TBM786485 TLI786481:TLI786485 TVE786481:TVE786485 UFA786481:UFA786485 UOW786481:UOW786485 UYS786481:UYS786485 VIO786481:VIO786485 VSK786481:VSK786485 WCG786481:WCG786485 WMC786481:WMC786485 WVY786481:WVY786485 Q852017:Q852021 JM852017:JM852021 TI852017:TI852021 ADE852017:ADE852021 ANA852017:ANA852021 AWW852017:AWW852021 BGS852017:BGS852021 BQO852017:BQO852021 CAK852017:CAK852021 CKG852017:CKG852021 CUC852017:CUC852021 DDY852017:DDY852021 DNU852017:DNU852021 DXQ852017:DXQ852021 EHM852017:EHM852021 ERI852017:ERI852021 FBE852017:FBE852021 FLA852017:FLA852021 FUW852017:FUW852021 GES852017:GES852021 GOO852017:GOO852021 GYK852017:GYK852021 HIG852017:HIG852021 HSC852017:HSC852021 IBY852017:IBY852021 ILU852017:ILU852021 IVQ852017:IVQ852021 JFM852017:JFM852021 JPI852017:JPI852021 JZE852017:JZE852021 KJA852017:KJA852021 KSW852017:KSW852021 LCS852017:LCS852021 LMO852017:LMO852021 LWK852017:LWK852021 MGG852017:MGG852021 MQC852017:MQC852021 MZY852017:MZY852021 NJU852017:NJU852021 NTQ852017:NTQ852021 ODM852017:ODM852021 ONI852017:ONI852021 OXE852017:OXE852021 PHA852017:PHA852021 PQW852017:PQW852021 QAS852017:QAS852021 QKO852017:QKO852021 QUK852017:QUK852021 REG852017:REG852021 ROC852017:ROC852021 RXY852017:RXY852021 SHU852017:SHU852021 SRQ852017:SRQ852021 TBM852017:TBM852021 TLI852017:TLI852021 TVE852017:TVE852021 UFA852017:UFA852021 UOW852017:UOW852021 UYS852017:UYS852021 VIO852017:VIO852021 VSK852017:VSK852021 WCG852017:WCG852021 WMC852017:WMC852021 WVY852017:WVY852021 Q917553:Q917557 JM917553:JM917557 TI917553:TI917557 ADE917553:ADE917557 ANA917553:ANA917557 AWW917553:AWW917557 BGS917553:BGS917557 BQO917553:BQO917557 CAK917553:CAK917557 CKG917553:CKG917557 CUC917553:CUC917557 DDY917553:DDY917557 DNU917553:DNU917557 DXQ917553:DXQ917557 EHM917553:EHM917557 ERI917553:ERI917557 FBE917553:FBE917557 FLA917553:FLA917557 FUW917553:FUW917557 GES917553:GES917557 GOO917553:GOO917557 GYK917553:GYK917557 HIG917553:HIG917557 HSC917553:HSC917557 IBY917553:IBY917557 ILU917553:ILU917557 IVQ917553:IVQ917557 JFM917553:JFM917557 JPI917553:JPI917557 JZE917553:JZE917557 KJA917553:KJA917557 KSW917553:KSW917557 LCS917553:LCS917557 LMO917553:LMO917557 LWK917553:LWK917557 MGG917553:MGG917557 MQC917553:MQC917557 MZY917553:MZY917557 NJU917553:NJU917557 NTQ917553:NTQ917557 ODM917553:ODM917557 ONI917553:ONI917557 OXE917553:OXE917557 PHA917553:PHA917557 PQW917553:PQW917557 QAS917553:QAS917557 QKO917553:QKO917557 QUK917553:QUK917557 REG917553:REG917557 ROC917553:ROC917557 RXY917553:RXY917557 SHU917553:SHU917557 SRQ917553:SRQ917557 TBM917553:TBM917557 TLI917553:TLI917557 TVE917553:TVE917557 UFA917553:UFA917557 UOW917553:UOW917557 UYS917553:UYS917557 VIO917553:VIO917557 VSK917553:VSK917557 WCG917553:WCG917557 WMC917553:WMC917557 WVY917553:WVY917557 Q983089:Q983093 JM983089:JM983093 TI983089:TI983093 ADE983089:ADE983093 ANA983089:ANA983093 AWW983089:AWW983093 BGS983089:BGS983093 BQO983089:BQO983093 CAK983089:CAK983093 CKG983089:CKG983093 CUC983089:CUC983093 DDY983089:DDY983093 DNU983089:DNU983093 DXQ983089:DXQ983093 EHM983089:EHM983093 ERI983089:ERI983093 FBE983089:FBE983093 FLA983089:FLA983093 FUW983089:FUW983093 GES983089:GES983093 GOO983089:GOO983093 GYK983089:GYK983093 HIG983089:HIG983093 HSC983089:HSC983093 IBY983089:IBY983093 ILU983089:ILU983093 IVQ983089:IVQ983093 JFM983089:JFM983093 JPI983089:JPI983093 JZE983089:JZE983093 KJA983089:KJA983093 KSW983089:KSW983093 LCS983089:LCS983093 LMO983089:LMO983093 LWK983089:LWK983093 MGG983089:MGG983093 MQC983089:MQC983093 MZY983089:MZY983093 NJU983089:NJU983093 NTQ983089:NTQ983093 ODM983089:ODM983093 ONI983089:ONI983093 OXE983089:OXE983093 PHA983089:PHA983093 PQW983089:PQW983093 QAS983089:QAS983093 QKO983089:QKO983093 QUK983089:QUK983093 REG983089:REG983093 ROC983089:ROC983093 RXY983089:RXY983093 SHU983089:SHU983093 SRQ983089:SRQ983093 TBM983089:TBM983093 TLI983089:TLI983093 TVE983089:TVE983093 UFA983089:UFA983093 UOW983089:UOW983093 UYS983089:UYS983093 VIO983089:VIO983093 VSK983089:VSK983093 WCG983089:WCG983093 WMC983089:WMC983093 WVY983089:WVY983093 N49 JJ49 TF49 ADB49 AMX49 AWT49 BGP49 BQL49 CAH49 CKD49 CTZ49 DDV49 DNR49 DXN49 EHJ49 ERF49 FBB49 FKX49 FUT49 GEP49 GOL49 GYH49 HID49 HRZ49 IBV49 ILR49 IVN49 JFJ49 JPF49 JZB49 KIX49 KST49 LCP49 LML49 LWH49 MGD49 MPZ49 MZV49 NJR49 NTN49 ODJ49 ONF49 OXB49 PGX49 PQT49 QAP49 QKL49 QUH49 RED49 RNZ49 RXV49 SHR49 SRN49 TBJ49 TLF49 TVB49 UEX49 UOT49 UYP49 VIL49 VSH49 WCD49 WLZ49 WVV49 N65585 JJ65585 TF65585 ADB65585 AMX65585 AWT65585 BGP65585 BQL65585 CAH65585 CKD65585 CTZ65585 DDV65585 DNR65585 DXN65585 EHJ65585 ERF65585 FBB65585 FKX65585 FUT65585 GEP65585 GOL65585 GYH65585 HID65585 HRZ65585 IBV65585 ILR65585 IVN65585 JFJ65585 JPF65585 JZB65585 KIX65585 KST65585 LCP65585 LML65585 LWH65585 MGD65585 MPZ65585 MZV65585 NJR65585 NTN65585 ODJ65585 ONF65585 OXB65585 PGX65585 PQT65585 QAP65585 QKL65585 QUH65585 RED65585 RNZ65585 RXV65585 SHR65585 SRN65585 TBJ65585 TLF65585 TVB65585 UEX65585 UOT65585 UYP65585 VIL65585 VSH65585 WCD65585 WLZ65585 WVV65585 N131121 JJ131121 TF131121 ADB131121 AMX131121 AWT131121 BGP131121 BQL131121 CAH131121 CKD131121 CTZ131121 DDV131121 DNR131121 DXN131121 EHJ131121 ERF131121 FBB131121 FKX131121 FUT131121 GEP131121 GOL131121 GYH131121 HID131121 HRZ131121 IBV131121 ILR131121 IVN131121 JFJ131121 JPF131121 JZB131121 KIX131121 KST131121 LCP131121 LML131121 LWH131121 MGD131121 MPZ131121 MZV131121 NJR131121 NTN131121 ODJ131121 ONF131121 OXB131121 PGX131121 PQT131121 QAP131121 QKL131121 QUH131121 RED131121 RNZ131121 RXV131121 SHR131121 SRN131121 TBJ131121 TLF131121 TVB131121 UEX131121 UOT131121 UYP131121 VIL131121 VSH131121 WCD131121 WLZ131121 WVV131121 N196657 JJ196657 TF196657 ADB196657 AMX196657 AWT196657 BGP196657 BQL196657 CAH196657 CKD196657 CTZ196657 DDV196657 DNR196657 DXN196657 EHJ196657 ERF196657 FBB196657 FKX196657 FUT196657 GEP196657 GOL196657 GYH196657 HID196657 HRZ196657 IBV196657 ILR196657 IVN196657 JFJ196657 JPF196657 JZB196657 KIX196657 KST196657 LCP196657 LML196657 LWH196657 MGD196657 MPZ196657 MZV196657 NJR196657 NTN196657 ODJ196657 ONF196657 OXB196657 PGX196657 PQT196657 QAP196657 QKL196657 QUH196657 RED196657 RNZ196657 RXV196657 SHR196657 SRN196657 TBJ196657 TLF196657 TVB196657 UEX196657 UOT196657 UYP196657 VIL196657 VSH196657 WCD196657 WLZ196657 WVV196657 N262193 JJ262193 TF262193 ADB262193 AMX262193 AWT262193 BGP262193 BQL262193 CAH262193 CKD262193 CTZ262193 DDV262193 DNR262193 DXN262193 EHJ262193 ERF262193 FBB262193 FKX262193 FUT262193 GEP262193 GOL262193 GYH262193 HID262193 HRZ262193 IBV262193 ILR262193 IVN262193 JFJ262193 JPF262193 JZB262193 KIX262193 KST262193 LCP262193 LML262193 LWH262193 MGD262193 MPZ262193 MZV262193 NJR262193 NTN262193 ODJ262193 ONF262193 OXB262193 PGX262193 PQT262193 QAP262193 QKL262193 QUH262193 RED262193 RNZ262193 RXV262193 SHR262193 SRN262193 TBJ262193 TLF262193 TVB262193 UEX262193 UOT262193 UYP262193 VIL262193 VSH262193 WCD262193 WLZ262193 WVV262193 N327729 JJ327729 TF327729 ADB327729 AMX327729 AWT327729 BGP327729 BQL327729 CAH327729 CKD327729 CTZ327729 DDV327729 DNR327729 DXN327729 EHJ327729 ERF327729 FBB327729 FKX327729 FUT327729 GEP327729 GOL327729 GYH327729 HID327729 HRZ327729 IBV327729 ILR327729 IVN327729 JFJ327729 JPF327729 JZB327729 KIX327729 KST327729 LCP327729 LML327729 LWH327729 MGD327729 MPZ327729 MZV327729 NJR327729 NTN327729 ODJ327729 ONF327729 OXB327729 PGX327729 PQT327729 QAP327729 QKL327729 QUH327729 RED327729 RNZ327729 RXV327729 SHR327729 SRN327729 TBJ327729 TLF327729 TVB327729 UEX327729 UOT327729 UYP327729 VIL327729 VSH327729 WCD327729 WLZ327729 WVV327729 N393265 JJ393265 TF393265 ADB393265 AMX393265 AWT393265 BGP393265 BQL393265 CAH393265 CKD393265 CTZ393265 DDV393265 DNR393265 DXN393265 EHJ393265 ERF393265 FBB393265 FKX393265 FUT393265 GEP393265 GOL393265 GYH393265 HID393265 HRZ393265 IBV393265 ILR393265 IVN393265 JFJ393265 JPF393265 JZB393265 KIX393265 KST393265 LCP393265 LML393265 LWH393265 MGD393265 MPZ393265 MZV393265 NJR393265 NTN393265 ODJ393265 ONF393265 OXB393265 PGX393265 PQT393265 QAP393265 QKL393265 QUH393265 RED393265 RNZ393265 RXV393265 SHR393265 SRN393265 TBJ393265 TLF393265 TVB393265 UEX393265 UOT393265 UYP393265 VIL393265 VSH393265 WCD393265 WLZ393265 WVV393265 N458801 JJ458801 TF458801 ADB458801 AMX458801 AWT458801 BGP458801 BQL458801 CAH458801 CKD458801 CTZ458801 DDV458801 DNR458801 DXN458801 EHJ458801 ERF458801 FBB458801 FKX458801 FUT458801 GEP458801 GOL458801 GYH458801 HID458801 HRZ458801 IBV458801 ILR458801 IVN458801 JFJ458801 JPF458801 JZB458801 KIX458801 KST458801 LCP458801 LML458801 LWH458801 MGD458801 MPZ458801 MZV458801 NJR458801 NTN458801 ODJ458801 ONF458801 OXB458801 PGX458801 PQT458801 QAP458801 QKL458801 QUH458801 RED458801 RNZ458801 RXV458801 SHR458801 SRN458801 TBJ458801 TLF458801 TVB458801 UEX458801 UOT458801 UYP458801 VIL458801 VSH458801 WCD458801 WLZ458801 WVV458801 N524337 JJ524337 TF524337 ADB524337 AMX524337 AWT524337 BGP524337 BQL524337 CAH524337 CKD524337 CTZ524337 DDV524337 DNR524337 DXN524337 EHJ524337 ERF524337 FBB524337 FKX524337 FUT524337 GEP524337 GOL524337 GYH524337 HID524337 HRZ524337 IBV524337 ILR524337 IVN524337 JFJ524337 JPF524337 JZB524337 KIX524337 KST524337 LCP524337 LML524337 LWH524337 MGD524337 MPZ524337 MZV524337 NJR524337 NTN524337 ODJ524337 ONF524337 OXB524337 PGX524337 PQT524337 QAP524337 QKL524337 QUH524337 RED524337 RNZ524337 RXV524337 SHR524337 SRN524337 TBJ524337 TLF524337 TVB524337 UEX524337 UOT524337 UYP524337 VIL524337 VSH524337 WCD524337 WLZ524337 WVV524337 N589873 JJ589873 TF589873 ADB589873 AMX589873 AWT589873 BGP589873 BQL589873 CAH589873 CKD589873 CTZ589873 DDV589873 DNR589873 DXN589873 EHJ589873 ERF589873 FBB589873 FKX589873 FUT589873 GEP589873 GOL589873 GYH589873 HID589873 HRZ589873 IBV589873 ILR589873 IVN589873 JFJ589873 JPF589873 JZB589873 KIX589873 KST589873 LCP589873 LML589873 LWH589873 MGD589873 MPZ589873 MZV589873 NJR589873 NTN589873 ODJ589873 ONF589873 OXB589873 PGX589873 PQT589873 QAP589873 QKL589873 QUH589873 RED589873 RNZ589873 RXV589873 SHR589873 SRN589873 TBJ589873 TLF589873 TVB589873 UEX589873 UOT589873 UYP589873 VIL589873 VSH589873 WCD589873 WLZ589873 WVV589873 N655409 JJ655409 TF655409 ADB655409 AMX655409 AWT655409 BGP655409 BQL655409 CAH655409 CKD655409 CTZ655409 DDV655409 DNR655409 DXN655409 EHJ655409 ERF655409 FBB655409 FKX655409 FUT655409 GEP655409 GOL655409 GYH655409 HID655409 HRZ655409 IBV655409 ILR655409 IVN655409 JFJ655409 JPF655409 JZB655409 KIX655409 KST655409 LCP655409 LML655409 LWH655409 MGD655409 MPZ655409 MZV655409 NJR655409 NTN655409 ODJ655409 ONF655409 OXB655409 PGX655409 PQT655409 QAP655409 QKL655409 QUH655409 RED655409 RNZ655409 RXV655409 SHR655409 SRN655409 TBJ655409 TLF655409 TVB655409 UEX655409 UOT655409 UYP655409 VIL655409 VSH655409 WCD655409 WLZ655409 WVV655409 N720945 JJ720945 TF720945 ADB720945 AMX720945 AWT720945 BGP720945 BQL720945 CAH720945 CKD720945 CTZ720945 DDV720945 DNR720945 DXN720945 EHJ720945 ERF720945 FBB720945 FKX720945 FUT720945 GEP720945 GOL720945 GYH720945 HID720945 HRZ720945 IBV720945 ILR720945 IVN720945 JFJ720945 JPF720945 JZB720945 KIX720945 KST720945 LCP720945 LML720945 LWH720945 MGD720945 MPZ720945 MZV720945 NJR720945 NTN720945 ODJ720945 ONF720945 OXB720945 PGX720945 PQT720945 QAP720945 QKL720945 QUH720945 RED720945 RNZ720945 RXV720945 SHR720945 SRN720945 TBJ720945 TLF720945 TVB720945 UEX720945 UOT720945 UYP720945 VIL720945 VSH720945 WCD720945 WLZ720945 WVV720945 N786481 JJ786481 TF786481 ADB786481 AMX786481 AWT786481 BGP786481 BQL786481 CAH786481 CKD786481 CTZ786481 DDV786481 DNR786481 DXN786481 EHJ786481 ERF786481 FBB786481 FKX786481 FUT786481 GEP786481 GOL786481 GYH786481 HID786481 HRZ786481 IBV786481 ILR786481 IVN786481 JFJ786481 JPF786481 JZB786481 KIX786481 KST786481 LCP786481 LML786481 LWH786481 MGD786481 MPZ786481 MZV786481 NJR786481 NTN786481 ODJ786481 ONF786481 OXB786481 PGX786481 PQT786481 QAP786481 QKL786481 QUH786481 RED786481 RNZ786481 RXV786481 SHR786481 SRN786481 TBJ786481 TLF786481 TVB786481 UEX786481 UOT786481 UYP786481 VIL786481 VSH786481 WCD786481 WLZ786481 WVV786481 N852017 JJ852017 TF852017 ADB852017 AMX852017 AWT852017 BGP852017 BQL852017 CAH852017 CKD852017 CTZ852017 DDV852017 DNR852017 DXN852017 EHJ852017 ERF852017 FBB852017 FKX852017 FUT852017 GEP852017 GOL852017 GYH852017 HID852017 HRZ852017 IBV852017 ILR852017 IVN852017 JFJ852017 JPF852017 JZB852017 KIX852017 KST852017 LCP852017 LML852017 LWH852017 MGD852017 MPZ852017 MZV852017 NJR852017 NTN852017 ODJ852017 ONF852017 OXB852017 PGX852017 PQT852017 QAP852017 QKL852017 QUH852017 RED852017 RNZ852017 RXV852017 SHR852017 SRN852017 TBJ852017 TLF852017 TVB852017 UEX852017 UOT852017 UYP852017 VIL852017 VSH852017 WCD852017 WLZ852017 WVV852017 N917553 JJ917553 TF917553 ADB917553 AMX917553 AWT917553 BGP917553 BQL917553 CAH917553 CKD917553 CTZ917553 DDV917553 DNR917553 DXN917553 EHJ917553 ERF917553 FBB917553 FKX917553 FUT917553 GEP917553 GOL917553 GYH917553 HID917553 HRZ917553 IBV917553 ILR917553 IVN917553 JFJ917553 JPF917553 JZB917553 KIX917553 KST917553 LCP917553 LML917553 LWH917553 MGD917553 MPZ917553 MZV917553 NJR917553 NTN917553 ODJ917553 ONF917553 OXB917553 PGX917553 PQT917553 QAP917553 QKL917553 QUH917553 RED917553 RNZ917553 RXV917553 SHR917553 SRN917553 TBJ917553 TLF917553 TVB917553 UEX917553 UOT917553 UYP917553 VIL917553 VSH917553 WCD917553 WLZ917553 WVV917553 N983089 JJ983089 TF983089 ADB983089 AMX983089 AWT983089 BGP983089 BQL983089 CAH983089 CKD983089 CTZ983089 DDV983089 DNR983089 DXN983089 EHJ983089 ERF983089 FBB983089 FKX983089 FUT983089 GEP983089 GOL983089 GYH983089 HID983089 HRZ983089 IBV983089 ILR983089 IVN983089 JFJ983089 JPF983089 JZB983089 KIX983089 KST983089 LCP983089 LML983089 LWH983089 MGD983089 MPZ983089 MZV983089 NJR983089 NTN983089 ODJ983089 ONF983089 OXB983089 PGX983089 PQT983089 QAP983089 QKL983089 QUH983089 RED983089 RNZ983089 RXV983089 SHR983089 SRN983089 TBJ983089 TLF983089 TVB983089 UEX983089 UOT983089 UYP983089 VIL983089 VSH983089 WCD983089 WLZ983089 WVV983089 M50:M53 JI50:JI53 TE50:TE53 ADA50:ADA53 AMW50:AMW53 AWS50:AWS53 BGO50:BGO53 BQK50:BQK53 CAG50:CAG53 CKC50:CKC53 CTY50:CTY53 DDU50:DDU53 DNQ50:DNQ53 DXM50:DXM53 EHI50:EHI53 ERE50:ERE53 FBA50:FBA53 FKW50:FKW53 FUS50:FUS53 GEO50:GEO53 GOK50:GOK53 GYG50:GYG53 HIC50:HIC53 HRY50:HRY53 IBU50:IBU53 ILQ50:ILQ53 IVM50:IVM53 JFI50:JFI53 JPE50:JPE53 JZA50:JZA53 KIW50:KIW53 KSS50:KSS53 LCO50:LCO53 LMK50:LMK53 LWG50:LWG53 MGC50:MGC53 MPY50:MPY53 MZU50:MZU53 NJQ50:NJQ53 NTM50:NTM53 ODI50:ODI53 ONE50:ONE53 OXA50:OXA53 PGW50:PGW53 PQS50:PQS53 QAO50:QAO53 QKK50:QKK53 QUG50:QUG53 REC50:REC53 RNY50:RNY53 RXU50:RXU53 SHQ50:SHQ53 SRM50:SRM53 TBI50:TBI53 TLE50:TLE53 TVA50:TVA53 UEW50:UEW53 UOS50:UOS53 UYO50:UYO53 VIK50:VIK53 VSG50:VSG53 WCC50:WCC53 WLY50:WLY53 WVU50:WVU53 M65586:M65589 JI65586:JI65589 TE65586:TE65589 ADA65586:ADA65589 AMW65586:AMW65589 AWS65586:AWS65589 BGO65586:BGO65589 BQK65586:BQK65589 CAG65586:CAG65589 CKC65586:CKC65589 CTY65586:CTY65589 DDU65586:DDU65589 DNQ65586:DNQ65589 DXM65586:DXM65589 EHI65586:EHI65589 ERE65586:ERE65589 FBA65586:FBA65589 FKW65586:FKW65589 FUS65586:FUS65589 GEO65586:GEO65589 GOK65586:GOK65589 GYG65586:GYG65589 HIC65586:HIC65589 HRY65586:HRY65589 IBU65586:IBU65589 ILQ65586:ILQ65589 IVM65586:IVM65589 JFI65586:JFI65589 JPE65586:JPE65589 JZA65586:JZA65589 KIW65586:KIW65589 KSS65586:KSS65589 LCO65586:LCO65589 LMK65586:LMK65589 LWG65586:LWG65589 MGC65586:MGC65589 MPY65586:MPY65589 MZU65586:MZU65589 NJQ65586:NJQ65589 NTM65586:NTM65589 ODI65586:ODI65589 ONE65586:ONE65589 OXA65586:OXA65589 PGW65586:PGW65589 PQS65586:PQS65589 QAO65586:QAO65589 QKK65586:QKK65589 QUG65586:QUG65589 REC65586:REC65589 RNY65586:RNY65589 RXU65586:RXU65589 SHQ65586:SHQ65589 SRM65586:SRM65589 TBI65586:TBI65589 TLE65586:TLE65589 TVA65586:TVA65589 UEW65586:UEW65589 UOS65586:UOS65589 UYO65586:UYO65589 VIK65586:VIK65589 VSG65586:VSG65589 WCC65586:WCC65589 WLY65586:WLY65589 WVU65586:WVU65589 M131122:M131125 JI131122:JI131125 TE131122:TE131125 ADA131122:ADA131125 AMW131122:AMW131125 AWS131122:AWS131125 BGO131122:BGO131125 BQK131122:BQK131125 CAG131122:CAG131125 CKC131122:CKC131125 CTY131122:CTY131125 DDU131122:DDU131125 DNQ131122:DNQ131125 DXM131122:DXM131125 EHI131122:EHI131125 ERE131122:ERE131125 FBA131122:FBA131125 FKW131122:FKW131125 FUS131122:FUS131125 GEO131122:GEO131125 GOK131122:GOK131125 GYG131122:GYG131125 HIC131122:HIC131125 HRY131122:HRY131125 IBU131122:IBU131125 ILQ131122:ILQ131125 IVM131122:IVM131125 JFI131122:JFI131125 JPE131122:JPE131125 JZA131122:JZA131125 KIW131122:KIW131125 KSS131122:KSS131125 LCO131122:LCO131125 LMK131122:LMK131125 LWG131122:LWG131125 MGC131122:MGC131125 MPY131122:MPY131125 MZU131122:MZU131125 NJQ131122:NJQ131125 NTM131122:NTM131125 ODI131122:ODI131125 ONE131122:ONE131125 OXA131122:OXA131125 PGW131122:PGW131125 PQS131122:PQS131125 QAO131122:QAO131125 QKK131122:QKK131125 QUG131122:QUG131125 REC131122:REC131125 RNY131122:RNY131125 RXU131122:RXU131125 SHQ131122:SHQ131125 SRM131122:SRM131125 TBI131122:TBI131125 TLE131122:TLE131125 TVA131122:TVA131125 UEW131122:UEW131125 UOS131122:UOS131125 UYO131122:UYO131125 VIK131122:VIK131125 VSG131122:VSG131125 WCC131122:WCC131125 WLY131122:WLY131125 WVU131122:WVU131125 M196658:M196661 JI196658:JI196661 TE196658:TE196661 ADA196658:ADA196661 AMW196658:AMW196661 AWS196658:AWS196661 BGO196658:BGO196661 BQK196658:BQK196661 CAG196658:CAG196661 CKC196658:CKC196661 CTY196658:CTY196661 DDU196658:DDU196661 DNQ196658:DNQ196661 DXM196658:DXM196661 EHI196658:EHI196661 ERE196658:ERE196661 FBA196658:FBA196661 FKW196658:FKW196661 FUS196658:FUS196661 GEO196658:GEO196661 GOK196658:GOK196661 GYG196658:GYG196661 HIC196658:HIC196661 HRY196658:HRY196661 IBU196658:IBU196661 ILQ196658:ILQ196661 IVM196658:IVM196661 JFI196658:JFI196661 JPE196658:JPE196661 JZA196658:JZA196661 KIW196658:KIW196661 KSS196658:KSS196661 LCO196658:LCO196661 LMK196658:LMK196661 LWG196658:LWG196661 MGC196658:MGC196661 MPY196658:MPY196661 MZU196658:MZU196661 NJQ196658:NJQ196661 NTM196658:NTM196661 ODI196658:ODI196661 ONE196658:ONE196661 OXA196658:OXA196661 PGW196658:PGW196661 PQS196658:PQS196661 QAO196658:QAO196661 QKK196658:QKK196661 QUG196658:QUG196661 REC196658:REC196661 RNY196658:RNY196661 RXU196658:RXU196661 SHQ196658:SHQ196661 SRM196658:SRM196661 TBI196658:TBI196661 TLE196658:TLE196661 TVA196658:TVA196661 UEW196658:UEW196661 UOS196658:UOS196661 UYO196658:UYO196661 VIK196658:VIK196661 VSG196658:VSG196661 WCC196658:WCC196661 WLY196658:WLY196661 WVU196658:WVU196661 M262194:M262197 JI262194:JI262197 TE262194:TE262197 ADA262194:ADA262197 AMW262194:AMW262197 AWS262194:AWS262197 BGO262194:BGO262197 BQK262194:BQK262197 CAG262194:CAG262197 CKC262194:CKC262197 CTY262194:CTY262197 DDU262194:DDU262197 DNQ262194:DNQ262197 DXM262194:DXM262197 EHI262194:EHI262197 ERE262194:ERE262197 FBA262194:FBA262197 FKW262194:FKW262197 FUS262194:FUS262197 GEO262194:GEO262197 GOK262194:GOK262197 GYG262194:GYG262197 HIC262194:HIC262197 HRY262194:HRY262197 IBU262194:IBU262197 ILQ262194:ILQ262197 IVM262194:IVM262197 JFI262194:JFI262197 JPE262194:JPE262197 JZA262194:JZA262197 KIW262194:KIW262197 KSS262194:KSS262197 LCO262194:LCO262197 LMK262194:LMK262197 LWG262194:LWG262197 MGC262194:MGC262197 MPY262194:MPY262197 MZU262194:MZU262197 NJQ262194:NJQ262197 NTM262194:NTM262197 ODI262194:ODI262197 ONE262194:ONE262197 OXA262194:OXA262197 PGW262194:PGW262197 PQS262194:PQS262197 QAO262194:QAO262197 QKK262194:QKK262197 QUG262194:QUG262197 REC262194:REC262197 RNY262194:RNY262197 RXU262194:RXU262197 SHQ262194:SHQ262197 SRM262194:SRM262197 TBI262194:TBI262197 TLE262194:TLE262197 TVA262194:TVA262197 UEW262194:UEW262197 UOS262194:UOS262197 UYO262194:UYO262197 VIK262194:VIK262197 VSG262194:VSG262197 WCC262194:WCC262197 WLY262194:WLY262197 WVU262194:WVU262197 M327730:M327733 JI327730:JI327733 TE327730:TE327733 ADA327730:ADA327733 AMW327730:AMW327733 AWS327730:AWS327733 BGO327730:BGO327733 BQK327730:BQK327733 CAG327730:CAG327733 CKC327730:CKC327733 CTY327730:CTY327733 DDU327730:DDU327733 DNQ327730:DNQ327733 DXM327730:DXM327733 EHI327730:EHI327733 ERE327730:ERE327733 FBA327730:FBA327733 FKW327730:FKW327733 FUS327730:FUS327733 GEO327730:GEO327733 GOK327730:GOK327733 GYG327730:GYG327733 HIC327730:HIC327733 HRY327730:HRY327733 IBU327730:IBU327733 ILQ327730:ILQ327733 IVM327730:IVM327733 JFI327730:JFI327733 JPE327730:JPE327733 JZA327730:JZA327733 KIW327730:KIW327733 KSS327730:KSS327733 LCO327730:LCO327733 LMK327730:LMK327733 LWG327730:LWG327733 MGC327730:MGC327733 MPY327730:MPY327733 MZU327730:MZU327733 NJQ327730:NJQ327733 NTM327730:NTM327733 ODI327730:ODI327733 ONE327730:ONE327733 OXA327730:OXA327733 PGW327730:PGW327733 PQS327730:PQS327733 QAO327730:QAO327733 QKK327730:QKK327733 QUG327730:QUG327733 REC327730:REC327733 RNY327730:RNY327733 RXU327730:RXU327733 SHQ327730:SHQ327733 SRM327730:SRM327733 TBI327730:TBI327733 TLE327730:TLE327733 TVA327730:TVA327733 UEW327730:UEW327733 UOS327730:UOS327733 UYO327730:UYO327733 VIK327730:VIK327733 VSG327730:VSG327733 WCC327730:WCC327733 WLY327730:WLY327733 WVU327730:WVU327733 M393266:M393269 JI393266:JI393269 TE393266:TE393269 ADA393266:ADA393269 AMW393266:AMW393269 AWS393266:AWS393269 BGO393266:BGO393269 BQK393266:BQK393269 CAG393266:CAG393269 CKC393266:CKC393269 CTY393266:CTY393269 DDU393266:DDU393269 DNQ393266:DNQ393269 DXM393266:DXM393269 EHI393266:EHI393269 ERE393266:ERE393269 FBA393266:FBA393269 FKW393266:FKW393269 FUS393266:FUS393269 GEO393266:GEO393269 GOK393266:GOK393269 GYG393266:GYG393269 HIC393266:HIC393269 HRY393266:HRY393269 IBU393266:IBU393269 ILQ393266:ILQ393269 IVM393266:IVM393269 JFI393266:JFI393269 JPE393266:JPE393269 JZA393266:JZA393269 KIW393266:KIW393269 KSS393266:KSS393269 LCO393266:LCO393269 LMK393266:LMK393269 LWG393266:LWG393269 MGC393266:MGC393269 MPY393266:MPY393269 MZU393266:MZU393269 NJQ393266:NJQ393269 NTM393266:NTM393269 ODI393266:ODI393269 ONE393266:ONE393269 OXA393266:OXA393269 PGW393266:PGW393269 PQS393266:PQS393269 QAO393266:QAO393269 QKK393266:QKK393269 QUG393266:QUG393269 REC393266:REC393269 RNY393266:RNY393269 RXU393266:RXU393269 SHQ393266:SHQ393269 SRM393266:SRM393269 TBI393266:TBI393269 TLE393266:TLE393269 TVA393266:TVA393269 UEW393266:UEW393269 UOS393266:UOS393269 UYO393266:UYO393269 VIK393266:VIK393269 VSG393266:VSG393269 WCC393266:WCC393269 WLY393266:WLY393269 WVU393266:WVU393269 M458802:M458805 JI458802:JI458805 TE458802:TE458805 ADA458802:ADA458805 AMW458802:AMW458805 AWS458802:AWS458805 BGO458802:BGO458805 BQK458802:BQK458805 CAG458802:CAG458805 CKC458802:CKC458805 CTY458802:CTY458805 DDU458802:DDU458805 DNQ458802:DNQ458805 DXM458802:DXM458805 EHI458802:EHI458805 ERE458802:ERE458805 FBA458802:FBA458805 FKW458802:FKW458805 FUS458802:FUS458805 GEO458802:GEO458805 GOK458802:GOK458805 GYG458802:GYG458805 HIC458802:HIC458805 HRY458802:HRY458805 IBU458802:IBU458805 ILQ458802:ILQ458805 IVM458802:IVM458805 JFI458802:JFI458805 JPE458802:JPE458805 JZA458802:JZA458805 KIW458802:KIW458805 KSS458802:KSS458805 LCO458802:LCO458805 LMK458802:LMK458805 LWG458802:LWG458805 MGC458802:MGC458805 MPY458802:MPY458805 MZU458802:MZU458805 NJQ458802:NJQ458805 NTM458802:NTM458805 ODI458802:ODI458805 ONE458802:ONE458805 OXA458802:OXA458805 PGW458802:PGW458805 PQS458802:PQS458805 QAO458802:QAO458805 QKK458802:QKK458805 QUG458802:QUG458805 REC458802:REC458805 RNY458802:RNY458805 RXU458802:RXU458805 SHQ458802:SHQ458805 SRM458802:SRM458805 TBI458802:TBI458805 TLE458802:TLE458805 TVA458802:TVA458805 UEW458802:UEW458805 UOS458802:UOS458805 UYO458802:UYO458805 VIK458802:VIK458805 VSG458802:VSG458805 WCC458802:WCC458805 WLY458802:WLY458805 WVU458802:WVU458805 M524338:M524341 JI524338:JI524341 TE524338:TE524341 ADA524338:ADA524341 AMW524338:AMW524341 AWS524338:AWS524341 BGO524338:BGO524341 BQK524338:BQK524341 CAG524338:CAG524341 CKC524338:CKC524341 CTY524338:CTY524341 DDU524338:DDU524341 DNQ524338:DNQ524341 DXM524338:DXM524341 EHI524338:EHI524341 ERE524338:ERE524341 FBA524338:FBA524341 FKW524338:FKW524341 FUS524338:FUS524341 GEO524338:GEO524341 GOK524338:GOK524341 GYG524338:GYG524341 HIC524338:HIC524341 HRY524338:HRY524341 IBU524338:IBU524341 ILQ524338:ILQ524341 IVM524338:IVM524341 JFI524338:JFI524341 JPE524338:JPE524341 JZA524338:JZA524341 KIW524338:KIW524341 KSS524338:KSS524341 LCO524338:LCO524341 LMK524338:LMK524341 LWG524338:LWG524341 MGC524338:MGC524341 MPY524338:MPY524341 MZU524338:MZU524341 NJQ524338:NJQ524341 NTM524338:NTM524341 ODI524338:ODI524341 ONE524338:ONE524341 OXA524338:OXA524341 PGW524338:PGW524341 PQS524338:PQS524341 QAO524338:QAO524341 QKK524338:QKK524341 QUG524338:QUG524341 REC524338:REC524341 RNY524338:RNY524341 RXU524338:RXU524341 SHQ524338:SHQ524341 SRM524338:SRM524341 TBI524338:TBI524341 TLE524338:TLE524341 TVA524338:TVA524341 UEW524338:UEW524341 UOS524338:UOS524341 UYO524338:UYO524341 VIK524338:VIK524341 VSG524338:VSG524341 WCC524338:WCC524341 WLY524338:WLY524341 WVU524338:WVU524341 M589874:M589877 JI589874:JI589877 TE589874:TE589877 ADA589874:ADA589877 AMW589874:AMW589877 AWS589874:AWS589877 BGO589874:BGO589877 BQK589874:BQK589877 CAG589874:CAG589877 CKC589874:CKC589877 CTY589874:CTY589877 DDU589874:DDU589877 DNQ589874:DNQ589877 DXM589874:DXM589877 EHI589874:EHI589877 ERE589874:ERE589877 FBA589874:FBA589877 FKW589874:FKW589877 FUS589874:FUS589877 GEO589874:GEO589877 GOK589874:GOK589877 GYG589874:GYG589877 HIC589874:HIC589877 HRY589874:HRY589877 IBU589874:IBU589877 ILQ589874:ILQ589877 IVM589874:IVM589877 JFI589874:JFI589877 JPE589874:JPE589877 JZA589874:JZA589877 KIW589874:KIW589877 KSS589874:KSS589877 LCO589874:LCO589877 LMK589874:LMK589877 LWG589874:LWG589877 MGC589874:MGC589877 MPY589874:MPY589877 MZU589874:MZU589877 NJQ589874:NJQ589877 NTM589874:NTM589877 ODI589874:ODI589877 ONE589874:ONE589877 OXA589874:OXA589877 PGW589874:PGW589877 PQS589874:PQS589877 QAO589874:QAO589877 QKK589874:QKK589877 QUG589874:QUG589877 REC589874:REC589877 RNY589874:RNY589877 RXU589874:RXU589877 SHQ589874:SHQ589877 SRM589874:SRM589877 TBI589874:TBI589877 TLE589874:TLE589877 TVA589874:TVA589877 UEW589874:UEW589877 UOS589874:UOS589877 UYO589874:UYO589877 VIK589874:VIK589877 VSG589874:VSG589877 WCC589874:WCC589877 WLY589874:WLY589877 WVU589874:WVU589877 M655410:M655413 JI655410:JI655413 TE655410:TE655413 ADA655410:ADA655413 AMW655410:AMW655413 AWS655410:AWS655413 BGO655410:BGO655413 BQK655410:BQK655413 CAG655410:CAG655413 CKC655410:CKC655413 CTY655410:CTY655413 DDU655410:DDU655413 DNQ655410:DNQ655413 DXM655410:DXM655413 EHI655410:EHI655413 ERE655410:ERE655413 FBA655410:FBA655413 FKW655410:FKW655413 FUS655410:FUS655413 GEO655410:GEO655413 GOK655410:GOK655413 GYG655410:GYG655413 HIC655410:HIC655413 HRY655410:HRY655413 IBU655410:IBU655413 ILQ655410:ILQ655413 IVM655410:IVM655413 JFI655410:JFI655413 JPE655410:JPE655413 JZA655410:JZA655413 KIW655410:KIW655413 KSS655410:KSS655413 LCO655410:LCO655413 LMK655410:LMK655413 LWG655410:LWG655413 MGC655410:MGC655413 MPY655410:MPY655413 MZU655410:MZU655413 NJQ655410:NJQ655413 NTM655410:NTM655413 ODI655410:ODI655413 ONE655410:ONE655413 OXA655410:OXA655413 PGW655410:PGW655413 PQS655410:PQS655413 QAO655410:QAO655413 QKK655410:QKK655413 QUG655410:QUG655413 REC655410:REC655413 RNY655410:RNY655413 RXU655410:RXU655413 SHQ655410:SHQ655413 SRM655410:SRM655413 TBI655410:TBI655413 TLE655410:TLE655413 TVA655410:TVA655413 UEW655410:UEW655413 UOS655410:UOS655413 UYO655410:UYO655413 VIK655410:VIK655413 VSG655410:VSG655413 WCC655410:WCC655413 WLY655410:WLY655413 WVU655410:WVU655413 M720946:M720949 JI720946:JI720949 TE720946:TE720949 ADA720946:ADA720949 AMW720946:AMW720949 AWS720946:AWS720949 BGO720946:BGO720949 BQK720946:BQK720949 CAG720946:CAG720949 CKC720946:CKC720949 CTY720946:CTY720949 DDU720946:DDU720949 DNQ720946:DNQ720949 DXM720946:DXM720949 EHI720946:EHI720949 ERE720946:ERE720949 FBA720946:FBA720949 FKW720946:FKW720949 FUS720946:FUS720949 GEO720946:GEO720949 GOK720946:GOK720949 GYG720946:GYG720949 HIC720946:HIC720949 HRY720946:HRY720949 IBU720946:IBU720949 ILQ720946:ILQ720949 IVM720946:IVM720949 JFI720946:JFI720949 JPE720946:JPE720949 JZA720946:JZA720949 KIW720946:KIW720949 KSS720946:KSS720949 LCO720946:LCO720949 LMK720946:LMK720949 LWG720946:LWG720949 MGC720946:MGC720949 MPY720946:MPY720949 MZU720946:MZU720949 NJQ720946:NJQ720949 NTM720946:NTM720949 ODI720946:ODI720949 ONE720946:ONE720949 OXA720946:OXA720949 PGW720946:PGW720949 PQS720946:PQS720949 QAO720946:QAO720949 QKK720946:QKK720949 QUG720946:QUG720949 REC720946:REC720949 RNY720946:RNY720949 RXU720946:RXU720949 SHQ720946:SHQ720949 SRM720946:SRM720949 TBI720946:TBI720949 TLE720946:TLE720949 TVA720946:TVA720949 UEW720946:UEW720949 UOS720946:UOS720949 UYO720946:UYO720949 VIK720946:VIK720949 VSG720946:VSG720949 WCC720946:WCC720949 WLY720946:WLY720949 WVU720946:WVU720949 M786482:M786485 JI786482:JI786485 TE786482:TE786485 ADA786482:ADA786485 AMW786482:AMW786485 AWS786482:AWS786485 BGO786482:BGO786485 BQK786482:BQK786485 CAG786482:CAG786485 CKC786482:CKC786485 CTY786482:CTY786485 DDU786482:DDU786485 DNQ786482:DNQ786485 DXM786482:DXM786485 EHI786482:EHI786485 ERE786482:ERE786485 FBA786482:FBA786485 FKW786482:FKW786485 FUS786482:FUS786485 GEO786482:GEO786485 GOK786482:GOK786485 GYG786482:GYG786485 HIC786482:HIC786485 HRY786482:HRY786485 IBU786482:IBU786485 ILQ786482:ILQ786485 IVM786482:IVM786485 JFI786482:JFI786485 JPE786482:JPE786485 JZA786482:JZA786485 KIW786482:KIW786485 KSS786482:KSS786485 LCO786482:LCO786485 LMK786482:LMK786485 LWG786482:LWG786485 MGC786482:MGC786485 MPY786482:MPY786485 MZU786482:MZU786485 NJQ786482:NJQ786485 NTM786482:NTM786485 ODI786482:ODI786485 ONE786482:ONE786485 OXA786482:OXA786485 PGW786482:PGW786485 PQS786482:PQS786485 QAO786482:QAO786485 QKK786482:QKK786485 QUG786482:QUG786485 REC786482:REC786485 RNY786482:RNY786485 RXU786482:RXU786485 SHQ786482:SHQ786485 SRM786482:SRM786485 TBI786482:TBI786485 TLE786482:TLE786485 TVA786482:TVA786485 UEW786482:UEW786485 UOS786482:UOS786485 UYO786482:UYO786485 VIK786482:VIK786485 VSG786482:VSG786485 WCC786482:WCC786485 WLY786482:WLY786485 WVU786482:WVU786485 M852018:M852021 JI852018:JI852021 TE852018:TE852021 ADA852018:ADA852021 AMW852018:AMW852021 AWS852018:AWS852021 BGO852018:BGO852021 BQK852018:BQK852021 CAG852018:CAG852021 CKC852018:CKC852021 CTY852018:CTY852021 DDU852018:DDU852021 DNQ852018:DNQ852021 DXM852018:DXM852021 EHI852018:EHI852021 ERE852018:ERE852021 FBA852018:FBA852021 FKW852018:FKW852021 FUS852018:FUS852021 GEO852018:GEO852021 GOK852018:GOK852021 GYG852018:GYG852021 HIC852018:HIC852021 HRY852018:HRY852021 IBU852018:IBU852021 ILQ852018:ILQ852021 IVM852018:IVM852021 JFI852018:JFI852021 JPE852018:JPE852021 JZA852018:JZA852021 KIW852018:KIW852021 KSS852018:KSS852021 LCO852018:LCO852021 LMK852018:LMK852021 LWG852018:LWG852021 MGC852018:MGC852021 MPY852018:MPY852021 MZU852018:MZU852021 NJQ852018:NJQ852021 NTM852018:NTM852021 ODI852018:ODI852021 ONE852018:ONE852021 OXA852018:OXA852021 PGW852018:PGW852021 PQS852018:PQS852021 QAO852018:QAO852021 QKK852018:QKK852021 QUG852018:QUG852021 REC852018:REC852021 RNY852018:RNY852021 RXU852018:RXU852021 SHQ852018:SHQ852021 SRM852018:SRM852021 TBI852018:TBI852021 TLE852018:TLE852021 TVA852018:TVA852021 UEW852018:UEW852021 UOS852018:UOS852021 UYO852018:UYO852021 VIK852018:VIK852021 VSG852018:VSG852021 WCC852018:WCC852021 WLY852018:WLY852021 WVU852018:WVU852021 M917554:M917557 JI917554:JI917557 TE917554:TE917557 ADA917554:ADA917557 AMW917554:AMW917557 AWS917554:AWS917557 BGO917554:BGO917557 BQK917554:BQK917557 CAG917554:CAG917557 CKC917554:CKC917557 CTY917554:CTY917557 DDU917554:DDU917557 DNQ917554:DNQ917557 DXM917554:DXM917557 EHI917554:EHI917557 ERE917554:ERE917557 FBA917554:FBA917557 FKW917554:FKW917557 FUS917554:FUS917557 GEO917554:GEO917557 GOK917554:GOK917557 GYG917554:GYG917557 HIC917554:HIC917557 HRY917554:HRY917557 IBU917554:IBU917557 ILQ917554:ILQ917557 IVM917554:IVM917557 JFI917554:JFI917557 JPE917554:JPE917557 JZA917554:JZA917557 KIW917554:KIW917557 KSS917554:KSS917557 LCO917554:LCO917557 LMK917554:LMK917557 LWG917554:LWG917557 MGC917554:MGC917557 MPY917554:MPY917557 MZU917554:MZU917557 NJQ917554:NJQ917557 NTM917554:NTM917557 ODI917554:ODI917557 ONE917554:ONE917557 OXA917554:OXA917557 PGW917554:PGW917557 PQS917554:PQS917557 QAO917554:QAO917557 QKK917554:QKK917557 QUG917554:QUG917557 REC917554:REC917557 RNY917554:RNY917557 RXU917554:RXU917557 SHQ917554:SHQ917557 SRM917554:SRM917557 TBI917554:TBI917557 TLE917554:TLE917557 TVA917554:TVA917557 UEW917554:UEW917557 UOS917554:UOS917557 UYO917554:UYO917557 VIK917554:VIK917557 VSG917554:VSG917557 WCC917554:WCC917557 WLY917554:WLY917557 WVU917554:WVU917557 M983090:M983093 JI983090:JI983093 TE983090:TE983093 ADA983090:ADA983093 AMW983090:AMW983093 AWS983090:AWS983093 BGO983090:BGO983093 BQK983090:BQK983093 CAG983090:CAG983093 CKC983090:CKC983093 CTY983090:CTY983093 DDU983090:DDU983093 DNQ983090:DNQ983093 DXM983090:DXM983093 EHI983090:EHI983093 ERE983090:ERE983093 FBA983090:FBA983093 FKW983090:FKW983093 FUS983090:FUS983093 GEO983090:GEO983093 GOK983090:GOK983093 GYG983090:GYG983093 HIC983090:HIC983093 HRY983090:HRY983093 IBU983090:IBU983093 ILQ983090:ILQ983093 IVM983090:IVM983093 JFI983090:JFI983093 JPE983090:JPE983093 JZA983090:JZA983093 KIW983090:KIW983093 KSS983090:KSS983093 LCO983090:LCO983093 LMK983090:LMK983093 LWG983090:LWG983093 MGC983090:MGC983093 MPY983090:MPY983093 MZU983090:MZU983093 NJQ983090:NJQ983093 NTM983090:NTM983093 ODI983090:ODI983093 ONE983090:ONE983093 OXA983090:OXA983093 PGW983090:PGW983093 PQS983090:PQS983093 QAO983090:QAO983093 QKK983090:QKK983093 QUG983090:QUG983093 REC983090:REC983093 RNY983090:RNY983093 RXU983090:RXU983093 SHQ983090:SHQ983093 SRM983090:SRM983093 TBI983090:TBI983093 TLE983090:TLE983093 TVA983090:TVA983093 UEW983090:UEW983093 UOS983090:UOS983093 UYO983090:UYO983093 VIK983090:VIK983093 VSG983090:VSG983093 WCC983090:WCC983093 WLY983090:WLY983093 WVU983090:WVU983093 I50:I53 JE50:JE53 TA50:TA53 ACW50:ACW53 AMS50:AMS53 AWO50:AWO53 BGK50:BGK53 BQG50:BQG53 CAC50:CAC53 CJY50:CJY53 CTU50:CTU53 DDQ50:DDQ53 DNM50:DNM53 DXI50:DXI53 EHE50:EHE53 ERA50:ERA53 FAW50:FAW53 FKS50:FKS53 FUO50:FUO53 GEK50:GEK53 GOG50:GOG53 GYC50:GYC53 HHY50:HHY53 HRU50:HRU53 IBQ50:IBQ53 ILM50:ILM53 IVI50:IVI53 JFE50:JFE53 JPA50:JPA53 JYW50:JYW53 KIS50:KIS53 KSO50:KSO53 LCK50:LCK53 LMG50:LMG53 LWC50:LWC53 MFY50:MFY53 MPU50:MPU53 MZQ50:MZQ53 NJM50:NJM53 NTI50:NTI53 ODE50:ODE53 ONA50:ONA53 OWW50:OWW53 PGS50:PGS53 PQO50:PQO53 QAK50:QAK53 QKG50:QKG53 QUC50:QUC53 RDY50:RDY53 RNU50:RNU53 RXQ50:RXQ53 SHM50:SHM53 SRI50:SRI53 TBE50:TBE53 TLA50:TLA53 TUW50:TUW53 UES50:UES53 UOO50:UOO53 UYK50:UYK53 VIG50:VIG53 VSC50:VSC53 WBY50:WBY53 WLU50:WLU53 WVQ50:WVQ53 I65586:I65589 JE65586:JE65589 TA65586:TA65589 ACW65586:ACW65589 AMS65586:AMS65589 AWO65586:AWO65589 BGK65586:BGK65589 BQG65586:BQG65589 CAC65586:CAC65589 CJY65586:CJY65589 CTU65586:CTU65589 DDQ65586:DDQ65589 DNM65586:DNM65589 DXI65586:DXI65589 EHE65586:EHE65589 ERA65586:ERA65589 FAW65586:FAW65589 FKS65586:FKS65589 FUO65586:FUO65589 GEK65586:GEK65589 GOG65586:GOG65589 GYC65586:GYC65589 HHY65586:HHY65589 HRU65586:HRU65589 IBQ65586:IBQ65589 ILM65586:ILM65589 IVI65586:IVI65589 JFE65586:JFE65589 JPA65586:JPA65589 JYW65586:JYW65589 KIS65586:KIS65589 KSO65586:KSO65589 LCK65586:LCK65589 LMG65586:LMG65589 LWC65586:LWC65589 MFY65586:MFY65589 MPU65586:MPU65589 MZQ65586:MZQ65589 NJM65586:NJM65589 NTI65586:NTI65589 ODE65586:ODE65589 ONA65586:ONA65589 OWW65586:OWW65589 PGS65586:PGS65589 PQO65586:PQO65589 QAK65586:QAK65589 QKG65586:QKG65589 QUC65586:QUC65589 RDY65586:RDY65589 RNU65586:RNU65589 RXQ65586:RXQ65589 SHM65586:SHM65589 SRI65586:SRI65589 TBE65586:TBE65589 TLA65586:TLA65589 TUW65586:TUW65589 UES65586:UES65589 UOO65586:UOO65589 UYK65586:UYK65589 VIG65586:VIG65589 VSC65586:VSC65589 WBY65586:WBY65589 WLU65586:WLU65589 WVQ65586:WVQ65589 I131122:I131125 JE131122:JE131125 TA131122:TA131125 ACW131122:ACW131125 AMS131122:AMS131125 AWO131122:AWO131125 BGK131122:BGK131125 BQG131122:BQG131125 CAC131122:CAC131125 CJY131122:CJY131125 CTU131122:CTU131125 DDQ131122:DDQ131125 DNM131122:DNM131125 DXI131122:DXI131125 EHE131122:EHE131125 ERA131122:ERA131125 FAW131122:FAW131125 FKS131122:FKS131125 FUO131122:FUO131125 GEK131122:GEK131125 GOG131122:GOG131125 GYC131122:GYC131125 HHY131122:HHY131125 HRU131122:HRU131125 IBQ131122:IBQ131125 ILM131122:ILM131125 IVI131122:IVI131125 JFE131122:JFE131125 JPA131122:JPA131125 JYW131122:JYW131125 KIS131122:KIS131125 KSO131122:KSO131125 LCK131122:LCK131125 LMG131122:LMG131125 LWC131122:LWC131125 MFY131122:MFY131125 MPU131122:MPU131125 MZQ131122:MZQ131125 NJM131122:NJM131125 NTI131122:NTI131125 ODE131122:ODE131125 ONA131122:ONA131125 OWW131122:OWW131125 PGS131122:PGS131125 PQO131122:PQO131125 QAK131122:QAK131125 QKG131122:QKG131125 QUC131122:QUC131125 RDY131122:RDY131125 RNU131122:RNU131125 RXQ131122:RXQ131125 SHM131122:SHM131125 SRI131122:SRI131125 TBE131122:TBE131125 TLA131122:TLA131125 TUW131122:TUW131125 UES131122:UES131125 UOO131122:UOO131125 UYK131122:UYK131125 VIG131122:VIG131125 VSC131122:VSC131125 WBY131122:WBY131125 WLU131122:WLU131125 WVQ131122:WVQ131125 I196658:I196661 JE196658:JE196661 TA196658:TA196661 ACW196658:ACW196661 AMS196658:AMS196661 AWO196658:AWO196661 BGK196658:BGK196661 BQG196658:BQG196661 CAC196658:CAC196661 CJY196658:CJY196661 CTU196658:CTU196661 DDQ196658:DDQ196661 DNM196658:DNM196661 DXI196658:DXI196661 EHE196658:EHE196661 ERA196658:ERA196661 FAW196658:FAW196661 FKS196658:FKS196661 FUO196658:FUO196661 GEK196658:GEK196661 GOG196658:GOG196661 GYC196658:GYC196661 HHY196658:HHY196661 HRU196658:HRU196661 IBQ196658:IBQ196661 ILM196658:ILM196661 IVI196658:IVI196661 JFE196658:JFE196661 JPA196658:JPA196661 JYW196658:JYW196661 KIS196658:KIS196661 KSO196658:KSO196661 LCK196658:LCK196661 LMG196658:LMG196661 LWC196658:LWC196661 MFY196658:MFY196661 MPU196658:MPU196661 MZQ196658:MZQ196661 NJM196658:NJM196661 NTI196658:NTI196661 ODE196658:ODE196661 ONA196658:ONA196661 OWW196658:OWW196661 PGS196658:PGS196661 PQO196658:PQO196661 QAK196658:QAK196661 QKG196658:QKG196661 QUC196658:QUC196661 RDY196658:RDY196661 RNU196658:RNU196661 RXQ196658:RXQ196661 SHM196658:SHM196661 SRI196658:SRI196661 TBE196658:TBE196661 TLA196658:TLA196661 TUW196658:TUW196661 UES196658:UES196661 UOO196658:UOO196661 UYK196658:UYK196661 VIG196658:VIG196661 VSC196658:VSC196661 WBY196658:WBY196661 WLU196658:WLU196661 WVQ196658:WVQ196661 I262194:I262197 JE262194:JE262197 TA262194:TA262197 ACW262194:ACW262197 AMS262194:AMS262197 AWO262194:AWO262197 BGK262194:BGK262197 BQG262194:BQG262197 CAC262194:CAC262197 CJY262194:CJY262197 CTU262194:CTU262197 DDQ262194:DDQ262197 DNM262194:DNM262197 DXI262194:DXI262197 EHE262194:EHE262197 ERA262194:ERA262197 FAW262194:FAW262197 FKS262194:FKS262197 FUO262194:FUO262197 GEK262194:GEK262197 GOG262194:GOG262197 GYC262194:GYC262197 HHY262194:HHY262197 HRU262194:HRU262197 IBQ262194:IBQ262197 ILM262194:ILM262197 IVI262194:IVI262197 JFE262194:JFE262197 JPA262194:JPA262197 JYW262194:JYW262197 KIS262194:KIS262197 KSO262194:KSO262197 LCK262194:LCK262197 LMG262194:LMG262197 LWC262194:LWC262197 MFY262194:MFY262197 MPU262194:MPU262197 MZQ262194:MZQ262197 NJM262194:NJM262197 NTI262194:NTI262197 ODE262194:ODE262197 ONA262194:ONA262197 OWW262194:OWW262197 PGS262194:PGS262197 PQO262194:PQO262197 QAK262194:QAK262197 QKG262194:QKG262197 QUC262194:QUC262197 RDY262194:RDY262197 RNU262194:RNU262197 RXQ262194:RXQ262197 SHM262194:SHM262197 SRI262194:SRI262197 TBE262194:TBE262197 TLA262194:TLA262197 TUW262194:TUW262197 UES262194:UES262197 UOO262194:UOO262197 UYK262194:UYK262197 VIG262194:VIG262197 VSC262194:VSC262197 WBY262194:WBY262197 WLU262194:WLU262197 WVQ262194:WVQ262197 I327730:I327733 JE327730:JE327733 TA327730:TA327733 ACW327730:ACW327733 AMS327730:AMS327733 AWO327730:AWO327733 BGK327730:BGK327733 BQG327730:BQG327733 CAC327730:CAC327733 CJY327730:CJY327733 CTU327730:CTU327733 DDQ327730:DDQ327733 DNM327730:DNM327733 DXI327730:DXI327733 EHE327730:EHE327733 ERA327730:ERA327733 FAW327730:FAW327733 FKS327730:FKS327733 FUO327730:FUO327733 GEK327730:GEK327733 GOG327730:GOG327733 GYC327730:GYC327733 HHY327730:HHY327733 HRU327730:HRU327733 IBQ327730:IBQ327733 ILM327730:ILM327733 IVI327730:IVI327733 JFE327730:JFE327733 JPA327730:JPA327733 JYW327730:JYW327733 KIS327730:KIS327733 KSO327730:KSO327733 LCK327730:LCK327733 LMG327730:LMG327733 LWC327730:LWC327733 MFY327730:MFY327733 MPU327730:MPU327733 MZQ327730:MZQ327733 NJM327730:NJM327733 NTI327730:NTI327733 ODE327730:ODE327733 ONA327730:ONA327733 OWW327730:OWW327733 PGS327730:PGS327733 PQO327730:PQO327733 QAK327730:QAK327733 QKG327730:QKG327733 QUC327730:QUC327733 RDY327730:RDY327733 RNU327730:RNU327733 RXQ327730:RXQ327733 SHM327730:SHM327733 SRI327730:SRI327733 TBE327730:TBE327733 TLA327730:TLA327733 TUW327730:TUW327733 UES327730:UES327733 UOO327730:UOO327733 UYK327730:UYK327733 VIG327730:VIG327733 VSC327730:VSC327733 WBY327730:WBY327733 WLU327730:WLU327733 WVQ327730:WVQ327733 I393266:I393269 JE393266:JE393269 TA393266:TA393269 ACW393266:ACW393269 AMS393266:AMS393269 AWO393266:AWO393269 BGK393266:BGK393269 BQG393266:BQG393269 CAC393266:CAC393269 CJY393266:CJY393269 CTU393266:CTU393269 DDQ393266:DDQ393269 DNM393266:DNM393269 DXI393266:DXI393269 EHE393266:EHE393269 ERA393266:ERA393269 FAW393266:FAW393269 FKS393266:FKS393269 FUO393266:FUO393269 GEK393266:GEK393269 GOG393266:GOG393269 GYC393266:GYC393269 HHY393266:HHY393269 HRU393266:HRU393269 IBQ393266:IBQ393269 ILM393266:ILM393269 IVI393266:IVI393269 JFE393266:JFE393269 JPA393266:JPA393269 JYW393266:JYW393269 KIS393266:KIS393269 KSO393266:KSO393269 LCK393266:LCK393269 LMG393266:LMG393269 LWC393266:LWC393269 MFY393266:MFY393269 MPU393266:MPU393269 MZQ393266:MZQ393269 NJM393266:NJM393269 NTI393266:NTI393269 ODE393266:ODE393269 ONA393266:ONA393269 OWW393266:OWW393269 PGS393266:PGS393269 PQO393266:PQO393269 QAK393266:QAK393269 QKG393266:QKG393269 QUC393266:QUC393269 RDY393266:RDY393269 RNU393266:RNU393269 RXQ393266:RXQ393269 SHM393266:SHM393269 SRI393266:SRI393269 TBE393266:TBE393269 TLA393266:TLA393269 TUW393266:TUW393269 UES393266:UES393269 UOO393266:UOO393269 UYK393266:UYK393269 VIG393266:VIG393269 VSC393266:VSC393269 WBY393266:WBY393269 WLU393266:WLU393269 WVQ393266:WVQ393269 I458802:I458805 JE458802:JE458805 TA458802:TA458805 ACW458802:ACW458805 AMS458802:AMS458805 AWO458802:AWO458805 BGK458802:BGK458805 BQG458802:BQG458805 CAC458802:CAC458805 CJY458802:CJY458805 CTU458802:CTU458805 DDQ458802:DDQ458805 DNM458802:DNM458805 DXI458802:DXI458805 EHE458802:EHE458805 ERA458802:ERA458805 FAW458802:FAW458805 FKS458802:FKS458805 FUO458802:FUO458805 GEK458802:GEK458805 GOG458802:GOG458805 GYC458802:GYC458805 HHY458802:HHY458805 HRU458802:HRU458805 IBQ458802:IBQ458805 ILM458802:ILM458805 IVI458802:IVI458805 JFE458802:JFE458805 JPA458802:JPA458805 JYW458802:JYW458805 KIS458802:KIS458805 KSO458802:KSO458805 LCK458802:LCK458805 LMG458802:LMG458805 LWC458802:LWC458805 MFY458802:MFY458805 MPU458802:MPU458805 MZQ458802:MZQ458805 NJM458802:NJM458805 NTI458802:NTI458805 ODE458802:ODE458805 ONA458802:ONA458805 OWW458802:OWW458805 PGS458802:PGS458805 PQO458802:PQO458805 QAK458802:QAK458805 QKG458802:QKG458805 QUC458802:QUC458805 RDY458802:RDY458805 RNU458802:RNU458805 RXQ458802:RXQ458805 SHM458802:SHM458805 SRI458802:SRI458805 TBE458802:TBE458805 TLA458802:TLA458805 TUW458802:TUW458805 UES458802:UES458805 UOO458802:UOO458805 UYK458802:UYK458805 VIG458802:VIG458805 VSC458802:VSC458805 WBY458802:WBY458805 WLU458802:WLU458805 WVQ458802:WVQ458805 I524338:I524341 JE524338:JE524341 TA524338:TA524341 ACW524338:ACW524341 AMS524338:AMS524341 AWO524338:AWO524341 BGK524338:BGK524341 BQG524338:BQG524341 CAC524338:CAC524341 CJY524338:CJY524341 CTU524338:CTU524341 DDQ524338:DDQ524341 DNM524338:DNM524341 DXI524338:DXI524341 EHE524338:EHE524341 ERA524338:ERA524341 FAW524338:FAW524341 FKS524338:FKS524341 FUO524338:FUO524341 GEK524338:GEK524341 GOG524338:GOG524341 GYC524338:GYC524341 HHY524338:HHY524341 HRU524338:HRU524341 IBQ524338:IBQ524341 ILM524338:ILM524341 IVI524338:IVI524341 JFE524338:JFE524341 JPA524338:JPA524341 JYW524338:JYW524341 KIS524338:KIS524341 KSO524338:KSO524341 LCK524338:LCK524341 LMG524338:LMG524341 LWC524338:LWC524341 MFY524338:MFY524341 MPU524338:MPU524341 MZQ524338:MZQ524341 NJM524338:NJM524341 NTI524338:NTI524341 ODE524338:ODE524341 ONA524338:ONA524341 OWW524338:OWW524341 PGS524338:PGS524341 PQO524338:PQO524341 QAK524338:QAK524341 QKG524338:QKG524341 QUC524338:QUC524341 RDY524338:RDY524341 RNU524338:RNU524341 RXQ524338:RXQ524341 SHM524338:SHM524341 SRI524338:SRI524341 TBE524338:TBE524341 TLA524338:TLA524341 TUW524338:TUW524341 UES524338:UES524341 UOO524338:UOO524341 UYK524338:UYK524341 VIG524338:VIG524341 VSC524338:VSC524341 WBY524338:WBY524341 WLU524338:WLU524341 WVQ524338:WVQ524341 I589874:I589877 JE589874:JE589877 TA589874:TA589877 ACW589874:ACW589877 AMS589874:AMS589877 AWO589874:AWO589877 BGK589874:BGK589877 BQG589874:BQG589877 CAC589874:CAC589877 CJY589874:CJY589877 CTU589874:CTU589877 DDQ589874:DDQ589877 DNM589874:DNM589877 DXI589874:DXI589877 EHE589874:EHE589877 ERA589874:ERA589877 FAW589874:FAW589877 FKS589874:FKS589877 FUO589874:FUO589877 GEK589874:GEK589877 GOG589874:GOG589877 GYC589874:GYC589877 HHY589874:HHY589877 HRU589874:HRU589877 IBQ589874:IBQ589877 ILM589874:ILM589877 IVI589874:IVI589877 JFE589874:JFE589877 JPA589874:JPA589877 JYW589874:JYW589877 KIS589874:KIS589877 KSO589874:KSO589877 LCK589874:LCK589877 LMG589874:LMG589877 LWC589874:LWC589877 MFY589874:MFY589877 MPU589874:MPU589877 MZQ589874:MZQ589877 NJM589874:NJM589877 NTI589874:NTI589877 ODE589874:ODE589877 ONA589874:ONA589877 OWW589874:OWW589877 PGS589874:PGS589877 PQO589874:PQO589877 QAK589874:QAK589877 QKG589874:QKG589877 QUC589874:QUC589877 RDY589874:RDY589877 RNU589874:RNU589877 RXQ589874:RXQ589877 SHM589874:SHM589877 SRI589874:SRI589877 TBE589874:TBE589877 TLA589874:TLA589877 TUW589874:TUW589877 UES589874:UES589877 UOO589874:UOO589877 UYK589874:UYK589877 VIG589874:VIG589877 VSC589874:VSC589877 WBY589874:WBY589877 WLU589874:WLU589877 WVQ589874:WVQ589877 I655410:I655413 JE655410:JE655413 TA655410:TA655413 ACW655410:ACW655413 AMS655410:AMS655413 AWO655410:AWO655413 BGK655410:BGK655413 BQG655410:BQG655413 CAC655410:CAC655413 CJY655410:CJY655413 CTU655410:CTU655413 DDQ655410:DDQ655413 DNM655410:DNM655413 DXI655410:DXI655413 EHE655410:EHE655413 ERA655410:ERA655413 FAW655410:FAW655413 FKS655410:FKS655413 FUO655410:FUO655413 GEK655410:GEK655413 GOG655410:GOG655413 GYC655410:GYC655413 HHY655410:HHY655413 HRU655410:HRU655413 IBQ655410:IBQ655413 ILM655410:ILM655413 IVI655410:IVI655413 JFE655410:JFE655413 JPA655410:JPA655413 JYW655410:JYW655413 KIS655410:KIS655413 KSO655410:KSO655413 LCK655410:LCK655413 LMG655410:LMG655413 LWC655410:LWC655413 MFY655410:MFY655413 MPU655410:MPU655413 MZQ655410:MZQ655413 NJM655410:NJM655413 NTI655410:NTI655413 ODE655410:ODE655413 ONA655410:ONA655413 OWW655410:OWW655413 PGS655410:PGS655413 PQO655410:PQO655413 QAK655410:QAK655413 QKG655410:QKG655413 QUC655410:QUC655413 RDY655410:RDY655413 RNU655410:RNU655413 RXQ655410:RXQ655413 SHM655410:SHM655413 SRI655410:SRI655413 TBE655410:TBE655413 TLA655410:TLA655413 TUW655410:TUW655413 UES655410:UES655413 UOO655410:UOO655413 UYK655410:UYK655413 VIG655410:VIG655413 VSC655410:VSC655413 WBY655410:WBY655413 WLU655410:WLU655413 WVQ655410:WVQ655413 I720946:I720949 JE720946:JE720949 TA720946:TA720949 ACW720946:ACW720949 AMS720946:AMS720949 AWO720946:AWO720949 BGK720946:BGK720949 BQG720946:BQG720949 CAC720946:CAC720949 CJY720946:CJY720949 CTU720946:CTU720949 DDQ720946:DDQ720949 DNM720946:DNM720949 DXI720946:DXI720949 EHE720946:EHE720949 ERA720946:ERA720949 FAW720946:FAW720949 FKS720946:FKS720949 FUO720946:FUO720949 GEK720946:GEK720949 GOG720946:GOG720949 GYC720946:GYC720949 HHY720946:HHY720949 HRU720946:HRU720949 IBQ720946:IBQ720949 ILM720946:ILM720949 IVI720946:IVI720949 JFE720946:JFE720949 JPA720946:JPA720949 JYW720946:JYW720949 KIS720946:KIS720949 KSO720946:KSO720949 LCK720946:LCK720949 LMG720946:LMG720949 LWC720946:LWC720949 MFY720946:MFY720949 MPU720946:MPU720949 MZQ720946:MZQ720949 NJM720946:NJM720949 NTI720946:NTI720949 ODE720946:ODE720949 ONA720946:ONA720949 OWW720946:OWW720949 PGS720946:PGS720949 PQO720946:PQO720949 QAK720946:QAK720949 QKG720946:QKG720949 QUC720946:QUC720949 RDY720946:RDY720949 RNU720946:RNU720949 RXQ720946:RXQ720949 SHM720946:SHM720949 SRI720946:SRI720949 TBE720946:TBE720949 TLA720946:TLA720949 TUW720946:TUW720949 UES720946:UES720949 UOO720946:UOO720949 UYK720946:UYK720949 VIG720946:VIG720949 VSC720946:VSC720949 WBY720946:WBY720949 WLU720946:WLU720949 WVQ720946:WVQ720949 I786482:I786485 JE786482:JE786485 TA786482:TA786485 ACW786482:ACW786485 AMS786482:AMS786485 AWO786482:AWO786485 BGK786482:BGK786485 BQG786482:BQG786485 CAC786482:CAC786485 CJY786482:CJY786485 CTU786482:CTU786485 DDQ786482:DDQ786485 DNM786482:DNM786485 DXI786482:DXI786485 EHE786482:EHE786485 ERA786482:ERA786485 FAW786482:FAW786485 FKS786482:FKS786485 FUO786482:FUO786485 GEK786482:GEK786485 GOG786482:GOG786485 GYC786482:GYC786485 HHY786482:HHY786485 HRU786482:HRU786485 IBQ786482:IBQ786485 ILM786482:ILM786485 IVI786482:IVI786485 JFE786482:JFE786485 JPA786482:JPA786485 JYW786482:JYW786485 KIS786482:KIS786485 KSO786482:KSO786485 LCK786482:LCK786485 LMG786482:LMG786485 LWC786482:LWC786485 MFY786482:MFY786485 MPU786482:MPU786485 MZQ786482:MZQ786485 NJM786482:NJM786485 NTI786482:NTI786485 ODE786482:ODE786485 ONA786482:ONA786485 OWW786482:OWW786485 PGS786482:PGS786485 PQO786482:PQO786485 QAK786482:QAK786485 QKG786482:QKG786485 QUC786482:QUC786485 RDY786482:RDY786485 RNU786482:RNU786485 RXQ786482:RXQ786485 SHM786482:SHM786485 SRI786482:SRI786485 TBE786482:TBE786485 TLA786482:TLA786485 TUW786482:TUW786485 UES786482:UES786485 UOO786482:UOO786485 UYK786482:UYK786485 VIG786482:VIG786485 VSC786482:VSC786485 WBY786482:WBY786485 WLU786482:WLU786485 WVQ786482:WVQ786485 I852018:I852021 JE852018:JE852021 TA852018:TA852021 ACW852018:ACW852021 AMS852018:AMS852021 AWO852018:AWO852021 BGK852018:BGK852021 BQG852018:BQG852021 CAC852018:CAC852021 CJY852018:CJY852021 CTU852018:CTU852021 DDQ852018:DDQ852021 DNM852018:DNM852021 DXI852018:DXI852021 EHE852018:EHE852021 ERA852018:ERA852021 FAW852018:FAW852021 FKS852018:FKS852021 FUO852018:FUO852021 GEK852018:GEK852021 GOG852018:GOG852021 GYC852018:GYC852021 HHY852018:HHY852021 HRU852018:HRU852021 IBQ852018:IBQ852021 ILM852018:ILM852021 IVI852018:IVI852021 JFE852018:JFE852021 JPA852018:JPA852021 JYW852018:JYW852021 KIS852018:KIS852021 KSO852018:KSO852021 LCK852018:LCK852021 LMG852018:LMG852021 LWC852018:LWC852021 MFY852018:MFY852021 MPU852018:MPU852021 MZQ852018:MZQ852021 NJM852018:NJM852021 NTI852018:NTI852021 ODE852018:ODE852021 ONA852018:ONA852021 OWW852018:OWW852021 PGS852018:PGS852021 PQO852018:PQO852021 QAK852018:QAK852021 QKG852018:QKG852021 QUC852018:QUC852021 RDY852018:RDY852021 RNU852018:RNU852021 RXQ852018:RXQ852021 SHM852018:SHM852021 SRI852018:SRI852021 TBE852018:TBE852021 TLA852018:TLA852021 TUW852018:TUW852021 UES852018:UES852021 UOO852018:UOO852021 UYK852018:UYK852021 VIG852018:VIG852021 VSC852018:VSC852021 WBY852018:WBY852021 WLU852018:WLU852021 WVQ852018:WVQ852021 I917554:I917557 JE917554:JE917557 TA917554:TA917557 ACW917554:ACW917557 AMS917554:AMS917557 AWO917554:AWO917557 BGK917554:BGK917557 BQG917554:BQG917557 CAC917554:CAC917557 CJY917554:CJY917557 CTU917554:CTU917557 DDQ917554:DDQ917557 DNM917554:DNM917557 DXI917554:DXI917557 EHE917554:EHE917557 ERA917554:ERA917557 FAW917554:FAW917557 FKS917554:FKS917557 FUO917554:FUO917557 GEK917554:GEK917557 GOG917554:GOG917557 GYC917554:GYC917557 HHY917554:HHY917557 HRU917554:HRU917557 IBQ917554:IBQ917557 ILM917554:ILM917557 IVI917554:IVI917557 JFE917554:JFE917557 JPA917554:JPA917557 JYW917554:JYW917557 KIS917554:KIS917557 KSO917554:KSO917557 LCK917554:LCK917557 LMG917554:LMG917557 LWC917554:LWC917557 MFY917554:MFY917557 MPU917554:MPU917557 MZQ917554:MZQ917557 NJM917554:NJM917557 NTI917554:NTI917557 ODE917554:ODE917557 ONA917554:ONA917557 OWW917554:OWW917557 PGS917554:PGS917557 PQO917554:PQO917557 QAK917554:QAK917557 QKG917554:QKG917557 QUC917554:QUC917557 RDY917554:RDY917557 RNU917554:RNU917557 RXQ917554:RXQ917557 SHM917554:SHM917557 SRI917554:SRI917557 TBE917554:TBE917557 TLA917554:TLA917557 TUW917554:TUW917557 UES917554:UES917557 UOO917554:UOO917557 UYK917554:UYK917557 VIG917554:VIG917557 VSC917554:VSC917557 WBY917554:WBY917557 WLU917554:WLU917557 WVQ917554:WVQ917557 I983090:I983093 JE983090:JE983093 TA983090:TA983093 ACW983090:ACW983093 AMS983090:AMS983093 AWO983090:AWO983093 BGK983090:BGK983093 BQG983090:BQG983093 CAC983090:CAC983093 CJY983090:CJY983093 CTU983090:CTU983093 DDQ983090:DDQ983093 DNM983090:DNM983093 DXI983090:DXI983093 EHE983090:EHE983093 ERA983090:ERA983093 FAW983090:FAW983093 FKS983090:FKS983093 FUO983090:FUO983093 GEK983090:GEK983093 GOG983090:GOG983093 GYC983090:GYC983093 HHY983090:HHY983093 HRU983090:HRU983093 IBQ983090:IBQ983093 ILM983090:ILM983093 IVI983090:IVI983093 JFE983090:JFE983093 JPA983090:JPA983093 JYW983090:JYW983093 KIS983090:KIS983093 KSO983090:KSO983093 LCK983090:LCK983093 LMG983090:LMG983093 LWC983090:LWC983093 MFY983090:MFY983093 MPU983090:MPU983093 MZQ983090:MZQ983093 NJM983090:NJM983093 NTI983090:NTI983093 ODE983090:ODE983093 ONA983090:ONA983093 OWW983090:OWW983093 PGS983090:PGS983093 PQO983090:PQO983093 QAK983090:QAK983093 QKG983090:QKG983093 QUC983090:QUC983093 RDY983090:RDY983093 RNU983090:RNU983093 RXQ983090:RXQ983093 SHM983090:SHM983093 SRI983090:SRI983093 TBE983090:TBE983093 TLA983090:TLA983093 TUW983090:TUW983093 UES983090:UES983093 UOO983090:UOO983093 UYK983090:UYK983093 VIG983090:VIG983093 VSC983090:VSC983093 WBY983090:WBY983093 WLU983090:WLU983093 WVQ983090:WVQ983093 H54 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H65590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H131126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H196662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H262198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H327734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H393270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H458806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H524342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H589878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H655414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H720950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H786486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H852022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H917558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H983094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K56:K58 JG56:JG58 TC56:TC58 ACY56:ACY58 AMU56:AMU58 AWQ56:AWQ58 BGM56:BGM58 BQI56:BQI58 CAE56:CAE58 CKA56:CKA58 CTW56:CTW58 DDS56:DDS58 DNO56:DNO58 DXK56:DXK58 EHG56:EHG58 ERC56:ERC58 FAY56:FAY58 FKU56:FKU58 FUQ56:FUQ58 GEM56:GEM58 GOI56:GOI58 GYE56:GYE58 HIA56:HIA58 HRW56:HRW58 IBS56:IBS58 ILO56:ILO58 IVK56:IVK58 JFG56:JFG58 JPC56:JPC58 JYY56:JYY58 KIU56:KIU58 KSQ56:KSQ58 LCM56:LCM58 LMI56:LMI58 LWE56:LWE58 MGA56:MGA58 MPW56:MPW58 MZS56:MZS58 NJO56:NJO58 NTK56:NTK58 ODG56:ODG58 ONC56:ONC58 OWY56:OWY58 PGU56:PGU58 PQQ56:PQQ58 QAM56:QAM58 QKI56:QKI58 QUE56:QUE58 REA56:REA58 RNW56:RNW58 RXS56:RXS58 SHO56:SHO58 SRK56:SRK58 TBG56:TBG58 TLC56:TLC58 TUY56:TUY58 UEU56:UEU58 UOQ56:UOQ58 UYM56:UYM58 VII56:VII58 VSE56:VSE58 WCA56:WCA58 WLW56:WLW58 WVS56:WVS58 K65592:K65594 JG65592:JG65594 TC65592:TC65594 ACY65592:ACY65594 AMU65592:AMU65594 AWQ65592:AWQ65594 BGM65592:BGM65594 BQI65592:BQI65594 CAE65592:CAE65594 CKA65592:CKA65594 CTW65592:CTW65594 DDS65592:DDS65594 DNO65592:DNO65594 DXK65592:DXK65594 EHG65592:EHG65594 ERC65592:ERC65594 FAY65592:FAY65594 FKU65592:FKU65594 FUQ65592:FUQ65594 GEM65592:GEM65594 GOI65592:GOI65594 GYE65592:GYE65594 HIA65592:HIA65594 HRW65592:HRW65594 IBS65592:IBS65594 ILO65592:ILO65594 IVK65592:IVK65594 JFG65592:JFG65594 JPC65592:JPC65594 JYY65592:JYY65594 KIU65592:KIU65594 KSQ65592:KSQ65594 LCM65592:LCM65594 LMI65592:LMI65594 LWE65592:LWE65594 MGA65592:MGA65594 MPW65592:MPW65594 MZS65592:MZS65594 NJO65592:NJO65594 NTK65592:NTK65594 ODG65592:ODG65594 ONC65592:ONC65594 OWY65592:OWY65594 PGU65592:PGU65594 PQQ65592:PQQ65594 QAM65592:QAM65594 QKI65592:QKI65594 QUE65592:QUE65594 REA65592:REA65594 RNW65592:RNW65594 RXS65592:RXS65594 SHO65592:SHO65594 SRK65592:SRK65594 TBG65592:TBG65594 TLC65592:TLC65594 TUY65592:TUY65594 UEU65592:UEU65594 UOQ65592:UOQ65594 UYM65592:UYM65594 VII65592:VII65594 VSE65592:VSE65594 WCA65592:WCA65594 WLW65592:WLW65594 WVS65592:WVS65594 K131128:K131130 JG131128:JG131130 TC131128:TC131130 ACY131128:ACY131130 AMU131128:AMU131130 AWQ131128:AWQ131130 BGM131128:BGM131130 BQI131128:BQI131130 CAE131128:CAE131130 CKA131128:CKA131130 CTW131128:CTW131130 DDS131128:DDS131130 DNO131128:DNO131130 DXK131128:DXK131130 EHG131128:EHG131130 ERC131128:ERC131130 FAY131128:FAY131130 FKU131128:FKU131130 FUQ131128:FUQ131130 GEM131128:GEM131130 GOI131128:GOI131130 GYE131128:GYE131130 HIA131128:HIA131130 HRW131128:HRW131130 IBS131128:IBS131130 ILO131128:ILO131130 IVK131128:IVK131130 JFG131128:JFG131130 JPC131128:JPC131130 JYY131128:JYY131130 KIU131128:KIU131130 KSQ131128:KSQ131130 LCM131128:LCM131130 LMI131128:LMI131130 LWE131128:LWE131130 MGA131128:MGA131130 MPW131128:MPW131130 MZS131128:MZS131130 NJO131128:NJO131130 NTK131128:NTK131130 ODG131128:ODG131130 ONC131128:ONC131130 OWY131128:OWY131130 PGU131128:PGU131130 PQQ131128:PQQ131130 QAM131128:QAM131130 QKI131128:QKI131130 QUE131128:QUE131130 REA131128:REA131130 RNW131128:RNW131130 RXS131128:RXS131130 SHO131128:SHO131130 SRK131128:SRK131130 TBG131128:TBG131130 TLC131128:TLC131130 TUY131128:TUY131130 UEU131128:UEU131130 UOQ131128:UOQ131130 UYM131128:UYM131130 VII131128:VII131130 VSE131128:VSE131130 WCA131128:WCA131130 WLW131128:WLW131130 WVS131128:WVS131130 K196664:K196666 JG196664:JG196666 TC196664:TC196666 ACY196664:ACY196666 AMU196664:AMU196666 AWQ196664:AWQ196666 BGM196664:BGM196666 BQI196664:BQI196666 CAE196664:CAE196666 CKA196664:CKA196666 CTW196664:CTW196666 DDS196664:DDS196666 DNO196664:DNO196666 DXK196664:DXK196666 EHG196664:EHG196666 ERC196664:ERC196666 FAY196664:FAY196666 FKU196664:FKU196666 FUQ196664:FUQ196666 GEM196664:GEM196666 GOI196664:GOI196666 GYE196664:GYE196666 HIA196664:HIA196666 HRW196664:HRW196666 IBS196664:IBS196666 ILO196664:ILO196666 IVK196664:IVK196666 JFG196664:JFG196666 JPC196664:JPC196666 JYY196664:JYY196666 KIU196664:KIU196666 KSQ196664:KSQ196666 LCM196664:LCM196666 LMI196664:LMI196666 LWE196664:LWE196666 MGA196664:MGA196666 MPW196664:MPW196666 MZS196664:MZS196666 NJO196664:NJO196666 NTK196664:NTK196666 ODG196664:ODG196666 ONC196664:ONC196666 OWY196664:OWY196666 PGU196664:PGU196666 PQQ196664:PQQ196666 QAM196664:QAM196666 QKI196664:QKI196666 QUE196664:QUE196666 REA196664:REA196666 RNW196664:RNW196666 RXS196664:RXS196666 SHO196664:SHO196666 SRK196664:SRK196666 TBG196664:TBG196666 TLC196664:TLC196666 TUY196664:TUY196666 UEU196664:UEU196666 UOQ196664:UOQ196666 UYM196664:UYM196666 VII196664:VII196666 VSE196664:VSE196666 WCA196664:WCA196666 WLW196664:WLW196666 WVS196664:WVS196666 K262200:K262202 JG262200:JG262202 TC262200:TC262202 ACY262200:ACY262202 AMU262200:AMU262202 AWQ262200:AWQ262202 BGM262200:BGM262202 BQI262200:BQI262202 CAE262200:CAE262202 CKA262200:CKA262202 CTW262200:CTW262202 DDS262200:DDS262202 DNO262200:DNO262202 DXK262200:DXK262202 EHG262200:EHG262202 ERC262200:ERC262202 FAY262200:FAY262202 FKU262200:FKU262202 FUQ262200:FUQ262202 GEM262200:GEM262202 GOI262200:GOI262202 GYE262200:GYE262202 HIA262200:HIA262202 HRW262200:HRW262202 IBS262200:IBS262202 ILO262200:ILO262202 IVK262200:IVK262202 JFG262200:JFG262202 JPC262200:JPC262202 JYY262200:JYY262202 KIU262200:KIU262202 KSQ262200:KSQ262202 LCM262200:LCM262202 LMI262200:LMI262202 LWE262200:LWE262202 MGA262200:MGA262202 MPW262200:MPW262202 MZS262200:MZS262202 NJO262200:NJO262202 NTK262200:NTK262202 ODG262200:ODG262202 ONC262200:ONC262202 OWY262200:OWY262202 PGU262200:PGU262202 PQQ262200:PQQ262202 QAM262200:QAM262202 QKI262200:QKI262202 QUE262200:QUE262202 REA262200:REA262202 RNW262200:RNW262202 RXS262200:RXS262202 SHO262200:SHO262202 SRK262200:SRK262202 TBG262200:TBG262202 TLC262200:TLC262202 TUY262200:TUY262202 UEU262200:UEU262202 UOQ262200:UOQ262202 UYM262200:UYM262202 VII262200:VII262202 VSE262200:VSE262202 WCA262200:WCA262202 WLW262200:WLW262202 WVS262200:WVS262202 K327736:K327738 JG327736:JG327738 TC327736:TC327738 ACY327736:ACY327738 AMU327736:AMU327738 AWQ327736:AWQ327738 BGM327736:BGM327738 BQI327736:BQI327738 CAE327736:CAE327738 CKA327736:CKA327738 CTW327736:CTW327738 DDS327736:DDS327738 DNO327736:DNO327738 DXK327736:DXK327738 EHG327736:EHG327738 ERC327736:ERC327738 FAY327736:FAY327738 FKU327736:FKU327738 FUQ327736:FUQ327738 GEM327736:GEM327738 GOI327736:GOI327738 GYE327736:GYE327738 HIA327736:HIA327738 HRW327736:HRW327738 IBS327736:IBS327738 ILO327736:ILO327738 IVK327736:IVK327738 JFG327736:JFG327738 JPC327736:JPC327738 JYY327736:JYY327738 KIU327736:KIU327738 KSQ327736:KSQ327738 LCM327736:LCM327738 LMI327736:LMI327738 LWE327736:LWE327738 MGA327736:MGA327738 MPW327736:MPW327738 MZS327736:MZS327738 NJO327736:NJO327738 NTK327736:NTK327738 ODG327736:ODG327738 ONC327736:ONC327738 OWY327736:OWY327738 PGU327736:PGU327738 PQQ327736:PQQ327738 QAM327736:QAM327738 QKI327736:QKI327738 QUE327736:QUE327738 REA327736:REA327738 RNW327736:RNW327738 RXS327736:RXS327738 SHO327736:SHO327738 SRK327736:SRK327738 TBG327736:TBG327738 TLC327736:TLC327738 TUY327736:TUY327738 UEU327736:UEU327738 UOQ327736:UOQ327738 UYM327736:UYM327738 VII327736:VII327738 VSE327736:VSE327738 WCA327736:WCA327738 WLW327736:WLW327738 WVS327736:WVS327738 K393272:K393274 JG393272:JG393274 TC393272:TC393274 ACY393272:ACY393274 AMU393272:AMU393274 AWQ393272:AWQ393274 BGM393272:BGM393274 BQI393272:BQI393274 CAE393272:CAE393274 CKA393272:CKA393274 CTW393272:CTW393274 DDS393272:DDS393274 DNO393272:DNO393274 DXK393272:DXK393274 EHG393272:EHG393274 ERC393272:ERC393274 FAY393272:FAY393274 FKU393272:FKU393274 FUQ393272:FUQ393274 GEM393272:GEM393274 GOI393272:GOI393274 GYE393272:GYE393274 HIA393272:HIA393274 HRW393272:HRW393274 IBS393272:IBS393274 ILO393272:ILO393274 IVK393272:IVK393274 JFG393272:JFG393274 JPC393272:JPC393274 JYY393272:JYY393274 KIU393272:KIU393274 KSQ393272:KSQ393274 LCM393272:LCM393274 LMI393272:LMI393274 LWE393272:LWE393274 MGA393272:MGA393274 MPW393272:MPW393274 MZS393272:MZS393274 NJO393272:NJO393274 NTK393272:NTK393274 ODG393272:ODG393274 ONC393272:ONC393274 OWY393272:OWY393274 PGU393272:PGU393274 PQQ393272:PQQ393274 QAM393272:QAM393274 QKI393272:QKI393274 QUE393272:QUE393274 REA393272:REA393274 RNW393272:RNW393274 RXS393272:RXS393274 SHO393272:SHO393274 SRK393272:SRK393274 TBG393272:TBG393274 TLC393272:TLC393274 TUY393272:TUY393274 UEU393272:UEU393274 UOQ393272:UOQ393274 UYM393272:UYM393274 VII393272:VII393274 VSE393272:VSE393274 WCA393272:WCA393274 WLW393272:WLW393274 WVS393272:WVS393274 K458808:K458810 JG458808:JG458810 TC458808:TC458810 ACY458808:ACY458810 AMU458808:AMU458810 AWQ458808:AWQ458810 BGM458808:BGM458810 BQI458808:BQI458810 CAE458808:CAE458810 CKA458808:CKA458810 CTW458808:CTW458810 DDS458808:DDS458810 DNO458808:DNO458810 DXK458808:DXK458810 EHG458808:EHG458810 ERC458808:ERC458810 FAY458808:FAY458810 FKU458808:FKU458810 FUQ458808:FUQ458810 GEM458808:GEM458810 GOI458808:GOI458810 GYE458808:GYE458810 HIA458808:HIA458810 HRW458808:HRW458810 IBS458808:IBS458810 ILO458808:ILO458810 IVK458808:IVK458810 JFG458808:JFG458810 JPC458808:JPC458810 JYY458808:JYY458810 KIU458808:KIU458810 KSQ458808:KSQ458810 LCM458808:LCM458810 LMI458808:LMI458810 LWE458808:LWE458810 MGA458808:MGA458810 MPW458808:MPW458810 MZS458808:MZS458810 NJO458808:NJO458810 NTK458808:NTK458810 ODG458808:ODG458810 ONC458808:ONC458810 OWY458808:OWY458810 PGU458808:PGU458810 PQQ458808:PQQ458810 QAM458808:QAM458810 QKI458808:QKI458810 QUE458808:QUE458810 REA458808:REA458810 RNW458808:RNW458810 RXS458808:RXS458810 SHO458808:SHO458810 SRK458808:SRK458810 TBG458808:TBG458810 TLC458808:TLC458810 TUY458808:TUY458810 UEU458808:UEU458810 UOQ458808:UOQ458810 UYM458808:UYM458810 VII458808:VII458810 VSE458808:VSE458810 WCA458808:WCA458810 WLW458808:WLW458810 WVS458808:WVS458810 K524344:K524346 JG524344:JG524346 TC524344:TC524346 ACY524344:ACY524346 AMU524344:AMU524346 AWQ524344:AWQ524346 BGM524344:BGM524346 BQI524344:BQI524346 CAE524344:CAE524346 CKA524344:CKA524346 CTW524344:CTW524346 DDS524344:DDS524346 DNO524344:DNO524346 DXK524344:DXK524346 EHG524344:EHG524346 ERC524344:ERC524346 FAY524344:FAY524346 FKU524344:FKU524346 FUQ524344:FUQ524346 GEM524344:GEM524346 GOI524344:GOI524346 GYE524344:GYE524346 HIA524344:HIA524346 HRW524344:HRW524346 IBS524344:IBS524346 ILO524344:ILO524346 IVK524344:IVK524346 JFG524344:JFG524346 JPC524344:JPC524346 JYY524344:JYY524346 KIU524344:KIU524346 KSQ524344:KSQ524346 LCM524344:LCM524346 LMI524344:LMI524346 LWE524344:LWE524346 MGA524344:MGA524346 MPW524344:MPW524346 MZS524344:MZS524346 NJO524344:NJO524346 NTK524344:NTK524346 ODG524344:ODG524346 ONC524344:ONC524346 OWY524344:OWY524346 PGU524344:PGU524346 PQQ524344:PQQ524346 QAM524344:QAM524346 QKI524344:QKI524346 QUE524344:QUE524346 REA524344:REA524346 RNW524344:RNW524346 RXS524344:RXS524346 SHO524344:SHO524346 SRK524344:SRK524346 TBG524344:TBG524346 TLC524344:TLC524346 TUY524344:TUY524346 UEU524344:UEU524346 UOQ524344:UOQ524346 UYM524344:UYM524346 VII524344:VII524346 VSE524344:VSE524346 WCA524344:WCA524346 WLW524344:WLW524346 WVS524344:WVS524346 K589880:K589882 JG589880:JG589882 TC589880:TC589882 ACY589880:ACY589882 AMU589880:AMU589882 AWQ589880:AWQ589882 BGM589880:BGM589882 BQI589880:BQI589882 CAE589880:CAE589882 CKA589880:CKA589882 CTW589880:CTW589882 DDS589880:DDS589882 DNO589880:DNO589882 DXK589880:DXK589882 EHG589880:EHG589882 ERC589880:ERC589882 FAY589880:FAY589882 FKU589880:FKU589882 FUQ589880:FUQ589882 GEM589880:GEM589882 GOI589880:GOI589882 GYE589880:GYE589882 HIA589880:HIA589882 HRW589880:HRW589882 IBS589880:IBS589882 ILO589880:ILO589882 IVK589880:IVK589882 JFG589880:JFG589882 JPC589880:JPC589882 JYY589880:JYY589882 KIU589880:KIU589882 KSQ589880:KSQ589882 LCM589880:LCM589882 LMI589880:LMI589882 LWE589880:LWE589882 MGA589880:MGA589882 MPW589880:MPW589882 MZS589880:MZS589882 NJO589880:NJO589882 NTK589880:NTK589882 ODG589880:ODG589882 ONC589880:ONC589882 OWY589880:OWY589882 PGU589880:PGU589882 PQQ589880:PQQ589882 QAM589880:QAM589882 QKI589880:QKI589882 QUE589880:QUE589882 REA589880:REA589882 RNW589880:RNW589882 RXS589880:RXS589882 SHO589880:SHO589882 SRK589880:SRK589882 TBG589880:TBG589882 TLC589880:TLC589882 TUY589880:TUY589882 UEU589880:UEU589882 UOQ589880:UOQ589882 UYM589880:UYM589882 VII589880:VII589882 VSE589880:VSE589882 WCA589880:WCA589882 WLW589880:WLW589882 WVS589880:WVS589882 K655416:K655418 JG655416:JG655418 TC655416:TC655418 ACY655416:ACY655418 AMU655416:AMU655418 AWQ655416:AWQ655418 BGM655416:BGM655418 BQI655416:BQI655418 CAE655416:CAE655418 CKA655416:CKA655418 CTW655416:CTW655418 DDS655416:DDS655418 DNO655416:DNO655418 DXK655416:DXK655418 EHG655416:EHG655418 ERC655416:ERC655418 FAY655416:FAY655418 FKU655416:FKU655418 FUQ655416:FUQ655418 GEM655416:GEM655418 GOI655416:GOI655418 GYE655416:GYE655418 HIA655416:HIA655418 HRW655416:HRW655418 IBS655416:IBS655418 ILO655416:ILO655418 IVK655416:IVK655418 JFG655416:JFG655418 JPC655416:JPC655418 JYY655416:JYY655418 KIU655416:KIU655418 KSQ655416:KSQ655418 LCM655416:LCM655418 LMI655416:LMI655418 LWE655416:LWE655418 MGA655416:MGA655418 MPW655416:MPW655418 MZS655416:MZS655418 NJO655416:NJO655418 NTK655416:NTK655418 ODG655416:ODG655418 ONC655416:ONC655418 OWY655416:OWY655418 PGU655416:PGU655418 PQQ655416:PQQ655418 QAM655416:QAM655418 QKI655416:QKI655418 QUE655416:QUE655418 REA655416:REA655418 RNW655416:RNW655418 RXS655416:RXS655418 SHO655416:SHO655418 SRK655416:SRK655418 TBG655416:TBG655418 TLC655416:TLC655418 TUY655416:TUY655418 UEU655416:UEU655418 UOQ655416:UOQ655418 UYM655416:UYM655418 VII655416:VII655418 VSE655416:VSE655418 WCA655416:WCA655418 WLW655416:WLW655418 WVS655416:WVS655418 K720952:K720954 JG720952:JG720954 TC720952:TC720954 ACY720952:ACY720954 AMU720952:AMU720954 AWQ720952:AWQ720954 BGM720952:BGM720954 BQI720952:BQI720954 CAE720952:CAE720954 CKA720952:CKA720954 CTW720952:CTW720954 DDS720952:DDS720954 DNO720952:DNO720954 DXK720952:DXK720954 EHG720952:EHG720954 ERC720952:ERC720954 FAY720952:FAY720954 FKU720952:FKU720954 FUQ720952:FUQ720954 GEM720952:GEM720954 GOI720952:GOI720954 GYE720952:GYE720954 HIA720952:HIA720954 HRW720952:HRW720954 IBS720952:IBS720954 ILO720952:ILO720954 IVK720952:IVK720954 JFG720952:JFG720954 JPC720952:JPC720954 JYY720952:JYY720954 KIU720952:KIU720954 KSQ720952:KSQ720954 LCM720952:LCM720954 LMI720952:LMI720954 LWE720952:LWE720954 MGA720952:MGA720954 MPW720952:MPW720954 MZS720952:MZS720954 NJO720952:NJO720954 NTK720952:NTK720954 ODG720952:ODG720954 ONC720952:ONC720954 OWY720952:OWY720954 PGU720952:PGU720954 PQQ720952:PQQ720954 QAM720952:QAM720954 QKI720952:QKI720954 QUE720952:QUE720954 REA720952:REA720954 RNW720952:RNW720954 RXS720952:RXS720954 SHO720952:SHO720954 SRK720952:SRK720954 TBG720952:TBG720954 TLC720952:TLC720954 TUY720952:TUY720954 UEU720952:UEU720954 UOQ720952:UOQ720954 UYM720952:UYM720954 VII720952:VII720954 VSE720952:VSE720954 WCA720952:WCA720954 WLW720952:WLW720954 WVS720952:WVS720954 K786488:K786490 JG786488:JG786490 TC786488:TC786490 ACY786488:ACY786490 AMU786488:AMU786490 AWQ786488:AWQ786490 BGM786488:BGM786490 BQI786488:BQI786490 CAE786488:CAE786490 CKA786488:CKA786490 CTW786488:CTW786490 DDS786488:DDS786490 DNO786488:DNO786490 DXK786488:DXK786490 EHG786488:EHG786490 ERC786488:ERC786490 FAY786488:FAY786490 FKU786488:FKU786490 FUQ786488:FUQ786490 GEM786488:GEM786490 GOI786488:GOI786490 GYE786488:GYE786490 HIA786488:HIA786490 HRW786488:HRW786490 IBS786488:IBS786490 ILO786488:ILO786490 IVK786488:IVK786490 JFG786488:JFG786490 JPC786488:JPC786490 JYY786488:JYY786490 KIU786488:KIU786490 KSQ786488:KSQ786490 LCM786488:LCM786490 LMI786488:LMI786490 LWE786488:LWE786490 MGA786488:MGA786490 MPW786488:MPW786490 MZS786488:MZS786490 NJO786488:NJO786490 NTK786488:NTK786490 ODG786488:ODG786490 ONC786488:ONC786490 OWY786488:OWY786490 PGU786488:PGU786490 PQQ786488:PQQ786490 QAM786488:QAM786490 QKI786488:QKI786490 QUE786488:QUE786490 REA786488:REA786490 RNW786488:RNW786490 RXS786488:RXS786490 SHO786488:SHO786490 SRK786488:SRK786490 TBG786488:TBG786490 TLC786488:TLC786490 TUY786488:TUY786490 UEU786488:UEU786490 UOQ786488:UOQ786490 UYM786488:UYM786490 VII786488:VII786490 VSE786488:VSE786490 WCA786488:WCA786490 WLW786488:WLW786490 WVS786488:WVS786490 K852024:K852026 JG852024:JG852026 TC852024:TC852026 ACY852024:ACY852026 AMU852024:AMU852026 AWQ852024:AWQ852026 BGM852024:BGM852026 BQI852024:BQI852026 CAE852024:CAE852026 CKA852024:CKA852026 CTW852024:CTW852026 DDS852024:DDS852026 DNO852024:DNO852026 DXK852024:DXK852026 EHG852024:EHG852026 ERC852024:ERC852026 FAY852024:FAY852026 FKU852024:FKU852026 FUQ852024:FUQ852026 GEM852024:GEM852026 GOI852024:GOI852026 GYE852024:GYE852026 HIA852024:HIA852026 HRW852024:HRW852026 IBS852024:IBS852026 ILO852024:ILO852026 IVK852024:IVK852026 JFG852024:JFG852026 JPC852024:JPC852026 JYY852024:JYY852026 KIU852024:KIU852026 KSQ852024:KSQ852026 LCM852024:LCM852026 LMI852024:LMI852026 LWE852024:LWE852026 MGA852024:MGA852026 MPW852024:MPW852026 MZS852024:MZS852026 NJO852024:NJO852026 NTK852024:NTK852026 ODG852024:ODG852026 ONC852024:ONC852026 OWY852024:OWY852026 PGU852024:PGU852026 PQQ852024:PQQ852026 QAM852024:QAM852026 QKI852024:QKI852026 QUE852024:QUE852026 REA852024:REA852026 RNW852024:RNW852026 RXS852024:RXS852026 SHO852024:SHO852026 SRK852024:SRK852026 TBG852024:TBG852026 TLC852024:TLC852026 TUY852024:TUY852026 UEU852024:UEU852026 UOQ852024:UOQ852026 UYM852024:UYM852026 VII852024:VII852026 VSE852024:VSE852026 WCA852024:WCA852026 WLW852024:WLW852026 WVS852024:WVS852026 K917560:K917562 JG917560:JG917562 TC917560:TC917562 ACY917560:ACY917562 AMU917560:AMU917562 AWQ917560:AWQ917562 BGM917560:BGM917562 BQI917560:BQI917562 CAE917560:CAE917562 CKA917560:CKA917562 CTW917560:CTW917562 DDS917560:DDS917562 DNO917560:DNO917562 DXK917560:DXK917562 EHG917560:EHG917562 ERC917560:ERC917562 FAY917560:FAY917562 FKU917560:FKU917562 FUQ917560:FUQ917562 GEM917560:GEM917562 GOI917560:GOI917562 GYE917560:GYE917562 HIA917560:HIA917562 HRW917560:HRW917562 IBS917560:IBS917562 ILO917560:ILO917562 IVK917560:IVK917562 JFG917560:JFG917562 JPC917560:JPC917562 JYY917560:JYY917562 KIU917560:KIU917562 KSQ917560:KSQ917562 LCM917560:LCM917562 LMI917560:LMI917562 LWE917560:LWE917562 MGA917560:MGA917562 MPW917560:MPW917562 MZS917560:MZS917562 NJO917560:NJO917562 NTK917560:NTK917562 ODG917560:ODG917562 ONC917560:ONC917562 OWY917560:OWY917562 PGU917560:PGU917562 PQQ917560:PQQ917562 QAM917560:QAM917562 QKI917560:QKI917562 QUE917560:QUE917562 REA917560:REA917562 RNW917560:RNW917562 RXS917560:RXS917562 SHO917560:SHO917562 SRK917560:SRK917562 TBG917560:TBG917562 TLC917560:TLC917562 TUY917560:TUY917562 UEU917560:UEU917562 UOQ917560:UOQ917562 UYM917560:UYM917562 VII917560:VII917562 VSE917560:VSE917562 WCA917560:WCA917562 WLW917560:WLW917562 WVS917560:WVS917562 K983096:K983098 JG983096:JG983098 TC983096:TC983098 ACY983096:ACY983098 AMU983096:AMU983098 AWQ983096:AWQ983098 BGM983096:BGM983098 BQI983096:BQI983098 CAE983096:CAE983098 CKA983096:CKA983098 CTW983096:CTW983098 DDS983096:DDS983098 DNO983096:DNO983098 DXK983096:DXK983098 EHG983096:EHG983098 ERC983096:ERC983098 FAY983096:FAY983098 FKU983096:FKU983098 FUQ983096:FUQ983098 GEM983096:GEM983098 GOI983096:GOI983098 GYE983096:GYE983098 HIA983096:HIA983098 HRW983096:HRW983098 IBS983096:IBS983098 ILO983096:ILO983098 IVK983096:IVK983098 JFG983096:JFG983098 JPC983096:JPC983098 JYY983096:JYY983098 KIU983096:KIU983098 KSQ983096:KSQ983098 LCM983096:LCM983098 LMI983096:LMI983098 LWE983096:LWE983098 MGA983096:MGA983098 MPW983096:MPW983098 MZS983096:MZS983098 NJO983096:NJO983098 NTK983096:NTK983098 ODG983096:ODG983098 ONC983096:ONC983098 OWY983096:OWY983098 PGU983096:PGU983098 PQQ983096:PQQ983098 QAM983096:QAM983098 QKI983096:QKI983098 QUE983096:QUE983098 REA983096:REA983098 RNW983096:RNW983098 RXS983096:RXS983098 SHO983096:SHO983098 SRK983096:SRK983098 TBG983096:TBG983098 TLC983096:TLC983098 TUY983096:TUY983098 UEU983096:UEU983098 UOQ983096:UOQ983098 UYM983096:UYM983098 VII983096:VII983098 VSE983096:VSE983098 WCA983096:WCA983098 WLW983096:WLW983098 WVS983096:WVS983098 H57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Q57:Q61 JM57:JM61 TI57:TI61 ADE57:ADE61 ANA57:ANA61 AWW57:AWW61 BGS57:BGS61 BQO57:BQO61 CAK57:CAK61 CKG57:CKG61 CUC57:CUC61 DDY57:DDY61 DNU57:DNU61 DXQ57:DXQ61 EHM57:EHM61 ERI57:ERI61 FBE57:FBE61 FLA57:FLA61 FUW57:FUW61 GES57:GES61 GOO57:GOO61 GYK57:GYK61 HIG57:HIG61 HSC57:HSC61 IBY57:IBY61 ILU57:ILU61 IVQ57:IVQ61 JFM57:JFM61 JPI57:JPI61 JZE57:JZE61 KJA57:KJA61 KSW57:KSW61 LCS57:LCS61 LMO57:LMO61 LWK57:LWK61 MGG57:MGG61 MQC57:MQC61 MZY57:MZY61 NJU57:NJU61 NTQ57:NTQ61 ODM57:ODM61 ONI57:ONI61 OXE57:OXE61 PHA57:PHA61 PQW57:PQW61 QAS57:QAS61 QKO57:QKO61 QUK57:QUK61 REG57:REG61 ROC57:ROC61 RXY57:RXY61 SHU57:SHU61 SRQ57:SRQ61 TBM57:TBM61 TLI57:TLI61 TVE57:TVE61 UFA57:UFA61 UOW57:UOW61 UYS57:UYS61 VIO57:VIO61 VSK57:VSK61 WCG57:WCG61 WMC57:WMC61 WVY57:WVY61 Q65593:Q65597 JM65593:JM65597 TI65593:TI65597 ADE65593:ADE65597 ANA65593:ANA65597 AWW65593:AWW65597 BGS65593:BGS65597 BQO65593:BQO65597 CAK65593:CAK65597 CKG65593:CKG65597 CUC65593:CUC65597 DDY65593:DDY65597 DNU65593:DNU65597 DXQ65593:DXQ65597 EHM65593:EHM65597 ERI65593:ERI65597 FBE65593:FBE65597 FLA65593:FLA65597 FUW65593:FUW65597 GES65593:GES65597 GOO65593:GOO65597 GYK65593:GYK65597 HIG65593:HIG65597 HSC65593:HSC65597 IBY65593:IBY65597 ILU65593:ILU65597 IVQ65593:IVQ65597 JFM65593:JFM65597 JPI65593:JPI65597 JZE65593:JZE65597 KJA65593:KJA65597 KSW65593:KSW65597 LCS65593:LCS65597 LMO65593:LMO65597 LWK65593:LWK65597 MGG65593:MGG65597 MQC65593:MQC65597 MZY65593:MZY65597 NJU65593:NJU65597 NTQ65593:NTQ65597 ODM65593:ODM65597 ONI65593:ONI65597 OXE65593:OXE65597 PHA65593:PHA65597 PQW65593:PQW65597 QAS65593:QAS65597 QKO65593:QKO65597 QUK65593:QUK65597 REG65593:REG65597 ROC65593:ROC65597 RXY65593:RXY65597 SHU65593:SHU65597 SRQ65593:SRQ65597 TBM65593:TBM65597 TLI65593:TLI65597 TVE65593:TVE65597 UFA65593:UFA65597 UOW65593:UOW65597 UYS65593:UYS65597 VIO65593:VIO65597 VSK65593:VSK65597 WCG65593:WCG65597 WMC65593:WMC65597 WVY65593:WVY65597 Q131129:Q131133 JM131129:JM131133 TI131129:TI131133 ADE131129:ADE131133 ANA131129:ANA131133 AWW131129:AWW131133 BGS131129:BGS131133 BQO131129:BQO131133 CAK131129:CAK131133 CKG131129:CKG131133 CUC131129:CUC131133 DDY131129:DDY131133 DNU131129:DNU131133 DXQ131129:DXQ131133 EHM131129:EHM131133 ERI131129:ERI131133 FBE131129:FBE131133 FLA131129:FLA131133 FUW131129:FUW131133 GES131129:GES131133 GOO131129:GOO131133 GYK131129:GYK131133 HIG131129:HIG131133 HSC131129:HSC131133 IBY131129:IBY131133 ILU131129:ILU131133 IVQ131129:IVQ131133 JFM131129:JFM131133 JPI131129:JPI131133 JZE131129:JZE131133 KJA131129:KJA131133 KSW131129:KSW131133 LCS131129:LCS131133 LMO131129:LMO131133 LWK131129:LWK131133 MGG131129:MGG131133 MQC131129:MQC131133 MZY131129:MZY131133 NJU131129:NJU131133 NTQ131129:NTQ131133 ODM131129:ODM131133 ONI131129:ONI131133 OXE131129:OXE131133 PHA131129:PHA131133 PQW131129:PQW131133 QAS131129:QAS131133 QKO131129:QKO131133 QUK131129:QUK131133 REG131129:REG131133 ROC131129:ROC131133 RXY131129:RXY131133 SHU131129:SHU131133 SRQ131129:SRQ131133 TBM131129:TBM131133 TLI131129:TLI131133 TVE131129:TVE131133 UFA131129:UFA131133 UOW131129:UOW131133 UYS131129:UYS131133 VIO131129:VIO131133 VSK131129:VSK131133 WCG131129:WCG131133 WMC131129:WMC131133 WVY131129:WVY131133 Q196665:Q196669 JM196665:JM196669 TI196665:TI196669 ADE196665:ADE196669 ANA196665:ANA196669 AWW196665:AWW196669 BGS196665:BGS196669 BQO196665:BQO196669 CAK196665:CAK196669 CKG196665:CKG196669 CUC196665:CUC196669 DDY196665:DDY196669 DNU196665:DNU196669 DXQ196665:DXQ196669 EHM196665:EHM196669 ERI196665:ERI196669 FBE196665:FBE196669 FLA196665:FLA196669 FUW196665:FUW196669 GES196665:GES196669 GOO196665:GOO196669 GYK196665:GYK196669 HIG196665:HIG196669 HSC196665:HSC196669 IBY196665:IBY196669 ILU196665:ILU196669 IVQ196665:IVQ196669 JFM196665:JFM196669 JPI196665:JPI196669 JZE196665:JZE196669 KJA196665:KJA196669 KSW196665:KSW196669 LCS196665:LCS196669 LMO196665:LMO196669 LWK196665:LWK196669 MGG196665:MGG196669 MQC196665:MQC196669 MZY196665:MZY196669 NJU196665:NJU196669 NTQ196665:NTQ196669 ODM196665:ODM196669 ONI196665:ONI196669 OXE196665:OXE196669 PHA196665:PHA196669 PQW196665:PQW196669 QAS196665:QAS196669 QKO196665:QKO196669 QUK196665:QUK196669 REG196665:REG196669 ROC196665:ROC196669 RXY196665:RXY196669 SHU196665:SHU196669 SRQ196665:SRQ196669 TBM196665:TBM196669 TLI196665:TLI196669 TVE196665:TVE196669 UFA196665:UFA196669 UOW196665:UOW196669 UYS196665:UYS196669 VIO196665:VIO196669 VSK196665:VSK196669 WCG196665:WCG196669 WMC196665:WMC196669 WVY196665:WVY196669 Q262201:Q262205 JM262201:JM262205 TI262201:TI262205 ADE262201:ADE262205 ANA262201:ANA262205 AWW262201:AWW262205 BGS262201:BGS262205 BQO262201:BQO262205 CAK262201:CAK262205 CKG262201:CKG262205 CUC262201:CUC262205 DDY262201:DDY262205 DNU262201:DNU262205 DXQ262201:DXQ262205 EHM262201:EHM262205 ERI262201:ERI262205 FBE262201:FBE262205 FLA262201:FLA262205 FUW262201:FUW262205 GES262201:GES262205 GOO262201:GOO262205 GYK262201:GYK262205 HIG262201:HIG262205 HSC262201:HSC262205 IBY262201:IBY262205 ILU262201:ILU262205 IVQ262201:IVQ262205 JFM262201:JFM262205 JPI262201:JPI262205 JZE262201:JZE262205 KJA262201:KJA262205 KSW262201:KSW262205 LCS262201:LCS262205 LMO262201:LMO262205 LWK262201:LWK262205 MGG262201:MGG262205 MQC262201:MQC262205 MZY262201:MZY262205 NJU262201:NJU262205 NTQ262201:NTQ262205 ODM262201:ODM262205 ONI262201:ONI262205 OXE262201:OXE262205 PHA262201:PHA262205 PQW262201:PQW262205 QAS262201:QAS262205 QKO262201:QKO262205 QUK262201:QUK262205 REG262201:REG262205 ROC262201:ROC262205 RXY262201:RXY262205 SHU262201:SHU262205 SRQ262201:SRQ262205 TBM262201:TBM262205 TLI262201:TLI262205 TVE262201:TVE262205 UFA262201:UFA262205 UOW262201:UOW262205 UYS262201:UYS262205 VIO262201:VIO262205 VSK262201:VSK262205 WCG262201:WCG262205 WMC262201:WMC262205 WVY262201:WVY262205 Q327737:Q327741 JM327737:JM327741 TI327737:TI327741 ADE327737:ADE327741 ANA327737:ANA327741 AWW327737:AWW327741 BGS327737:BGS327741 BQO327737:BQO327741 CAK327737:CAK327741 CKG327737:CKG327741 CUC327737:CUC327741 DDY327737:DDY327741 DNU327737:DNU327741 DXQ327737:DXQ327741 EHM327737:EHM327741 ERI327737:ERI327741 FBE327737:FBE327741 FLA327737:FLA327741 FUW327737:FUW327741 GES327737:GES327741 GOO327737:GOO327741 GYK327737:GYK327741 HIG327737:HIG327741 HSC327737:HSC327741 IBY327737:IBY327741 ILU327737:ILU327741 IVQ327737:IVQ327741 JFM327737:JFM327741 JPI327737:JPI327741 JZE327737:JZE327741 KJA327737:KJA327741 KSW327737:KSW327741 LCS327737:LCS327741 LMO327737:LMO327741 LWK327737:LWK327741 MGG327737:MGG327741 MQC327737:MQC327741 MZY327737:MZY327741 NJU327737:NJU327741 NTQ327737:NTQ327741 ODM327737:ODM327741 ONI327737:ONI327741 OXE327737:OXE327741 PHA327737:PHA327741 PQW327737:PQW327741 QAS327737:QAS327741 QKO327737:QKO327741 QUK327737:QUK327741 REG327737:REG327741 ROC327737:ROC327741 RXY327737:RXY327741 SHU327737:SHU327741 SRQ327737:SRQ327741 TBM327737:TBM327741 TLI327737:TLI327741 TVE327737:TVE327741 UFA327737:UFA327741 UOW327737:UOW327741 UYS327737:UYS327741 VIO327737:VIO327741 VSK327737:VSK327741 WCG327737:WCG327741 WMC327737:WMC327741 WVY327737:WVY327741 Q393273:Q393277 JM393273:JM393277 TI393273:TI393277 ADE393273:ADE393277 ANA393273:ANA393277 AWW393273:AWW393277 BGS393273:BGS393277 BQO393273:BQO393277 CAK393273:CAK393277 CKG393273:CKG393277 CUC393273:CUC393277 DDY393273:DDY393277 DNU393273:DNU393277 DXQ393273:DXQ393277 EHM393273:EHM393277 ERI393273:ERI393277 FBE393273:FBE393277 FLA393273:FLA393277 FUW393273:FUW393277 GES393273:GES393277 GOO393273:GOO393277 GYK393273:GYK393277 HIG393273:HIG393277 HSC393273:HSC393277 IBY393273:IBY393277 ILU393273:ILU393277 IVQ393273:IVQ393277 JFM393273:JFM393277 JPI393273:JPI393277 JZE393273:JZE393277 KJA393273:KJA393277 KSW393273:KSW393277 LCS393273:LCS393277 LMO393273:LMO393277 LWK393273:LWK393277 MGG393273:MGG393277 MQC393273:MQC393277 MZY393273:MZY393277 NJU393273:NJU393277 NTQ393273:NTQ393277 ODM393273:ODM393277 ONI393273:ONI393277 OXE393273:OXE393277 PHA393273:PHA393277 PQW393273:PQW393277 QAS393273:QAS393277 QKO393273:QKO393277 QUK393273:QUK393277 REG393273:REG393277 ROC393273:ROC393277 RXY393273:RXY393277 SHU393273:SHU393277 SRQ393273:SRQ393277 TBM393273:TBM393277 TLI393273:TLI393277 TVE393273:TVE393277 UFA393273:UFA393277 UOW393273:UOW393277 UYS393273:UYS393277 VIO393273:VIO393277 VSK393273:VSK393277 WCG393273:WCG393277 WMC393273:WMC393277 WVY393273:WVY393277 Q458809:Q458813 JM458809:JM458813 TI458809:TI458813 ADE458809:ADE458813 ANA458809:ANA458813 AWW458809:AWW458813 BGS458809:BGS458813 BQO458809:BQO458813 CAK458809:CAK458813 CKG458809:CKG458813 CUC458809:CUC458813 DDY458809:DDY458813 DNU458809:DNU458813 DXQ458809:DXQ458813 EHM458809:EHM458813 ERI458809:ERI458813 FBE458809:FBE458813 FLA458809:FLA458813 FUW458809:FUW458813 GES458809:GES458813 GOO458809:GOO458813 GYK458809:GYK458813 HIG458809:HIG458813 HSC458809:HSC458813 IBY458809:IBY458813 ILU458809:ILU458813 IVQ458809:IVQ458813 JFM458809:JFM458813 JPI458809:JPI458813 JZE458809:JZE458813 KJA458809:KJA458813 KSW458809:KSW458813 LCS458809:LCS458813 LMO458809:LMO458813 LWK458809:LWK458813 MGG458809:MGG458813 MQC458809:MQC458813 MZY458809:MZY458813 NJU458809:NJU458813 NTQ458809:NTQ458813 ODM458809:ODM458813 ONI458809:ONI458813 OXE458809:OXE458813 PHA458809:PHA458813 PQW458809:PQW458813 QAS458809:QAS458813 QKO458809:QKO458813 QUK458809:QUK458813 REG458809:REG458813 ROC458809:ROC458813 RXY458809:RXY458813 SHU458809:SHU458813 SRQ458809:SRQ458813 TBM458809:TBM458813 TLI458809:TLI458813 TVE458809:TVE458813 UFA458809:UFA458813 UOW458809:UOW458813 UYS458809:UYS458813 VIO458809:VIO458813 VSK458809:VSK458813 WCG458809:WCG458813 WMC458809:WMC458813 WVY458809:WVY458813 Q524345:Q524349 JM524345:JM524349 TI524345:TI524349 ADE524345:ADE524349 ANA524345:ANA524349 AWW524345:AWW524349 BGS524345:BGS524349 BQO524345:BQO524349 CAK524345:CAK524349 CKG524345:CKG524349 CUC524345:CUC524349 DDY524345:DDY524349 DNU524345:DNU524349 DXQ524345:DXQ524349 EHM524345:EHM524349 ERI524345:ERI524349 FBE524345:FBE524349 FLA524345:FLA524349 FUW524345:FUW524349 GES524345:GES524349 GOO524345:GOO524349 GYK524345:GYK524349 HIG524345:HIG524349 HSC524345:HSC524349 IBY524345:IBY524349 ILU524345:ILU524349 IVQ524345:IVQ524349 JFM524345:JFM524349 JPI524345:JPI524349 JZE524345:JZE524349 KJA524345:KJA524349 KSW524345:KSW524349 LCS524345:LCS524349 LMO524345:LMO524349 LWK524345:LWK524349 MGG524345:MGG524349 MQC524345:MQC524349 MZY524345:MZY524349 NJU524345:NJU524349 NTQ524345:NTQ524349 ODM524345:ODM524349 ONI524345:ONI524349 OXE524345:OXE524349 PHA524345:PHA524349 PQW524345:PQW524349 QAS524345:QAS524349 QKO524345:QKO524349 QUK524345:QUK524349 REG524345:REG524349 ROC524345:ROC524349 RXY524345:RXY524349 SHU524345:SHU524349 SRQ524345:SRQ524349 TBM524345:TBM524349 TLI524345:TLI524349 TVE524345:TVE524349 UFA524345:UFA524349 UOW524345:UOW524349 UYS524345:UYS524349 VIO524345:VIO524349 VSK524345:VSK524349 WCG524345:WCG524349 WMC524345:WMC524349 WVY524345:WVY524349 Q589881:Q589885 JM589881:JM589885 TI589881:TI589885 ADE589881:ADE589885 ANA589881:ANA589885 AWW589881:AWW589885 BGS589881:BGS589885 BQO589881:BQO589885 CAK589881:CAK589885 CKG589881:CKG589885 CUC589881:CUC589885 DDY589881:DDY589885 DNU589881:DNU589885 DXQ589881:DXQ589885 EHM589881:EHM589885 ERI589881:ERI589885 FBE589881:FBE589885 FLA589881:FLA589885 FUW589881:FUW589885 GES589881:GES589885 GOO589881:GOO589885 GYK589881:GYK589885 HIG589881:HIG589885 HSC589881:HSC589885 IBY589881:IBY589885 ILU589881:ILU589885 IVQ589881:IVQ589885 JFM589881:JFM589885 JPI589881:JPI589885 JZE589881:JZE589885 KJA589881:KJA589885 KSW589881:KSW589885 LCS589881:LCS589885 LMO589881:LMO589885 LWK589881:LWK589885 MGG589881:MGG589885 MQC589881:MQC589885 MZY589881:MZY589885 NJU589881:NJU589885 NTQ589881:NTQ589885 ODM589881:ODM589885 ONI589881:ONI589885 OXE589881:OXE589885 PHA589881:PHA589885 PQW589881:PQW589885 QAS589881:QAS589885 QKO589881:QKO589885 QUK589881:QUK589885 REG589881:REG589885 ROC589881:ROC589885 RXY589881:RXY589885 SHU589881:SHU589885 SRQ589881:SRQ589885 TBM589881:TBM589885 TLI589881:TLI589885 TVE589881:TVE589885 UFA589881:UFA589885 UOW589881:UOW589885 UYS589881:UYS589885 VIO589881:VIO589885 VSK589881:VSK589885 WCG589881:WCG589885 WMC589881:WMC589885 WVY589881:WVY589885 Q655417:Q655421 JM655417:JM655421 TI655417:TI655421 ADE655417:ADE655421 ANA655417:ANA655421 AWW655417:AWW655421 BGS655417:BGS655421 BQO655417:BQO655421 CAK655417:CAK655421 CKG655417:CKG655421 CUC655417:CUC655421 DDY655417:DDY655421 DNU655417:DNU655421 DXQ655417:DXQ655421 EHM655417:EHM655421 ERI655417:ERI655421 FBE655417:FBE655421 FLA655417:FLA655421 FUW655417:FUW655421 GES655417:GES655421 GOO655417:GOO655421 GYK655417:GYK655421 HIG655417:HIG655421 HSC655417:HSC655421 IBY655417:IBY655421 ILU655417:ILU655421 IVQ655417:IVQ655421 JFM655417:JFM655421 JPI655417:JPI655421 JZE655417:JZE655421 KJA655417:KJA655421 KSW655417:KSW655421 LCS655417:LCS655421 LMO655417:LMO655421 LWK655417:LWK655421 MGG655417:MGG655421 MQC655417:MQC655421 MZY655417:MZY655421 NJU655417:NJU655421 NTQ655417:NTQ655421 ODM655417:ODM655421 ONI655417:ONI655421 OXE655417:OXE655421 PHA655417:PHA655421 PQW655417:PQW655421 QAS655417:QAS655421 QKO655417:QKO655421 QUK655417:QUK655421 REG655417:REG655421 ROC655417:ROC655421 RXY655417:RXY655421 SHU655417:SHU655421 SRQ655417:SRQ655421 TBM655417:TBM655421 TLI655417:TLI655421 TVE655417:TVE655421 UFA655417:UFA655421 UOW655417:UOW655421 UYS655417:UYS655421 VIO655417:VIO655421 VSK655417:VSK655421 WCG655417:WCG655421 WMC655417:WMC655421 WVY655417:WVY655421 Q720953:Q720957 JM720953:JM720957 TI720953:TI720957 ADE720953:ADE720957 ANA720953:ANA720957 AWW720953:AWW720957 BGS720953:BGS720957 BQO720953:BQO720957 CAK720953:CAK720957 CKG720953:CKG720957 CUC720953:CUC720957 DDY720953:DDY720957 DNU720953:DNU720957 DXQ720953:DXQ720957 EHM720953:EHM720957 ERI720953:ERI720957 FBE720953:FBE720957 FLA720953:FLA720957 FUW720953:FUW720957 GES720953:GES720957 GOO720953:GOO720957 GYK720953:GYK720957 HIG720953:HIG720957 HSC720953:HSC720957 IBY720953:IBY720957 ILU720953:ILU720957 IVQ720953:IVQ720957 JFM720953:JFM720957 JPI720953:JPI720957 JZE720953:JZE720957 KJA720953:KJA720957 KSW720953:KSW720957 LCS720953:LCS720957 LMO720953:LMO720957 LWK720953:LWK720957 MGG720953:MGG720957 MQC720953:MQC720957 MZY720953:MZY720957 NJU720953:NJU720957 NTQ720953:NTQ720957 ODM720953:ODM720957 ONI720953:ONI720957 OXE720953:OXE720957 PHA720953:PHA720957 PQW720953:PQW720957 QAS720953:QAS720957 QKO720953:QKO720957 QUK720953:QUK720957 REG720953:REG720957 ROC720953:ROC720957 RXY720953:RXY720957 SHU720953:SHU720957 SRQ720953:SRQ720957 TBM720953:TBM720957 TLI720953:TLI720957 TVE720953:TVE720957 UFA720953:UFA720957 UOW720953:UOW720957 UYS720953:UYS720957 VIO720953:VIO720957 VSK720953:VSK720957 WCG720953:WCG720957 WMC720953:WMC720957 WVY720953:WVY720957 Q786489:Q786493 JM786489:JM786493 TI786489:TI786493 ADE786489:ADE786493 ANA786489:ANA786493 AWW786489:AWW786493 BGS786489:BGS786493 BQO786489:BQO786493 CAK786489:CAK786493 CKG786489:CKG786493 CUC786489:CUC786493 DDY786489:DDY786493 DNU786489:DNU786493 DXQ786489:DXQ786493 EHM786489:EHM786493 ERI786489:ERI786493 FBE786489:FBE786493 FLA786489:FLA786493 FUW786489:FUW786493 GES786489:GES786493 GOO786489:GOO786493 GYK786489:GYK786493 HIG786489:HIG786493 HSC786489:HSC786493 IBY786489:IBY786493 ILU786489:ILU786493 IVQ786489:IVQ786493 JFM786489:JFM786493 JPI786489:JPI786493 JZE786489:JZE786493 KJA786489:KJA786493 KSW786489:KSW786493 LCS786489:LCS786493 LMO786489:LMO786493 LWK786489:LWK786493 MGG786489:MGG786493 MQC786489:MQC786493 MZY786489:MZY786493 NJU786489:NJU786493 NTQ786489:NTQ786493 ODM786489:ODM786493 ONI786489:ONI786493 OXE786489:OXE786493 PHA786489:PHA786493 PQW786489:PQW786493 QAS786489:QAS786493 QKO786489:QKO786493 QUK786489:QUK786493 REG786489:REG786493 ROC786489:ROC786493 RXY786489:RXY786493 SHU786489:SHU786493 SRQ786489:SRQ786493 TBM786489:TBM786493 TLI786489:TLI786493 TVE786489:TVE786493 UFA786489:UFA786493 UOW786489:UOW786493 UYS786489:UYS786493 VIO786489:VIO786493 VSK786489:VSK786493 WCG786489:WCG786493 WMC786489:WMC786493 WVY786489:WVY786493 Q852025:Q852029 JM852025:JM852029 TI852025:TI852029 ADE852025:ADE852029 ANA852025:ANA852029 AWW852025:AWW852029 BGS852025:BGS852029 BQO852025:BQO852029 CAK852025:CAK852029 CKG852025:CKG852029 CUC852025:CUC852029 DDY852025:DDY852029 DNU852025:DNU852029 DXQ852025:DXQ852029 EHM852025:EHM852029 ERI852025:ERI852029 FBE852025:FBE852029 FLA852025:FLA852029 FUW852025:FUW852029 GES852025:GES852029 GOO852025:GOO852029 GYK852025:GYK852029 HIG852025:HIG852029 HSC852025:HSC852029 IBY852025:IBY852029 ILU852025:ILU852029 IVQ852025:IVQ852029 JFM852025:JFM852029 JPI852025:JPI852029 JZE852025:JZE852029 KJA852025:KJA852029 KSW852025:KSW852029 LCS852025:LCS852029 LMO852025:LMO852029 LWK852025:LWK852029 MGG852025:MGG852029 MQC852025:MQC852029 MZY852025:MZY852029 NJU852025:NJU852029 NTQ852025:NTQ852029 ODM852025:ODM852029 ONI852025:ONI852029 OXE852025:OXE852029 PHA852025:PHA852029 PQW852025:PQW852029 QAS852025:QAS852029 QKO852025:QKO852029 QUK852025:QUK852029 REG852025:REG852029 ROC852025:ROC852029 RXY852025:RXY852029 SHU852025:SHU852029 SRQ852025:SRQ852029 TBM852025:TBM852029 TLI852025:TLI852029 TVE852025:TVE852029 UFA852025:UFA852029 UOW852025:UOW852029 UYS852025:UYS852029 VIO852025:VIO852029 VSK852025:VSK852029 WCG852025:WCG852029 WMC852025:WMC852029 WVY852025:WVY852029 Q917561:Q917565 JM917561:JM917565 TI917561:TI917565 ADE917561:ADE917565 ANA917561:ANA917565 AWW917561:AWW917565 BGS917561:BGS917565 BQO917561:BQO917565 CAK917561:CAK917565 CKG917561:CKG917565 CUC917561:CUC917565 DDY917561:DDY917565 DNU917561:DNU917565 DXQ917561:DXQ917565 EHM917561:EHM917565 ERI917561:ERI917565 FBE917561:FBE917565 FLA917561:FLA917565 FUW917561:FUW917565 GES917561:GES917565 GOO917561:GOO917565 GYK917561:GYK917565 HIG917561:HIG917565 HSC917561:HSC917565 IBY917561:IBY917565 ILU917561:ILU917565 IVQ917561:IVQ917565 JFM917561:JFM917565 JPI917561:JPI917565 JZE917561:JZE917565 KJA917561:KJA917565 KSW917561:KSW917565 LCS917561:LCS917565 LMO917561:LMO917565 LWK917561:LWK917565 MGG917561:MGG917565 MQC917561:MQC917565 MZY917561:MZY917565 NJU917561:NJU917565 NTQ917561:NTQ917565 ODM917561:ODM917565 ONI917561:ONI917565 OXE917561:OXE917565 PHA917561:PHA917565 PQW917561:PQW917565 QAS917561:QAS917565 QKO917561:QKO917565 QUK917561:QUK917565 REG917561:REG917565 ROC917561:ROC917565 RXY917561:RXY917565 SHU917561:SHU917565 SRQ917561:SRQ917565 TBM917561:TBM917565 TLI917561:TLI917565 TVE917561:TVE917565 UFA917561:UFA917565 UOW917561:UOW917565 UYS917561:UYS917565 VIO917561:VIO917565 VSK917561:VSK917565 WCG917561:WCG917565 WMC917561:WMC917565 WVY917561:WVY917565 Q983097:Q983101 JM983097:JM983101 TI983097:TI983101 ADE983097:ADE983101 ANA983097:ANA983101 AWW983097:AWW983101 BGS983097:BGS983101 BQO983097:BQO983101 CAK983097:CAK983101 CKG983097:CKG983101 CUC983097:CUC983101 DDY983097:DDY983101 DNU983097:DNU983101 DXQ983097:DXQ983101 EHM983097:EHM983101 ERI983097:ERI983101 FBE983097:FBE983101 FLA983097:FLA983101 FUW983097:FUW983101 GES983097:GES983101 GOO983097:GOO983101 GYK983097:GYK983101 HIG983097:HIG983101 HSC983097:HSC983101 IBY983097:IBY983101 ILU983097:ILU983101 IVQ983097:IVQ983101 JFM983097:JFM983101 JPI983097:JPI983101 JZE983097:JZE983101 KJA983097:KJA983101 KSW983097:KSW983101 LCS983097:LCS983101 LMO983097:LMO983101 LWK983097:LWK983101 MGG983097:MGG983101 MQC983097:MQC983101 MZY983097:MZY983101 NJU983097:NJU983101 NTQ983097:NTQ983101 ODM983097:ODM983101 ONI983097:ONI983101 OXE983097:OXE983101 PHA983097:PHA983101 PQW983097:PQW983101 QAS983097:QAS983101 QKO983097:QKO983101 QUK983097:QUK983101 REG983097:REG983101 ROC983097:ROC983101 RXY983097:RXY983101 SHU983097:SHU983101 SRQ983097:SRQ983101 TBM983097:TBM983101 TLI983097:TLI983101 TVE983097:TVE983101 UFA983097:UFA983101 UOW983097:UOW983101 UYS983097:UYS983101 VIO983097:VIO983101 VSK983097:VSK983101 WCG983097:WCG983101 WMC983097:WMC983101 WVY983097:WVY983101 N57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N65593 JJ65593 TF65593 ADB65593 AMX65593 AWT65593 BGP65593 BQL65593 CAH65593 CKD65593 CTZ65593 DDV65593 DNR65593 DXN65593 EHJ65593 ERF65593 FBB65593 FKX65593 FUT65593 GEP65593 GOL65593 GYH65593 HID65593 HRZ65593 IBV65593 ILR65593 IVN65593 JFJ65593 JPF65593 JZB65593 KIX65593 KST65593 LCP65593 LML65593 LWH65593 MGD65593 MPZ65593 MZV65593 NJR65593 NTN65593 ODJ65593 ONF65593 OXB65593 PGX65593 PQT65593 QAP65593 QKL65593 QUH65593 RED65593 RNZ65593 RXV65593 SHR65593 SRN65593 TBJ65593 TLF65593 TVB65593 UEX65593 UOT65593 UYP65593 VIL65593 VSH65593 WCD65593 WLZ65593 WVV65593 N131129 JJ131129 TF131129 ADB131129 AMX131129 AWT131129 BGP131129 BQL131129 CAH131129 CKD131129 CTZ131129 DDV131129 DNR131129 DXN131129 EHJ131129 ERF131129 FBB131129 FKX131129 FUT131129 GEP131129 GOL131129 GYH131129 HID131129 HRZ131129 IBV131129 ILR131129 IVN131129 JFJ131129 JPF131129 JZB131129 KIX131129 KST131129 LCP131129 LML131129 LWH131129 MGD131129 MPZ131129 MZV131129 NJR131129 NTN131129 ODJ131129 ONF131129 OXB131129 PGX131129 PQT131129 QAP131129 QKL131129 QUH131129 RED131129 RNZ131129 RXV131129 SHR131129 SRN131129 TBJ131129 TLF131129 TVB131129 UEX131129 UOT131129 UYP131129 VIL131129 VSH131129 WCD131129 WLZ131129 WVV131129 N196665 JJ196665 TF196665 ADB196665 AMX196665 AWT196665 BGP196665 BQL196665 CAH196665 CKD196665 CTZ196665 DDV196665 DNR196665 DXN196665 EHJ196665 ERF196665 FBB196665 FKX196665 FUT196665 GEP196665 GOL196665 GYH196665 HID196665 HRZ196665 IBV196665 ILR196665 IVN196665 JFJ196665 JPF196665 JZB196665 KIX196665 KST196665 LCP196665 LML196665 LWH196665 MGD196665 MPZ196665 MZV196665 NJR196665 NTN196665 ODJ196665 ONF196665 OXB196665 PGX196665 PQT196665 QAP196665 QKL196665 QUH196665 RED196665 RNZ196665 RXV196665 SHR196665 SRN196665 TBJ196665 TLF196665 TVB196665 UEX196665 UOT196665 UYP196665 VIL196665 VSH196665 WCD196665 WLZ196665 WVV196665 N262201 JJ262201 TF262201 ADB262201 AMX262201 AWT262201 BGP262201 BQL262201 CAH262201 CKD262201 CTZ262201 DDV262201 DNR262201 DXN262201 EHJ262201 ERF262201 FBB262201 FKX262201 FUT262201 GEP262201 GOL262201 GYH262201 HID262201 HRZ262201 IBV262201 ILR262201 IVN262201 JFJ262201 JPF262201 JZB262201 KIX262201 KST262201 LCP262201 LML262201 LWH262201 MGD262201 MPZ262201 MZV262201 NJR262201 NTN262201 ODJ262201 ONF262201 OXB262201 PGX262201 PQT262201 QAP262201 QKL262201 QUH262201 RED262201 RNZ262201 RXV262201 SHR262201 SRN262201 TBJ262201 TLF262201 TVB262201 UEX262201 UOT262201 UYP262201 VIL262201 VSH262201 WCD262201 WLZ262201 WVV262201 N327737 JJ327737 TF327737 ADB327737 AMX327737 AWT327737 BGP327737 BQL327737 CAH327737 CKD327737 CTZ327737 DDV327737 DNR327737 DXN327737 EHJ327737 ERF327737 FBB327737 FKX327737 FUT327737 GEP327737 GOL327737 GYH327737 HID327737 HRZ327737 IBV327737 ILR327737 IVN327737 JFJ327737 JPF327737 JZB327737 KIX327737 KST327737 LCP327737 LML327737 LWH327737 MGD327737 MPZ327737 MZV327737 NJR327737 NTN327737 ODJ327737 ONF327737 OXB327737 PGX327737 PQT327737 QAP327737 QKL327737 QUH327737 RED327737 RNZ327737 RXV327737 SHR327737 SRN327737 TBJ327737 TLF327737 TVB327737 UEX327737 UOT327737 UYP327737 VIL327737 VSH327737 WCD327737 WLZ327737 WVV327737 N393273 JJ393273 TF393273 ADB393273 AMX393273 AWT393273 BGP393273 BQL393273 CAH393273 CKD393273 CTZ393273 DDV393273 DNR393273 DXN393273 EHJ393273 ERF393273 FBB393273 FKX393273 FUT393273 GEP393273 GOL393273 GYH393273 HID393273 HRZ393273 IBV393273 ILR393273 IVN393273 JFJ393273 JPF393273 JZB393273 KIX393273 KST393273 LCP393273 LML393273 LWH393273 MGD393273 MPZ393273 MZV393273 NJR393273 NTN393273 ODJ393273 ONF393273 OXB393273 PGX393273 PQT393273 QAP393273 QKL393273 QUH393273 RED393273 RNZ393273 RXV393273 SHR393273 SRN393273 TBJ393273 TLF393273 TVB393273 UEX393273 UOT393273 UYP393273 VIL393273 VSH393273 WCD393273 WLZ393273 WVV393273 N458809 JJ458809 TF458809 ADB458809 AMX458809 AWT458809 BGP458809 BQL458809 CAH458809 CKD458809 CTZ458809 DDV458809 DNR458809 DXN458809 EHJ458809 ERF458809 FBB458809 FKX458809 FUT458809 GEP458809 GOL458809 GYH458809 HID458809 HRZ458809 IBV458809 ILR458809 IVN458809 JFJ458809 JPF458809 JZB458809 KIX458809 KST458809 LCP458809 LML458809 LWH458809 MGD458809 MPZ458809 MZV458809 NJR458809 NTN458809 ODJ458809 ONF458809 OXB458809 PGX458809 PQT458809 QAP458809 QKL458809 QUH458809 RED458809 RNZ458809 RXV458809 SHR458809 SRN458809 TBJ458809 TLF458809 TVB458809 UEX458809 UOT458809 UYP458809 VIL458809 VSH458809 WCD458809 WLZ458809 WVV458809 N524345 JJ524345 TF524345 ADB524345 AMX524345 AWT524345 BGP524345 BQL524345 CAH524345 CKD524345 CTZ524345 DDV524345 DNR524345 DXN524345 EHJ524345 ERF524345 FBB524345 FKX524345 FUT524345 GEP524345 GOL524345 GYH524345 HID524345 HRZ524345 IBV524345 ILR524345 IVN524345 JFJ524345 JPF524345 JZB524345 KIX524345 KST524345 LCP524345 LML524345 LWH524345 MGD524345 MPZ524345 MZV524345 NJR524345 NTN524345 ODJ524345 ONF524345 OXB524345 PGX524345 PQT524345 QAP524345 QKL524345 QUH524345 RED524345 RNZ524345 RXV524345 SHR524345 SRN524345 TBJ524345 TLF524345 TVB524345 UEX524345 UOT524345 UYP524345 VIL524345 VSH524345 WCD524345 WLZ524345 WVV524345 N589881 JJ589881 TF589881 ADB589881 AMX589881 AWT589881 BGP589881 BQL589881 CAH589881 CKD589881 CTZ589881 DDV589881 DNR589881 DXN589881 EHJ589881 ERF589881 FBB589881 FKX589881 FUT589881 GEP589881 GOL589881 GYH589881 HID589881 HRZ589881 IBV589881 ILR589881 IVN589881 JFJ589881 JPF589881 JZB589881 KIX589881 KST589881 LCP589881 LML589881 LWH589881 MGD589881 MPZ589881 MZV589881 NJR589881 NTN589881 ODJ589881 ONF589881 OXB589881 PGX589881 PQT589881 QAP589881 QKL589881 QUH589881 RED589881 RNZ589881 RXV589881 SHR589881 SRN589881 TBJ589881 TLF589881 TVB589881 UEX589881 UOT589881 UYP589881 VIL589881 VSH589881 WCD589881 WLZ589881 WVV589881 N655417 JJ655417 TF655417 ADB655417 AMX655417 AWT655417 BGP655417 BQL655417 CAH655417 CKD655417 CTZ655417 DDV655417 DNR655417 DXN655417 EHJ655417 ERF655417 FBB655417 FKX655417 FUT655417 GEP655417 GOL655417 GYH655417 HID655417 HRZ655417 IBV655417 ILR655417 IVN655417 JFJ655417 JPF655417 JZB655417 KIX655417 KST655417 LCP655417 LML655417 LWH655417 MGD655417 MPZ655417 MZV655417 NJR655417 NTN655417 ODJ655417 ONF655417 OXB655417 PGX655417 PQT655417 QAP655417 QKL655417 QUH655417 RED655417 RNZ655417 RXV655417 SHR655417 SRN655417 TBJ655417 TLF655417 TVB655417 UEX655417 UOT655417 UYP655417 VIL655417 VSH655417 WCD655417 WLZ655417 WVV655417 N720953 JJ720953 TF720953 ADB720953 AMX720953 AWT720953 BGP720953 BQL720953 CAH720953 CKD720953 CTZ720953 DDV720953 DNR720953 DXN720953 EHJ720953 ERF720953 FBB720953 FKX720953 FUT720953 GEP720953 GOL720953 GYH720953 HID720953 HRZ720953 IBV720953 ILR720953 IVN720953 JFJ720953 JPF720953 JZB720953 KIX720953 KST720953 LCP720953 LML720953 LWH720953 MGD720953 MPZ720953 MZV720953 NJR720953 NTN720953 ODJ720953 ONF720953 OXB720953 PGX720953 PQT720953 QAP720953 QKL720953 QUH720953 RED720953 RNZ720953 RXV720953 SHR720953 SRN720953 TBJ720953 TLF720953 TVB720953 UEX720953 UOT720953 UYP720953 VIL720953 VSH720953 WCD720953 WLZ720953 WVV720953 N786489 JJ786489 TF786489 ADB786489 AMX786489 AWT786489 BGP786489 BQL786489 CAH786489 CKD786489 CTZ786489 DDV786489 DNR786489 DXN786489 EHJ786489 ERF786489 FBB786489 FKX786489 FUT786489 GEP786489 GOL786489 GYH786489 HID786489 HRZ786489 IBV786489 ILR786489 IVN786489 JFJ786489 JPF786489 JZB786489 KIX786489 KST786489 LCP786489 LML786489 LWH786489 MGD786489 MPZ786489 MZV786489 NJR786489 NTN786489 ODJ786489 ONF786489 OXB786489 PGX786489 PQT786489 QAP786489 QKL786489 QUH786489 RED786489 RNZ786489 RXV786489 SHR786489 SRN786489 TBJ786489 TLF786489 TVB786489 UEX786489 UOT786489 UYP786489 VIL786489 VSH786489 WCD786489 WLZ786489 WVV786489 N852025 JJ852025 TF852025 ADB852025 AMX852025 AWT852025 BGP852025 BQL852025 CAH852025 CKD852025 CTZ852025 DDV852025 DNR852025 DXN852025 EHJ852025 ERF852025 FBB852025 FKX852025 FUT852025 GEP852025 GOL852025 GYH852025 HID852025 HRZ852025 IBV852025 ILR852025 IVN852025 JFJ852025 JPF852025 JZB852025 KIX852025 KST852025 LCP852025 LML852025 LWH852025 MGD852025 MPZ852025 MZV852025 NJR852025 NTN852025 ODJ852025 ONF852025 OXB852025 PGX852025 PQT852025 QAP852025 QKL852025 QUH852025 RED852025 RNZ852025 RXV852025 SHR852025 SRN852025 TBJ852025 TLF852025 TVB852025 UEX852025 UOT852025 UYP852025 VIL852025 VSH852025 WCD852025 WLZ852025 WVV852025 N917561 JJ917561 TF917561 ADB917561 AMX917561 AWT917561 BGP917561 BQL917561 CAH917561 CKD917561 CTZ917561 DDV917561 DNR917561 DXN917561 EHJ917561 ERF917561 FBB917561 FKX917561 FUT917561 GEP917561 GOL917561 GYH917561 HID917561 HRZ917561 IBV917561 ILR917561 IVN917561 JFJ917561 JPF917561 JZB917561 KIX917561 KST917561 LCP917561 LML917561 LWH917561 MGD917561 MPZ917561 MZV917561 NJR917561 NTN917561 ODJ917561 ONF917561 OXB917561 PGX917561 PQT917561 QAP917561 QKL917561 QUH917561 RED917561 RNZ917561 RXV917561 SHR917561 SRN917561 TBJ917561 TLF917561 TVB917561 UEX917561 UOT917561 UYP917561 VIL917561 VSH917561 WCD917561 WLZ917561 WVV917561 N983097 JJ983097 TF983097 ADB983097 AMX983097 AWT983097 BGP983097 BQL983097 CAH983097 CKD983097 CTZ983097 DDV983097 DNR983097 DXN983097 EHJ983097 ERF983097 FBB983097 FKX983097 FUT983097 GEP983097 GOL983097 GYH983097 HID983097 HRZ983097 IBV983097 ILR983097 IVN983097 JFJ983097 JPF983097 JZB983097 KIX983097 KST983097 LCP983097 LML983097 LWH983097 MGD983097 MPZ983097 MZV983097 NJR983097 NTN983097 ODJ983097 ONF983097 OXB983097 PGX983097 PQT983097 QAP983097 QKL983097 QUH983097 RED983097 RNZ983097 RXV983097 SHR983097 SRN983097 TBJ983097 TLF983097 TVB983097 UEX983097 UOT983097 UYP983097 VIL983097 VSH983097 WCD983097 WLZ983097 WVV983097 M58:M61 JI58:JI61 TE58:TE61 ADA58:ADA61 AMW58:AMW61 AWS58:AWS61 BGO58:BGO61 BQK58:BQK61 CAG58:CAG61 CKC58:CKC61 CTY58:CTY61 DDU58:DDU61 DNQ58:DNQ61 DXM58:DXM61 EHI58:EHI61 ERE58:ERE61 FBA58:FBA61 FKW58:FKW61 FUS58:FUS61 GEO58:GEO61 GOK58:GOK61 GYG58:GYG61 HIC58:HIC61 HRY58:HRY61 IBU58:IBU61 ILQ58:ILQ61 IVM58:IVM61 JFI58:JFI61 JPE58:JPE61 JZA58:JZA61 KIW58:KIW61 KSS58:KSS61 LCO58:LCO61 LMK58:LMK61 LWG58:LWG61 MGC58:MGC61 MPY58:MPY61 MZU58:MZU61 NJQ58:NJQ61 NTM58:NTM61 ODI58:ODI61 ONE58:ONE61 OXA58:OXA61 PGW58:PGW61 PQS58:PQS61 QAO58:QAO61 QKK58:QKK61 QUG58:QUG61 REC58:REC61 RNY58:RNY61 RXU58:RXU61 SHQ58:SHQ61 SRM58:SRM61 TBI58:TBI61 TLE58:TLE61 TVA58:TVA61 UEW58:UEW61 UOS58:UOS61 UYO58:UYO61 VIK58:VIK61 VSG58:VSG61 WCC58:WCC61 WLY58:WLY61 WVU58:WVU61 M65594:M65597 JI65594:JI65597 TE65594:TE65597 ADA65594:ADA65597 AMW65594:AMW65597 AWS65594:AWS65597 BGO65594:BGO65597 BQK65594:BQK65597 CAG65594:CAG65597 CKC65594:CKC65597 CTY65594:CTY65597 DDU65594:DDU65597 DNQ65594:DNQ65597 DXM65594:DXM65597 EHI65594:EHI65597 ERE65594:ERE65597 FBA65594:FBA65597 FKW65594:FKW65597 FUS65594:FUS65597 GEO65594:GEO65597 GOK65594:GOK65597 GYG65594:GYG65597 HIC65594:HIC65597 HRY65594:HRY65597 IBU65594:IBU65597 ILQ65594:ILQ65597 IVM65594:IVM65597 JFI65594:JFI65597 JPE65594:JPE65597 JZA65594:JZA65597 KIW65594:KIW65597 KSS65594:KSS65597 LCO65594:LCO65597 LMK65594:LMK65597 LWG65594:LWG65597 MGC65594:MGC65597 MPY65594:MPY65597 MZU65594:MZU65597 NJQ65594:NJQ65597 NTM65594:NTM65597 ODI65594:ODI65597 ONE65594:ONE65597 OXA65594:OXA65597 PGW65594:PGW65597 PQS65594:PQS65597 QAO65594:QAO65597 QKK65594:QKK65597 QUG65594:QUG65597 REC65594:REC65597 RNY65594:RNY65597 RXU65594:RXU65597 SHQ65594:SHQ65597 SRM65594:SRM65597 TBI65594:TBI65597 TLE65594:TLE65597 TVA65594:TVA65597 UEW65594:UEW65597 UOS65594:UOS65597 UYO65594:UYO65597 VIK65594:VIK65597 VSG65594:VSG65597 WCC65594:WCC65597 WLY65594:WLY65597 WVU65594:WVU65597 M131130:M131133 JI131130:JI131133 TE131130:TE131133 ADA131130:ADA131133 AMW131130:AMW131133 AWS131130:AWS131133 BGO131130:BGO131133 BQK131130:BQK131133 CAG131130:CAG131133 CKC131130:CKC131133 CTY131130:CTY131133 DDU131130:DDU131133 DNQ131130:DNQ131133 DXM131130:DXM131133 EHI131130:EHI131133 ERE131130:ERE131133 FBA131130:FBA131133 FKW131130:FKW131133 FUS131130:FUS131133 GEO131130:GEO131133 GOK131130:GOK131133 GYG131130:GYG131133 HIC131130:HIC131133 HRY131130:HRY131133 IBU131130:IBU131133 ILQ131130:ILQ131133 IVM131130:IVM131133 JFI131130:JFI131133 JPE131130:JPE131133 JZA131130:JZA131133 KIW131130:KIW131133 KSS131130:KSS131133 LCO131130:LCO131133 LMK131130:LMK131133 LWG131130:LWG131133 MGC131130:MGC131133 MPY131130:MPY131133 MZU131130:MZU131133 NJQ131130:NJQ131133 NTM131130:NTM131133 ODI131130:ODI131133 ONE131130:ONE131133 OXA131130:OXA131133 PGW131130:PGW131133 PQS131130:PQS131133 QAO131130:QAO131133 QKK131130:QKK131133 QUG131130:QUG131133 REC131130:REC131133 RNY131130:RNY131133 RXU131130:RXU131133 SHQ131130:SHQ131133 SRM131130:SRM131133 TBI131130:TBI131133 TLE131130:TLE131133 TVA131130:TVA131133 UEW131130:UEW131133 UOS131130:UOS131133 UYO131130:UYO131133 VIK131130:VIK131133 VSG131130:VSG131133 WCC131130:WCC131133 WLY131130:WLY131133 WVU131130:WVU131133 M196666:M196669 JI196666:JI196669 TE196666:TE196669 ADA196666:ADA196669 AMW196666:AMW196669 AWS196666:AWS196669 BGO196666:BGO196669 BQK196666:BQK196669 CAG196666:CAG196669 CKC196666:CKC196669 CTY196666:CTY196669 DDU196666:DDU196669 DNQ196666:DNQ196669 DXM196666:DXM196669 EHI196666:EHI196669 ERE196666:ERE196669 FBA196666:FBA196669 FKW196666:FKW196669 FUS196666:FUS196669 GEO196666:GEO196669 GOK196666:GOK196669 GYG196666:GYG196669 HIC196666:HIC196669 HRY196666:HRY196669 IBU196666:IBU196669 ILQ196666:ILQ196669 IVM196666:IVM196669 JFI196666:JFI196669 JPE196666:JPE196669 JZA196666:JZA196669 KIW196666:KIW196669 KSS196666:KSS196669 LCO196666:LCO196669 LMK196666:LMK196669 LWG196666:LWG196669 MGC196666:MGC196669 MPY196666:MPY196669 MZU196666:MZU196669 NJQ196666:NJQ196669 NTM196666:NTM196669 ODI196666:ODI196669 ONE196666:ONE196669 OXA196666:OXA196669 PGW196666:PGW196669 PQS196666:PQS196669 QAO196666:QAO196669 QKK196666:QKK196669 QUG196666:QUG196669 REC196666:REC196669 RNY196666:RNY196669 RXU196666:RXU196669 SHQ196666:SHQ196669 SRM196666:SRM196669 TBI196666:TBI196669 TLE196666:TLE196669 TVA196666:TVA196669 UEW196666:UEW196669 UOS196666:UOS196669 UYO196666:UYO196669 VIK196666:VIK196669 VSG196666:VSG196669 WCC196666:WCC196669 WLY196666:WLY196669 WVU196666:WVU196669 M262202:M262205 JI262202:JI262205 TE262202:TE262205 ADA262202:ADA262205 AMW262202:AMW262205 AWS262202:AWS262205 BGO262202:BGO262205 BQK262202:BQK262205 CAG262202:CAG262205 CKC262202:CKC262205 CTY262202:CTY262205 DDU262202:DDU262205 DNQ262202:DNQ262205 DXM262202:DXM262205 EHI262202:EHI262205 ERE262202:ERE262205 FBA262202:FBA262205 FKW262202:FKW262205 FUS262202:FUS262205 GEO262202:GEO262205 GOK262202:GOK262205 GYG262202:GYG262205 HIC262202:HIC262205 HRY262202:HRY262205 IBU262202:IBU262205 ILQ262202:ILQ262205 IVM262202:IVM262205 JFI262202:JFI262205 JPE262202:JPE262205 JZA262202:JZA262205 KIW262202:KIW262205 KSS262202:KSS262205 LCO262202:LCO262205 LMK262202:LMK262205 LWG262202:LWG262205 MGC262202:MGC262205 MPY262202:MPY262205 MZU262202:MZU262205 NJQ262202:NJQ262205 NTM262202:NTM262205 ODI262202:ODI262205 ONE262202:ONE262205 OXA262202:OXA262205 PGW262202:PGW262205 PQS262202:PQS262205 QAO262202:QAO262205 QKK262202:QKK262205 QUG262202:QUG262205 REC262202:REC262205 RNY262202:RNY262205 RXU262202:RXU262205 SHQ262202:SHQ262205 SRM262202:SRM262205 TBI262202:TBI262205 TLE262202:TLE262205 TVA262202:TVA262205 UEW262202:UEW262205 UOS262202:UOS262205 UYO262202:UYO262205 VIK262202:VIK262205 VSG262202:VSG262205 WCC262202:WCC262205 WLY262202:WLY262205 WVU262202:WVU262205 M327738:M327741 JI327738:JI327741 TE327738:TE327741 ADA327738:ADA327741 AMW327738:AMW327741 AWS327738:AWS327741 BGO327738:BGO327741 BQK327738:BQK327741 CAG327738:CAG327741 CKC327738:CKC327741 CTY327738:CTY327741 DDU327738:DDU327741 DNQ327738:DNQ327741 DXM327738:DXM327741 EHI327738:EHI327741 ERE327738:ERE327741 FBA327738:FBA327741 FKW327738:FKW327741 FUS327738:FUS327741 GEO327738:GEO327741 GOK327738:GOK327741 GYG327738:GYG327741 HIC327738:HIC327741 HRY327738:HRY327741 IBU327738:IBU327741 ILQ327738:ILQ327741 IVM327738:IVM327741 JFI327738:JFI327741 JPE327738:JPE327741 JZA327738:JZA327741 KIW327738:KIW327741 KSS327738:KSS327741 LCO327738:LCO327741 LMK327738:LMK327741 LWG327738:LWG327741 MGC327738:MGC327741 MPY327738:MPY327741 MZU327738:MZU327741 NJQ327738:NJQ327741 NTM327738:NTM327741 ODI327738:ODI327741 ONE327738:ONE327741 OXA327738:OXA327741 PGW327738:PGW327741 PQS327738:PQS327741 QAO327738:QAO327741 QKK327738:QKK327741 QUG327738:QUG327741 REC327738:REC327741 RNY327738:RNY327741 RXU327738:RXU327741 SHQ327738:SHQ327741 SRM327738:SRM327741 TBI327738:TBI327741 TLE327738:TLE327741 TVA327738:TVA327741 UEW327738:UEW327741 UOS327738:UOS327741 UYO327738:UYO327741 VIK327738:VIK327741 VSG327738:VSG327741 WCC327738:WCC327741 WLY327738:WLY327741 WVU327738:WVU327741 M393274:M393277 JI393274:JI393277 TE393274:TE393277 ADA393274:ADA393277 AMW393274:AMW393277 AWS393274:AWS393277 BGO393274:BGO393277 BQK393274:BQK393277 CAG393274:CAG393277 CKC393274:CKC393277 CTY393274:CTY393277 DDU393274:DDU393277 DNQ393274:DNQ393277 DXM393274:DXM393277 EHI393274:EHI393277 ERE393274:ERE393277 FBA393274:FBA393277 FKW393274:FKW393277 FUS393274:FUS393277 GEO393274:GEO393277 GOK393274:GOK393277 GYG393274:GYG393277 HIC393274:HIC393277 HRY393274:HRY393277 IBU393274:IBU393277 ILQ393274:ILQ393277 IVM393274:IVM393277 JFI393274:JFI393277 JPE393274:JPE393277 JZA393274:JZA393277 KIW393274:KIW393277 KSS393274:KSS393277 LCO393274:LCO393277 LMK393274:LMK393277 LWG393274:LWG393277 MGC393274:MGC393277 MPY393274:MPY393277 MZU393274:MZU393277 NJQ393274:NJQ393277 NTM393274:NTM393277 ODI393274:ODI393277 ONE393274:ONE393277 OXA393274:OXA393277 PGW393274:PGW393277 PQS393274:PQS393277 QAO393274:QAO393277 QKK393274:QKK393277 QUG393274:QUG393277 REC393274:REC393277 RNY393274:RNY393277 RXU393274:RXU393277 SHQ393274:SHQ393277 SRM393274:SRM393277 TBI393274:TBI393277 TLE393274:TLE393277 TVA393274:TVA393277 UEW393274:UEW393277 UOS393274:UOS393277 UYO393274:UYO393277 VIK393274:VIK393277 VSG393274:VSG393277 WCC393274:WCC393277 WLY393274:WLY393277 WVU393274:WVU393277 M458810:M458813 JI458810:JI458813 TE458810:TE458813 ADA458810:ADA458813 AMW458810:AMW458813 AWS458810:AWS458813 BGO458810:BGO458813 BQK458810:BQK458813 CAG458810:CAG458813 CKC458810:CKC458813 CTY458810:CTY458813 DDU458810:DDU458813 DNQ458810:DNQ458813 DXM458810:DXM458813 EHI458810:EHI458813 ERE458810:ERE458813 FBA458810:FBA458813 FKW458810:FKW458813 FUS458810:FUS458813 GEO458810:GEO458813 GOK458810:GOK458813 GYG458810:GYG458813 HIC458810:HIC458813 HRY458810:HRY458813 IBU458810:IBU458813 ILQ458810:ILQ458813 IVM458810:IVM458813 JFI458810:JFI458813 JPE458810:JPE458813 JZA458810:JZA458813 KIW458810:KIW458813 KSS458810:KSS458813 LCO458810:LCO458813 LMK458810:LMK458813 LWG458810:LWG458813 MGC458810:MGC458813 MPY458810:MPY458813 MZU458810:MZU458813 NJQ458810:NJQ458813 NTM458810:NTM458813 ODI458810:ODI458813 ONE458810:ONE458813 OXA458810:OXA458813 PGW458810:PGW458813 PQS458810:PQS458813 QAO458810:QAO458813 QKK458810:QKK458813 QUG458810:QUG458813 REC458810:REC458813 RNY458810:RNY458813 RXU458810:RXU458813 SHQ458810:SHQ458813 SRM458810:SRM458813 TBI458810:TBI458813 TLE458810:TLE458813 TVA458810:TVA458813 UEW458810:UEW458813 UOS458810:UOS458813 UYO458810:UYO458813 VIK458810:VIK458813 VSG458810:VSG458813 WCC458810:WCC458813 WLY458810:WLY458813 WVU458810:WVU458813 M524346:M524349 JI524346:JI524349 TE524346:TE524349 ADA524346:ADA524349 AMW524346:AMW524349 AWS524346:AWS524349 BGO524346:BGO524349 BQK524346:BQK524349 CAG524346:CAG524349 CKC524346:CKC524349 CTY524346:CTY524349 DDU524346:DDU524349 DNQ524346:DNQ524349 DXM524346:DXM524349 EHI524346:EHI524349 ERE524346:ERE524349 FBA524346:FBA524349 FKW524346:FKW524349 FUS524346:FUS524349 GEO524346:GEO524349 GOK524346:GOK524349 GYG524346:GYG524349 HIC524346:HIC524349 HRY524346:HRY524349 IBU524346:IBU524349 ILQ524346:ILQ524349 IVM524346:IVM524349 JFI524346:JFI524349 JPE524346:JPE524349 JZA524346:JZA524349 KIW524346:KIW524349 KSS524346:KSS524349 LCO524346:LCO524349 LMK524346:LMK524349 LWG524346:LWG524349 MGC524346:MGC524349 MPY524346:MPY524349 MZU524346:MZU524349 NJQ524346:NJQ524349 NTM524346:NTM524349 ODI524346:ODI524349 ONE524346:ONE524349 OXA524346:OXA524349 PGW524346:PGW524349 PQS524346:PQS524349 QAO524346:QAO524349 QKK524346:QKK524349 QUG524346:QUG524349 REC524346:REC524349 RNY524346:RNY524349 RXU524346:RXU524349 SHQ524346:SHQ524349 SRM524346:SRM524349 TBI524346:TBI524349 TLE524346:TLE524349 TVA524346:TVA524349 UEW524346:UEW524349 UOS524346:UOS524349 UYO524346:UYO524349 VIK524346:VIK524349 VSG524346:VSG524349 WCC524346:WCC524349 WLY524346:WLY524349 WVU524346:WVU524349 M589882:M589885 JI589882:JI589885 TE589882:TE589885 ADA589882:ADA589885 AMW589882:AMW589885 AWS589882:AWS589885 BGO589882:BGO589885 BQK589882:BQK589885 CAG589882:CAG589885 CKC589882:CKC589885 CTY589882:CTY589885 DDU589882:DDU589885 DNQ589882:DNQ589885 DXM589882:DXM589885 EHI589882:EHI589885 ERE589882:ERE589885 FBA589882:FBA589885 FKW589882:FKW589885 FUS589882:FUS589885 GEO589882:GEO589885 GOK589882:GOK589885 GYG589882:GYG589885 HIC589882:HIC589885 HRY589882:HRY589885 IBU589882:IBU589885 ILQ589882:ILQ589885 IVM589882:IVM589885 JFI589882:JFI589885 JPE589882:JPE589885 JZA589882:JZA589885 KIW589882:KIW589885 KSS589882:KSS589885 LCO589882:LCO589885 LMK589882:LMK589885 LWG589882:LWG589885 MGC589882:MGC589885 MPY589882:MPY589885 MZU589882:MZU589885 NJQ589882:NJQ589885 NTM589882:NTM589885 ODI589882:ODI589885 ONE589882:ONE589885 OXA589882:OXA589885 PGW589882:PGW589885 PQS589882:PQS589885 QAO589882:QAO589885 QKK589882:QKK589885 QUG589882:QUG589885 REC589882:REC589885 RNY589882:RNY589885 RXU589882:RXU589885 SHQ589882:SHQ589885 SRM589882:SRM589885 TBI589882:TBI589885 TLE589882:TLE589885 TVA589882:TVA589885 UEW589882:UEW589885 UOS589882:UOS589885 UYO589882:UYO589885 VIK589882:VIK589885 VSG589882:VSG589885 WCC589882:WCC589885 WLY589882:WLY589885 WVU589882:WVU589885 M655418:M655421 JI655418:JI655421 TE655418:TE655421 ADA655418:ADA655421 AMW655418:AMW655421 AWS655418:AWS655421 BGO655418:BGO655421 BQK655418:BQK655421 CAG655418:CAG655421 CKC655418:CKC655421 CTY655418:CTY655421 DDU655418:DDU655421 DNQ655418:DNQ655421 DXM655418:DXM655421 EHI655418:EHI655421 ERE655418:ERE655421 FBA655418:FBA655421 FKW655418:FKW655421 FUS655418:FUS655421 GEO655418:GEO655421 GOK655418:GOK655421 GYG655418:GYG655421 HIC655418:HIC655421 HRY655418:HRY655421 IBU655418:IBU655421 ILQ655418:ILQ655421 IVM655418:IVM655421 JFI655418:JFI655421 JPE655418:JPE655421 JZA655418:JZA655421 KIW655418:KIW655421 KSS655418:KSS655421 LCO655418:LCO655421 LMK655418:LMK655421 LWG655418:LWG655421 MGC655418:MGC655421 MPY655418:MPY655421 MZU655418:MZU655421 NJQ655418:NJQ655421 NTM655418:NTM655421 ODI655418:ODI655421 ONE655418:ONE655421 OXA655418:OXA655421 PGW655418:PGW655421 PQS655418:PQS655421 QAO655418:QAO655421 QKK655418:QKK655421 QUG655418:QUG655421 REC655418:REC655421 RNY655418:RNY655421 RXU655418:RXU655421 SHQ655418:SHQ655421 SRM655418:SRM655421 TBI655418:TBI655421 TLE655418:TLE655421 TVA655418:TVA655421 UEW655418:UEW655421 UOS655418:UOS655421 UYO655418:UYO655421 VIK655418:VIK655421 VSG655418:VSG655421 WCC655418:WCC655421 WLY655418:WLY655421 WVU655418:WVU655421 M720954:M720957 JI720954:JI720957 TE720954:TE720957 ADA720954:ADA720957 AMW720954:AMW720957 AWS720954:AWS720957 BGO720954:BGO720957 BQK720954:BQK720957 CAG720954:CAG720957 CKC720954:CKC720957 CTY720954:CTY720957 DDU720954:DDU720957 DNQ720954:DNQ720957 DXM720954:DXM720957 EHI720954:EHI720957 ERE720954:ERE720957 FBA720954:FBA720957 FKW720954:FKW720957 FUS720954:FUS720957 GEO720954:GEO720957 GOK720954:GOK720957 GYG720954:GYG720957 HIC720954:HIC720957 HRY720954:HRY720957 IBU720954:IBU720957 ILQ720954:ILQ720957 IVM720954:IVM720957 JFI720954:JFI720957 JPE720954:JPE720957 JZA720954:JZA720957 KIW720954:KIW720957 KSS720954:KSS720957 LCO720954:LCO720957 LMK720954:LMK720957 LWG720954:LWG720957 MGC720954:MGC720957 MPY720954:MPY720957 MZU720954:MZU720957 NJQ720954:NJQ720957 NTM720954:NTM720957 ODI720954:ODI720957 ONE720954:ONE720957 OXA720954:OXA720957 PGW720954:PGW720957 PQS720954:PQS720957 QAO720954:QAO720957 QKK720954:QKK720957 QUG720954:QUG720957 REC720954:REC720957 RNY720954:RNY720957 RXU720954:RXU720957 SHQ720954:SHQ720957 SRM720954:SRM720957 TBI720954:TBI720957 TLE720954:TLE720957 TVA720954:TVA720957 UEW720954:UEW720957 UOS720954:UOS720957 UYO720954:UYO720957 VIK720954:VIK720957 VSG720954:VSG720957 WCC720954:WCC720957 WLY720954:WLY720957 WVU720954:WVU720957 M786490:M786493 JI786490:JI786493 TE786490:TE786493 ADA786490:ADA786493 AMW786490:AMW786493 AWS786490:AWS786493 BGO786490:BGO786493 BQK786490:BQK786493 CAG786490:CAG786493 CKC786490:CKC786493 CTY786490:CTY786493 DDU786490:DDU786493 DNQ786490:DNQ786493 DXM786490:DXM786493 EHI786490:EHI786493 ERE786490:ERE786493 FBA786490:FBA786493 FKW786490:FKW786493 FUS786490:FUS786493 GEO786490:GEO786493 GOK786490:GOK786493 GYG786490:GYG786493 HIC786490:HIC786493 HRY786490:HRY786493 IBU786490:IBU786493 ILQ786490:ILQ786493 IVM786490:IVM786493 JFI786490:JFI786493 JPE786490:JPE786493 JZA786490:JZA786493 KIW786490:KIW786493 KSS786490:KSS786493 LCO786490:LCO786493 LMK786490:LMK786493 LWG786490:LWG786493 MGC786490:MGC786493 MPY786490:MPY786493 MZU786490:MZU786493 NJQ786490:NJQ786493 NTM786490:NTM786493 ODI786490:ODI786493 ONE786490:ONE786493 OXA786490:OXA786493 PGW786490:PGW786493 PQS786490:PQS786493 QAO786490:QAO786493 QKK786490:QKK786493 QUG786490:QUG786493 REC786490:REC786493 RNY786490:RNY786493 RXU786490:RXU786493 SHQ786490:SHQ786493 SRM786490:SRM786493 TBI786490:TBI786493 TLE786490:TLE786493 TVA786490:TVA786493 UEW786490:UEW786493 UOS786490:UOS786493 UYO786490:UYO786493 VIK786490:VIK786493 VSG786490:VSG786493 WCC786490:WCC786493 WLY786490:WLY786493 WVU786490:WVU786493 M852026:M852029 JI852026:JI852029 TE852026:TE852029 ADA852026:ADA852029 AMW852026:AMW852029 AWS852026:AWS852029 BGO852026:BGO852029 BQK852026:BQK852029 CAG852026:CAG852029 CKC852026:CKC852029 CTY852026:CTY852029 DDU852026:DDU852029 DNQ852026:DNQ852029 DXM852026:DXM852029 EHI852026:EHI852029 ERE852026:ERE852029 FBA852026:FBA852029 FKW852026:FKW852029 FUS852026:FUS852029 GEO852026:GEO852029 GOK852026:GOK852029 GYG852026:GYG852029 HIC852026:HIC852029 HRY852026:HRY852029 IBU852026:IBU852029 ILQ852026:ILQ852029 IVM852026:IVM852029 JFI852026:JFI852029 JPE852026:JPE852029 JZA852026:JZA852029 KIW852026:KIW852029 KSS852026:KSS852029 LCO852026:LCO852029 LMK852026:LMK852029 LWG852026:LWG852029 MGC852026:MGC852029 MPY852026:MPY852029 MZU852026:MZU852029 NJQ852026:NJQ852029 NTM852026:NTM852029 ODI852026:ODI852029 ONE852026:ONE852029 OXA852026:OXA852029 PGW852026:PGW852029 PQS852026:PQS852029 QAO852026:QAO852029 QKK852026:QKK852029 QUG852026:QUG852029 REC852026:REC852029 RNY852026:RNY852029 RXU852026:RXU852029 SHQ852026:SHQ852029 SRM852026:SRM852029 TBI852026:TBI852029 TLE852026:TLE852029 TVA852026:TVA852029 UEW852026:UEW852029 UOS852026:UOS852029 UYO852026:UYO852029 VIK852026:VIK852029 VSG852026:VSG852029 WCC852026:WCC852029 WLY852026:WLY852029 WVU852026:WVU852029 M917562:M917565 JI917562:JI917565 TE917562:TE917565 ADA917562:ADA917565 AMW917562:AMW917565 AWS917562:AWS917565 BGO917562:BGO917565 BQK917562:BQK917565 CAG917562:CAG917565 CKC917562:CKC917565 CTY917562:CTY917565 DDU917562:DDU917565 DNQ917562:DNQ917565 DXM917562:DXM917565 EHI917562:EHI917565 ERE917562:ERE917565 FBA917562:FBA917565 FKW917562:FKW917565 FUS917562:FUS917565 GEO917562:GEO917565 GOK917562:GOK917565 GYG917562:GYG917565 HIC917562:HIC917565 HRY917562:HRY917565 IBU917562:IBU917565 ILQ917562:ILQ917565 IVM917562:IVM917565 JFI917562:JFI917565 JPE917562:JPE917565 JZA917562:JZA917565 KIW917562:KIW917565 KSS917562:KSS917565 LCO917562:LCO917565 LMK917562:LMK917565 LWG917562:LWG917565 MGC917562:MGC917565 MPY917562:MPY917565 MZU917562:MZU917565 NJQ917562:NJQ917565 NTM917562:NTM917565 ODI917562:ODI917565 ONE917562:ONE917565 OXA917562:OXA917565 PGW917562:PGW917565 PQS917562:PQS917565 QAO917562:QAO917565 QKK917562:QKK917565 QUG917562:QUG917565 REC917562:REC917565 RNY917562:RNY917565 RXU917562:RXU917565 SHQ917562:SHQ917565 SRM917562:SRM917565 TBI917562:TBI917565 TLE917562:TLE917565 TVA917562:TVA917565 UEW917562:UEW917565 UOS917562:UOS917565 UYO917562:UYO917565 VIK917562:VIK917565 VSG917562:VSG917565 WCC917562:WCC917565 WLY917562:WLY917565 WVU917562:WVU917565 M983098:M983101 JI983098:JI983101 TE983098:TE983101 ADA983098:ADA983101 AMW983098:AMW983101 AWS983098:AWS983101 BGO983098:BGO983101 BQK983098:BQK983101 CAG983098:CAG983101 CKC983098:CKC983101 CTY983098:CTY983101 DDU983098:DDU983101 DNQ983098:DNQ983101 DXM983098:DXM983101 EHI983098:EHI983101 ERE983098:ERE983101 FBA983098:FBA983101 FKW983098:FKW983101 FUS983098:FUS983101 GEO983098:GEO983101 GOK983098:GOK983101 GYG983098:GYG983101 HIC983098:HIC983101 HRY983098:HRY983101 IBU983098:IBU983101 ILQ983098:ILQ983101 IVM983098:IVM983101 JFI983098:JFI983101 JPE983098:JPE983101 JZA983098:JZA983101 KIW983098:KIW983101 KSS983098:KSS983101 LCO983098:LCO983101 LMK983098:LMK983101 LWG983098:LWG983101 MGC983098:MGC983101 MPY983098:MPY983101 MZU983098:MZU983101 NJQ983098:NJQ983101 NTM983098:NTM983101 ODI983098:ODI983101 ONE983098:ONE983101 OXA983098:OXA983101 PGW983098:PGW983101 PQS983098:PQS983101 QAO983098:QAO983101 QKK983098:QKK983101 QUG983098:QUG983101 REC983098:REC983101 RNY983098:RNY983101 RXU983098:RXU983101 SHQ983098:SHQ983101 SRM983098:SRM983101 TBI983098:TBI983101 TLE983098:TLE983101 TVA983098:TVA983101 UEW983098:UEW983101 UOS983098:UOS983101 UYO983098:UYO983101 VIK983098:VIK983101 VSG983098:VSG983101 WCC983098:WCC983101 WLY983098:WLY983101 WVU983098:WVU983101 I58:I61 JE58:JE61 TA58:TA61 ACW58:ACW61 AMS58:AMS61 AWO58:AWO61 BGK58:BGK61 BQG58:BQG61 CAC58:CAC61 CJY58:CJY61 CTU58:CTU61 DDQ58:DDQ61 DNM58:DNM61 DXI58:DXI61 EHE58:EHE61 ERA58:ERA61 FAW58:FAW61 FKS58:FKS61 FUO58:FUO61 GEK58:GEK61 GOG58:GOG61 GYC58:GYC61 HHY58:HHY61 HRU58:HRU61 IBQ58:IBQ61 ILM58:ILM61 IVI58:IVI61 JFE58:JFE61 JPA58:JPA61 JYW58:JYW61 KIS58:KIS61 KSO58:KSO61 LCK58:LCK61 LMG58:LMG61 LWC58:LWC61 MFY58:MFY61 MPU58:MPU61 MZQ58:MZQ61 NJM58:NJM61 NTI58:NTI61 ODE58:ODE61 ONA58:ONA61 OWW58:OWW61 PGS58:PGS61 PQO58:PQO61 QAK58:QAK61 QKG58:QKG61 QUC58:QUC61 RDY58:RDY61 RNU58:RNU61 RXQ58:RXQ61 SHM58:SHM61 SRI58:SRI61 TBE58:TBE61 TLA58:TLA61 TUW58:TUW61 UES58:UES61 UOO58:UOO61 UYK58:UYK61 VIG58:VIG61 VSC58:VSC61 WBY58:WBY61 WLU58:WLU61 WVQ58:WVQ61 I65594:I65597 JE65594:JE65597 TA65594:TA65597 ACW65594:ACW65597 AMS65594:AMS65597 AWO65594:AWO65597 BGK65594:BGK65597 BQG65594:BQG65597 CAC65594:CAC65597 CJY65594:CJY65597 CTU65594:CTU65597 DDQ65594:DDQ65597 DNM65594:DNM65597 DXI65594:DXI65597 EHE65594:EHE65597 ERA65594:ERA65597 FAW65594:FAW65597 FKS65594:FKS65597 FUO65594:FUO65597 GEK65594:GEK65597 GOG65594:GOG65597 GYC65594:GYC65597 HHY65594:HHY65597 HRU65594:HRU65597 IBQ65594:IBQ65597 ILM65594:ILM65597 IVI65594:IVI65597 JFE65594:JFE65597 JPA65594:JPA65597 JYW65594:JYW65597 KIS65594:KIS65597 KSO65594:KSO65597 LCK65594:LCK65597 LMG65594:LMG65597 LWC65594:LWC65597 MFY65594:MFY65597 MPU65594:MPU65597 MZQ65594:MZQ65597 NJM65594:NJM65597 NTI65594:NTI65597 ODE65594:ODE65597 ONA65594:ONA65597 OWW65594:OWW65597 PGS65594:PGS65597 PQO65594:PQO65597 QAK65594:QAK65597 QKG65594:QKG65597 QUC65594:QUC65597 RDY65594:RDY65597 RNU65594:RNU65597 RXQ65594:RXQ65597 SHM65594:SHM65597 SRI65594:SRI65597 TBE65594:TBE65597 TLA65594:TLA65597 TUW65594:TUW65597 UES65594:UES65597 UOO65594:UOO65597 UYK65594:UYK65597 VIG65594:VIG65597 VSC65594:VSC65597 WBY65594:WBY65597 WLU65594:WLU65597 WVQ65594:WVQ65597 I131130:I131133 JE131130:JE131133 TA131130:TA131133 ACW131130:ACW131133 AMS131130:AMS131133 AWO131130:AWO131133 BGK131130:BGK131133 BQG131130:BQG131133 CAC131130:CAC131133 CJY131130:CJY131133 CTU131130:CTU131133 DDQ131130:DDQ131133 DNM131130:DNM131133 DXI131130:DXI131133 EHE131130:EHE131133 ERA131130:ERA131133 FAW131130:FAW131133 FKS131130:FKS131133 FUO131130:FUO131133 GEK131130:GEK131133 GOG131130:GOG131133 GYC131130:GYC131133 HHY131130:HHY131133 HRU131130:HRU131133 IBQ131130:IBQ131133 ILM131130:ILM131133 IVI131130:IVI131133 JFE131130:JFE131133 JPA131130:JPA131133 JYW131130:JYW131133 KIS131130:KIS131133 KSO131130:KSO131133 LCK131130:LCK131133 LMG131130:LMG131133 LWC131130:LWC131133 MFY131130:MFY131133 MPU131130:MPU131133 MZQ131130:MZQ131133 NJM131130:NJM131133 NTI131130:NTI131133 ODE131130:ODE131133 ONA131130:ONA131133 OWW131130:OWW131133 PGS131130:PGS131133 PQO131130:PQO131133 QAK131130:QAK131133 QKG131130:QKG131133 QUC131130:QUC131133 RDY131130:RDY131133 RNU131130:RNU131133 RXQ131130:RXQ131133 SHM131130:SHM131133 SRI131130:SRI131133 TBE131130:TBE131133 TLA131130:TLA131133 TUW131130:TUW131133 UES131130:UES131133 UOO131130:UOO131133 UYK131130:UYK131133 VIG131130:VIG131133 VSC131130:VSC131133 WBY131130:WBY131133 WLU131130:WLU131133 WVQ131130:WVQ131133 I196666:I196669 JE196666:JE196669 TA196666:TA196669 ACW196666:ACW196669 AMS196666:AMS196669 AWO196666:AWO196669 BGK196666:BGK196669 BQG196666:BQG196669 CAC196666:CAC196669 CJY196666:CJY196669 CTU196666:CTU196669 DDQ196666:DDQ196669 DNM196666:DNM196669 DXI196666:DXI196669 EHE196666:EHE196669 ERA196666:ERA196669 FAW196666:FAW196669 FKS196666:FKS196669 FUO196666:FUO196669 GEK196666:GEK196669 GOG196666:GOG196669 GYC196666:GYC196669 HHY196666:HHY196669 HRU196666:HRU196669 IBQ196666:IBQ196669 ILM196666:ILM196669 IVI196666:IVI196669 JFE196666:JFE196669 JPA196666:JPA196669 JYW196666:JYW196669 KIS196666:KIS196669 KSO196666:KSO196669 LCK196666:LCK196669 LMG196666:LMG196669 LWC196666:LWC196669 MFY196666:MFY196669 MPU196666:MPU196669 MZQ196666:MZQ196669 NJM196666:NJM196669 NTI196666:NTI196669 ODE196666:ODE196669 ONA196666:ONA196669 OWW196666:OWW196669 PGS196666:PGS196669 PQO196666:PQO196669 QAK196666:QAK196669 QKG196666:QKG196669 QUC196666:QUC196669 RDY196666:RDY196669 RNU196666:RNU196669 RXQ196666:RXQ196669 SHM196666:SHM196669 SRI196666:SRI196669 TBE196666:TBE196669 TLA196666:TLA196669 TUW196666:TUW196669 UES196666:UES196669 UOO196666:UOO196669 UYK196666:UYK196669 VIG196666:VIG196669 VSC196666:VSC196669 WBY196666:WBY196669 WLU196666:WLU196669 WVQ196666:WVQ196669 I262202:I262205 JE262202:JE262205 TA262202:TA262205 ACW262202:ACW262205 AMS262202:AMS262205 AWO262202:AWO262205 BGK262202:BGK262205 BQG262202:BQG262205 CAC262202:CAC262205 CJY262202:CJY262205 CTU262202:CTU262205 DDQ262202:DDQ262205 DNM262202:DNM262205 DXI262202:DXI262205 EHE262202:EHE262205 ERA262202:ERA262205 FAW262202:FAW262205 FKS262202:FKS262205 FUO262202:FUO262205 GEK262202:GEK262205 GOG262202:GOG262205 GYC262202:GYC262205 HHY262202:HHY262205 HRU262202:HRU262205 IBQ262202:IBQ262205 ILM262202:ILM262205 IVI262202:IVI262205 JFE262202:JFE262205 JPA262202:JPA262205 JYW262202:JYW262205 KIS262202:KIS262205 KSO262202:KSO262205 LCK262202:LCK262205 LMG262202:LMG262205 LWC262202:LWC262205 MFY262202:MFY262205 MPU262202:MPU262205 MZQ262202:MZQ262205 NJM262202:NJM262205 NTI262202:NTI262205 ODE262202:ODE262205 ONA262202:ONA262205 OWW262202:OWW262205 PGS262202:PGS262205 PQO262202:PQO262205 QAK262202:QAK262205 QKG262202:QKG262205 QUC262202:QUC262205 RDY262202:RDY262205 RNU262202:RNU262205 RXQ262202:RXQ262205 SHM262202:SHM262205 SRI262202:SRI262205 TBE262202:TBE262205 TLA262202:TLA262205 TUW262202:TUW262205 UES262202:UES262205 UOO262202:UOO262205 UYK262202:UYK262205 VIG262202:VIG262205 VSC262202:VSC262205 WBY262202:WBY262205 WLU262202:WLU262205 WVQ262202:WVQ262205 I327738:I327741 JE327738:JE327741 TA327738:TA327741 ACW327738:ACW327741 AMS327738:AMS327741 AWO327738:AWO327741 BGK327738:BGK327741 BQG327738:BQG327741 CAC327738:CAC327741 CJY327738:CJY327741 CTU327738:CTU327741 DDQ327738:DDQ327741 DNM327738:DNM327741 DXI327738:DXI327741 EHE327738:EHE327741 ERA327738:ERA327741 FAW327738:FAW327741 FKS327738:FKS327741 FUO327738:FUO327741 GEK327738:GEK327741 GOG327738:GOG327741 GYC327738:GYC327741 HHY327738:HHY327741 HRU327738:HRU327741 IBQ327738:IBQ327741 ILM327738:ILM327741 IVI327738:IVI327741 JFE327738:JFE327741 JPA327738:JPA327741 JYW327738:JYW327741 KIS327738:KIS327741 KSO327738:KSO327741 LCK327738:LCK327741 LMG327738:LMG327741 LWC327738:LWC327741 MFY327738:MFY327741 MPU327738:MPU327741 MZQ327738:MZQ327741 NJM327738:NJM327741 NTI327738:NTI327741 ODE327738:ODE327741 ONA327738:ONA327741 OWW327738:OWW327741 PGS327738:PGS327741 PQO327738:PQO327741 QAK327738:QAK327741 QKG327738:QKG327741 QUC327738:QUC327741 RDY327738:RDY327741 RNU327738:RNU327741 RXQ327738:RXQ327741 SHM327738:SHM327741 SRI327738:SRI327741 TBE327738:TBE327741 TLA327738:TLA327741 TUW327738:TUW327741 UES327738:UES327741 UOO327738:UOO327741 UYK327738:UYK327741 VIG327738:VIG327741 VSC327738:VSC327741 WBY327738:WBY327741 WLU327738:WLU327741 WVQ327738:WVQ327741 I393274:I393277 JE393274:JE393277 TA393274:TA393277 ACW393274:ACW393277 AMS393274:AMS393277 AWO393274:AWO393277 BGK393274:BGK393277 BQG393274:BQG393277 CAC393274:CAC393277 CJY393274:CJY393277 CTU393274:CTU393277 DDQ393274:DDQ393277 DNM393274:DNM393277 DXI393274:DXI393277 EHE393274:EHE393277 ERA393274:ERA393277 FAW393274:FAW393277 FKS393274:FKS393277 FUO393274:FUO393277 GEK393274:GEK393277 GOG393274:GOG393277 GYC393274:GYC393277 HHY393274:HHY393277 HRU393274:HRU393277 IBQ393274:IBQ393277 ILM393274:ILM393277 IVI393274:IVI393277 JFE393274:JFE393277 JPA393274:JPA393277 JYW393274:JYW393277 KIS393274:KIS393277 KSO393274:KSO393277 LCK393274:LCK393277 LMG393274:LMG393277 LWC393274:LWC393277 MFY393274:MFY393277 MPU393274:MPU393277 MZQ393274:MZQ393277 NJM393274:NJM393277 NTI393274:NTI393277 ODE393274:ODE393277 ONA393274:ONA393277 OWW393274:OWW393277 PGS393274:PGS393277 PQO393274:PQO393277 QAK393274:QAK393277 QKG393274:QKG393277 QUC393274:QUC393277 RDY393274:RDY393277 RNU393274:RNU393277 RXQ393274:RXQ393277 SHM393274:SHM393277 SRI393274:SRI393277 TBE393274:TBE393277 TLA393274:TLA393277 TUW393274:TUW393277 UES393274:UES393277 UOO393274:UOO393277 UYK393274:UYK393277 VIG393274:VIG393277 VSC393274:VSC393277 WBY393274:WBY393277 WLU393274:WLU393277 WVQ393274:WVQ393277 I458810:I458813 JE458810:JE458813 TA458810:TA458813 ACW458810:ACW458813 AMS458810:AMS458813 AWO458810:AWO458813 BGK458810:BGK458813 BQG458810:BQG458813 CAC458810:CAC458813 CJY458810:CJY458813 CTU458810:CTU458813 DDQ458810:DDQ458813 DNM458810:DNM458813 DXI458810:DXI458813 EHE458810:EHE458813 ERA458810:ERA458813 FAW458810:FAW458813 FKS458810:FKS458813 FUO458810:FUO458813 GEK458810:GEK458813 GOG458810:GOG458813 GYC458810:GYC458813 HHY458810:HHY458813 HRU458810:HRU458813 IBQ458810:IBQ458813 ILM458810:ILM458813 IVI458810:IVI458813 JFE458810:JFE458813 JPA458810:JPA458813 JYW458810:JYW458813 KIS458810:KIS458813 KSO458810:KSO458813 LCK458810:LCK458813 LMG458810:LMG458813 LWC458810:LWC458813 MFY458810:MFY458813 MPU458810:MPU458813 MZQ458810:MZQ458813 NJM458810:NJM458813 NTI458810:NTI458813 ODE458810:ODE458813 ONA458810:ONA458813 OWW458810:OWW458813 PGS458810:PGS458813 PQO458810:PQO458813 QAK458810:QAK458813 QKG458810:QKG458813 QUC458810:QUC458813 RDY458810:RDY458813 RNU458810:RNU458813 RXQ458810:RXQ458813 SHM458810:SHM458813 SRI458810:SRI458813 TBE458810:TBE458813 TLA458810:TLA458813 TUW458810:TUW458813 UES458810:UES458813 UOO458810:UOO458813 UYK458810:UYK458813 VIG458810:VIG458813 VSC458810:VSC458813 WBY458810:WBY458813 WLU458810:WLU458813 WVQ458810:WVQ458813 I524346:I524349 JE524346:JE524349 TA524346:TA524349 ACW524346:ACW524349 AMS524346:AMS524349 AWO524346:AWO524349 BGK524346:BGK524349 BQG524346:BQG524349 CAC524346:CAC524349 CJY524346:CJY524349 CTU524346:CTU524349 DDQ524346:DDQ524349 DNM524346:DNM524349 DXI524346:DXI524349 EHE524346:EHE524349 ERA524346:ERA524349 FAW524346:FAW524349 FKS524346:FKS524349 FUO524346:FUO524349 GEK524346:GEK524349 GOG524346:GOG524349 GYC524346:GYC524349 HHY524346:HHY524349 HRU524346:HRU524349 IBQ524346:IBQ524349 ILM524346:ILM524349 IVI524346:IVI524349 JFE524346:JFE524349 JPA524346:JPA524349 JYW524346:JYW524349 KIS524346:KIS524349 KSO524346:KSO524349 LCK524346:LCK524349 LMG524346:LMG524349 LWC524346:LWC524349 MFY524346:MFY524349 MPU524346:MPU524349 MZQ524346:MZQ524349 NJM524346:NJM524349 NTI524346:NTI524349 ODE524346:ODE524349 ONA524346:ONA524349 OWW524346:OWW524349 PGS524346:PGS524349 PQO524346:PQO524349 QAK524346:QAK524349 QKG524346:QKG524349 QUC524346:QUC524349 RDY524346:RDY524349 RNU524346:RNU524349 RXQ524346:RXQ524349 SHM524346:SHM524349 SRI524346:SRI524349 TBE524346:TBE524349 TLA524346:TLA524349 TUW524346:TUW524349 UES524346:UES524349 UOO524346:UOO524349 UYK524346:UYK524349 VIG524346:VIG524349 VSC524346:VSC524349 WBY524346:WBY524349 WLU524346:WLU524349 WVQ524346:WVQ524349 I589882:I589885 JE589882:JE589885 TA589882:TA589885 ACW589882:ACW589885 AMS589882:AMS589885 AWO589882:AWO589885 BGK589882:BGK589885 BQG589882:BQG589885 CAC589882:CAC589885 CJY589882:CJY589885 CTU589882:CTU589885 DDQ589882:DDQ589885 DNM589882:DNM589885 DXI589882:DXI589885 EHE589882:EHE589885 ERA589882:ERA589885 FAW589882:FAW589885 FKS589882:FKS589885 FUO589882:FUO589885 GEK589882:GEK589885 GOG589882:GOG589885 GYC589882:GYC589885 HHY589882:HHY589885 HRU589882:HRU589885 IBQ589882:IBQ589885 ILM589882:ILM589885 IVI589882:IVI589885 JFE589882:JFE589885 JPA589882:JPA589885 JYW589882:JYW589885 KIS589882:KIS589885 KSO589882:KSO589885 LCK589882:LCK589885 LMG589882:LMG589885 LWC589882:LWC589885 MFY589882:MFY589885 MPU589882:MPU589885 MZQ589882:MZQ589885 NJM589882:NJM589885 NTI589882:NTI589885 ODE589882:ODE589885 ONA589882:ONA589885 OWW589882:OWW589885 PGS589882:PGS589885 PQO589882:PQO589885 QAK589882:QAK589885 QKG589882:QKG589885 QUC589882:QUC589885 RDY589882:RDY589885 RNU589882:RNU589885 RXQ589882:RXQ589885 SHM589882:SHM589885 SRI589882:SRI589885 TBE589882:TBE589885 TLA589882:TLA589885 TUW589882:TUW589885 UES589882:UES589885 UOO589882:UOO589885 UYK589882:UYK589885 VIG589882:VIG589885 VSC589882:VSC589885 WBY589882:WBY589885 WLU589882:WLU589885 WVQ589882:WVQ589885 I655418:I655421 JE655418:JE655421 TA655418:TA655421 ACW655418:ACW655421 AMS655418:AMS655421 AWO655418:AWO655421 BGK655418:BGK655421 BQG655418:BQG655421 CAC655418:CAC655421 CJY655418:CJY655421 CTU655418:CTU655421 DDQ655418:DDQ655421 DNM655418:DNM655421 DXI655418:DXI655421 EHE655418:EHE655421 ERA655418:ERA655421 FAW655418:FAW655421 FKS655418:FKS655421 FUO655418:FUO655421 GEK655418:GEK655421 GOG655418:GOG655421 GYC655418:GYC655421 HHY655418:HHY655421 HRU655418:HRU655421 IBQ655418:IBQ655421 ILM655418:ILM655421 IVI655418:IVI655421 JFE655418:JFE655421 JPA655418:JPA655421 JYW655418:JYW655421 KIS655418:KIS655421 KSO655418:KSO655421 LCK655418:LCK655421 LMG655418:LMG655421 LWC655418:LWC655421 MFY655418:MFY655421 MPU655418:MPU655421 MZQ655418:MZQ655421 NJM655418:NJM655421 NTI655418:NTI655421 ODE655418:ODE655421 ONA655418:ONA655421 OWW655418:OWW655421 PGS655418:PGS655421 PQO655418:PQO655421 QAK655418:QAK655421 QKG655418:QKG655421 QUC655418:QUC655421 RDY655418:RDY655421 RNU655418:RNU655421 RXQ655418:RXQ655421 SHM655418:SHM655421 SRI655418:SRI655421 TBE655418:TBE655421 TLA655418:TLA655421 TUW655418:TUW655421 UES655418:UES655421 UOO655418:UOO655421 UYK655418:UYK655421 VIG655418:VIG655421 VSC655418:VSC655421 WBY655418:WBY655421 WLU655418:WLU655421 WVQ655418:WVQ655421 I720954:I720957 JE720954:JE720957 TA720954:TA720957 ACW720954:ACW720957 AMS720954:AMS720957 AWO720954:AWO720957 BGK720954:BGK720957 BQG720954:BQG720957 CAC720954:CAC720957 CJY720954:CJY720957 CTU720954:CTU720957 DDQ720954:DDQ720957 DNM720954:DNM720957 DXI720954:DXI720957 EHE720954:EHE720957 ERA720954:ERA720957 FAW720954:FAW720957 FKS720954:FKS720957 FUO720954:FUO720957 GEK720954:GEK720957 GOG720954:GOG720957 GYC720954:GYC720957 HHY720954:HHY720957 HRU720954:HRU720957 IBQ720954:IBQ720957 ILM720954:ILM720957 IVI720954:IVI720957 JFE720954:JFE720957 JPA720954:JPA720957 JYW720954:JYW720957 KIS720954:KIS720957 KSO720954:KSO720957 LCK720954:LCK720957 LMG720954:LMG720957 LWC720954:LWC720957 MFY720954:MFY720957 MPU720954:MPU720957 MZQ720954:MZQ720957 NJM720954:NJM720957 NTI720954:NTI720957 ODE720954:ODE720957 ONA720954:ONA720957 OWW720954:OWW720957 PGS720954:PGS720957 PQO720954:PQO720957 QAK720954:QAK720957 QKG720954:QKG720957 QUC720954:QUC720957 RDY720954:RDY720957 RNU720954:RNU720957 RXQ720954:RXQ720957 SHM720954:SHM720957 SRI720954:SRI720957 TBE720954:TBE720957 TLA720954:TLA720957 TUW720954:TUW720957 UES720954:UES720957 UOO720954:UOO720957 UYK720954:UYK720957 VIG720954:VIG720957 VSC720954:VSC720957 WBY720954:WBY720957 WLU720954:WLU720957 WVQ720954:WVQ720957 I786490:I786493 JE786490:JE786493 TA786490:TA786493 ACW786490:ACW786493 AMS786490:AMS786493 AWO786490:AWO786493 BGK786490:BGK786493 BQG786490:BQG786493 CAC786490:CAC786493 CJY786490:CJY786493 CTU786490:CTU786493 DDQ786490:DDQ786493 DNM786490:DNM786493 DXI786490:DXI786493 EHE786490:EHE786493 ERA786490:ERA786493 FAW786490:FAW786493 FKS786490:FKS786493 FUO786490:FUO786493 GEK786490:GEK786493 GOG786490:GOG786493 GYC786490:GYC786493 HHY786490:HHY786493 HRU786490:HRU786493 IBQ786490:IBQ786493 ILM786490:ILM786493 IVI786490:IVI786493 JFE786490:JFE786493 JPA786490:JPA786493 JYW786490:JYW786493 KIS786490:KIS786493 KSO786490:KSO786493 LCK786490:LCK786493 LMG786490:LMG786493 LWC786490:LWC786493 MFY786490:MFY786493 MPU786490:MPU786493 MZQ786490:MZQ786493 NJM786490:NJM786493 NTI786490:NTI786493 ODE786490:ODE786493 ONA786490:ONA786493 OWW786490:OWW786493 PGS786490:PGS786493 PQO786490:PQO786493 QAK786490:QAK786493 QKG786490:QKG786493 QUC786490:QUC786493 RDY786490:RDY786493 RNU786490:RNU786493 RXQ786490:RXQ786493 SHM786490:SHM786493 SRI786490:SRI786493 TBE786490:TBE786493 TLA786490:TLA786493 TUW786490:TUW786493 UES786490:UES786493 UOO786490:UOO786493 UYK786490:UYK786493 VIG786490:VIG786493 VSC786490:VSC786493 WBY786490:WBY786493 WLU786490:WLU786493 WVQ786490:WVQ786493 I852026:I852029 JE852026:JE852029 TA852026:TA852029 ACW852026:ACW852029 AMS852026:AMS852029 AWO852026:AWO852029 BGK852026:BGK852029 BQG852026:BQG852029 CAC852026:CAC852029 CJY852026:CJY852029 CTU852026:CTU852029 DDQ852026:DDQ852029 DNM852026:DNM852029 DXI852026:DXI852029 EHE852026:EHE852029 ERA852026:ERA852029 FAW852026:FAW852029 FKS852026:FKS852029 FUO852026:FUO852029 GEK852026:GEK852029 GOG852026:GOG852029 GYC852026:GYC852029 HHY852026:HHY852029 HRU852026:HRU852029 IBQ852026:IBQ852029 ILM852026:ILM852029 IVI852026:IVI852029 JFE852026:JFE852029 JPA852026:JPA852029 JYW852026:JYW852029 KIS852026:KIS852029 KSO852026:KSO852029 LCK852026:LCK852029 LMG852026:LMG852029 LWC852026:LWC852029 MFY852026:MFY852029 MPU852026:MPU852029 MZQ852026:MZQ852029 NJM852026:NJM852029 NTI852026:NTI852029 ODE852026:ODE852029 ONA852026:ONA852029 OWW852026:OWW852029 PGS852026:PGS852029 PQO852026:PQO852029 QAK852026:QAK852029 QKG852026:QKG852029 QUC852026:QUC852029 RDY852026:RDY852029 RNU852026:RNU852029 RXQ852026:RXQ852029 SHM852026:SHM852029 SRI852026:SRI852029 TBE852026:TBE852029 TLA852026:TLA852029 TUW852026:TUW852029 UES852026:UES852029 UOO852026:UOO852029 UYK852026:UYK852029 VIG852026:VIG852029 VSC852026:VSC852029 WBY852026:WBY852029 WLU852026:WLU852029 WVQ852026:WVQ852029 I917562:I917565 JE917562:JE917565 TA917562:TA917565 ACW917562:ACW917565 AMS917562:AMS917565 AWO917562:AWO917565 BGK917562:BGK917565 BQG917562:BQG917565 CAC917562:CAC917565 CJY917562:CJY917565 CTU917562:CTU917565 DDQ917562:DDQ917565 DNM917562:DNM917565 DXI917562:DXI917565 EHE917562:EHE917565 ERA917562:ERA917565 FAW917562:FAW917565 FKS917562:FKS917565 FUO917562:FUO917565 GEK917562:GEK917565 GOG917562:GOG917565 GYC917562:GYC917565 HHY917562:HHY917565 HRU917562:HRU917565 IBQ917562:IBQ917565 ILM917562:ILM917565 IVI917562:IVI917565 JFE917562:JFE917565 JPA917562:JPA917565 JYW917562:JYW917565 KIS917562:KIS917565 KSO917562:KSO917565 LCK917562:LCK917565 LMG917562:LMG917565 LWC917562:LWC917565 MFY917562:MFY917565 MPU917562:MPU917565 MZQ917562:MZQ917565 NJM917562:NJM917565 NTI917562:NTI917565 ODE917562:ODE917565 ONA917562:ONA917565 OWW917562:OWW917565 PGS917562:PGS917565 PQO917562:PQO917565 QAK917562:QAK917565 QKG917562:QKG917565 QUC917562:QUC917565 RDY917562:RDY917565 RNU917562:RNU917565 RXQ917562:RXQ917565 SHM917562:SHM917565 SRI917562:SRI917565 TBE917562:TBE917565 TLA917562:TLA917565 TUW917562:TUW917565 UES917562:UES917565 UOO917562:UOO917565 UYK917562:UYK917565 VIG917562:VIG917565 VSC917562:VSC917565 WBY917562:WBY917565 WLU917562:WLU917565 WVQ917562:WVQ917565 I983098:I983101 JE983098:JE983101 TA983098:TA983101 ACW983098:ACW983101 AMS983098:AMS983101 AWO983098:AWO983101 BGK983098:BGK983101 BQG983098:BQG983101 CAC983098:CAC983101 CJY983098:CJY983101 CTU983098:CTU983101 DDQ983098:DDQ983101 DNM983098:DNM983101 DXI983098:DXI983101 EHE983098:EHE983101 ERA983098:ERA983101 FAW983098:FAW983101 FKS983098:FKS983101 FUO983098:FUO983101 GEK983098:GEK983101 GOG983098:GOG983101 GYC983098:GYC983101 HHY983098:HHY983101 HRU983098:HRU983101 IBQ983098:IBQ983101 ILM983098:ILM983101 IVI983098:IVI983101 JFE983098:JFE983101 JPA983098:JPA983101 JYW983098:JYW983101 KIS983098:KIS983101 KSO983098:KSO983101 LCK983098:LCK983101 LMG983098:LMG983101 LWC983098:LWC983101 MFY983098:MFY983101 MPU983098:MPU983101 MZQ983098:MZQ983101 NJM983098:NJM983101 NTI983098:NTI983101 ODE983098:ODE983101 ONA983098:ONA983101 OWW983098:OWW983101 PGS983098:PGS983101 PQO983098:PQO983101 QAK983098:QAK983101 QKG983098:QKG983101 QUC983098:QUC983101 RDY983098:RDY983101 RNU983098:RNU983101 RXQ983098:RXQ983101 SHM983098:SHM983101 SRI983098:SRI983101 TBE983098:TBE983101 TLA983098:TLA983101 TUW983098:TUW983101 UES983098:UES983101 UOO983098:UOO983101 UYK983098:UYK983101 VIG983098:VIG983101 VSC983098:VSC983101 WBY983098:WBY983101 WLU983098:WLU983101 WVQ983098:WVQ983101 E33:E63 JA33:JA63 SW33:SW63 ACS33:ACS63 AMO33:AMO63 AWK33:AWK63 BGG33:BGG63 BQC33:BQC63 BZY33:BZY63 CJU33:CJU63 CTQ33:CTQ63 DDM33:DDM63 DNI33:DNI63 DXE33:DXE63 EHA33:EHA63 EQW33:EQW63 FAS33:FAS63 FKO33:FKO63 FUK33:FUK63 GEG33:GEG63 GOC33:GOC63 GXY33:GXY63 HHU33:HHU63 HRQ33:HRQ63 IBM33:IBM63 ILI33:ILI63 IVE33:IVE63 JFA33:JFA63 JOW33:JOW63 JYS33:JYS63 KIO33:KIO63 KSK33:KSK63 LCG33:LCG63 LMC33:LMC63 LVY33:LVY63 MFU33:MFU63 MPQ33:MPQ63 MZM33:MZM63 NJI33:NJI63 NTE33:NTE63 ODA33:ODA63 OMW33:OMW63 OWS33:OWS63 PGO33:PGO63 PQK33:PQK63 QAG33:QAG63 QKC33:QKC63 QTY33:QTY63 RDU33:RDU63 RNQ33:RNQ63 RXM33:RXM63 SHI33:SHI63 SRE33:SRE63 TBA33:TBA63 TKW33:TKW63 TUS33:TUS63 UEO33:UEO63 UOK33:UOK63 UYG33:UYG63 VIC33:VIC63 VRY33:VRY63 WBU33:WBU63 WLQ33:WLQ63 WVM33:WVM63 E65569:E65599 JA65569:JA65599 SW65569:SW65599 ACS65569:ACS65599 AMO65569:AMO65599 AWK65569:AWK65599 BGG65569:BGG65599 BQC65569:BQC65599 BZY65569:BZY65599 CJU65569:CJU65599 CTQ65569:CTQ65599 DDM65569:DDM65599 DNI65569:DNI65599 DXE65569:DXE65599 EHA65569:EHA65599 EQW65569:EQW65599 FAS65569:FAS65599 FKO65569:FKO65599 FUK65569:FUK65599 GEG65569:GEG65599 GOC65569:GOC65599 GXY65569:GXY65599 HHU65569:HHU65599 HRQ65569:HRQ65599 IBM65569:IBM65599 ILI65569:ILI65599 IVE65569:IVE65599 JFA65569:JFA65599 JOW65569:JOW65599 JYS65569:JYS65599 KIO65569:KIO65599 KSK65569:KSK65599 LCG65569:LCG65599 LMC65569:LMC65599 LVY65569:LVY65599 MFU65569:MFU65599 MPQ65569:MPQ65599 MZM65569:MZM65599 NJI65569:NJI65599 NTE65569:NTE65599 ODA65569:ODA65599 OMW65569:OMW65599 OWS65569:OWS65599 PGO65569:PGO65599 PQK65569:PQK65599 QAG65569:QAG65599 QKC65569:QKC65599 QTY65569:QTY65599 RDU65569:RDU65599 RNQ65569:RNQ65599 RXM65569:RXM65599 SHI65569:SHI65599 SRE65569:SRE65599 TBA65569:TBA65599 TKW65569:TKW65599 TUS65569:TUS65599 UEO65569:UEO65599 UOK65569:UOK65599 UYG65569:UYG65599 VIC65569:VIC65599 VRY65569:VRY65599 WBU65569:WBU65599 WLQ65569:WLQ65599 WVM65569:WVM65599 E131105:E131135 JA131105:JA131135 SW131105:SW131135 ACS131105:ACS131135 AMO131105:AMO131135 AWK131105:AWK131135 BGG131105:BGG131135 BQC131105:BQC131135 BZY131105:BZY131135 CJU131105:CJU131135 CTQ131105:CTQ131135 DDM131105:DDM131135 DNI131105:DNI131135 DXE131105:DXE131135 EHA131105:EHA131135 EQW131105:EQW131135 FAS131105:FAS131135 FKO131105:FKO131135 FUK131105:FUK131135 GEG131105:GEG131135 GOC131105:GOC131135 GXY131105:GXY131135 HHU131105:HHU131135 HRQ131105:HRQ131135 IBM131105:IBM131135 ILI131105:ILI131135 IVE131105:IVE131135 JFA131105:JFA131135 JOW131105:JOW131135 JYS131105:JYS131135 KIO131105:KIO131135 KSK131105:KSK131135 LCG131105:LCG131135 LMC131105:LMC131135 LVY131105:LVY131135 MFU131105:MFU131135 MPQ131105:MPQ131135 MZM131105:MZM131135 NJI131105:NJI131135 NTE131105:NTE131135 ODA131105:ODA131135 OMW131105:OMW131135 OWS131105:OWS131135 PGO131105:PGO131135 PQK131105:PQK131135 QAG131105:QAG131135 QKC131105:QKC131135 QTY131105:QTY131135 RDU131105:RDU131135 RNQ131105:RNQ131135 RXM131105:RXM131135 SHI131105:SHI131135 SRE131105:SRE131135 TBA131105:TBA131135 TKW131105:TKW131135 TUS131105:TUS131135 UEO131105:UEO131135 UOK131105:UOK131135 UYG131105:UYG131135 VIC131105:VIC131135 VRY131105:VRY131135 WBU131105:WBU131135 WLQ131105:WLQ131135 WVM131105:WVM131135 E196641:E196671 JA196641:JA196671 SW196641:SW196671 ACS196641:ACS196671 AMO196641:AMO196671 AWK196641:AWK196671 BGG196641:BGG196671 BQC196641:BQC196671 BZY196641:BZY196671 CJU196641:CJU196671 CTQ196641:CTQ196671 DDM196641:DDM196671 DNI196641:DNI196671 DXE196641:DXE196671 EHA196641:EHA196671 EQW196641:EQW196671 FAS196641:FAS196671 FKO196641:FKO196671 FUK196641:FUK196671 GEG196641:GEG196671 GOC196641:GOC196671 GXY196641:GXY196671 HHU196641:HHU196671 HRQ196641:HRQ196671 IBM196641:IBM196671 ILI196641:ILI196671 IVE196641:IVE196671 JFA196641:JFA196671 JOW196641:JOW196671 JYS196641:JYS196671 KIO196641:KIO196671 KSK196641:KSK196671 LCG196641:LCG196671 LMC196641:LMC196671 LVY196641:LVY196671 MFU196641:MFU196671 MPQ196641:MPQ196671 MZM196641:MZM196671 NJI196641:NJI196671 NTE196641:NTE196671 ODA196641:ODA196671 OMW196641:OMW196671 OWS196641:OWS196671 PGO196641:PGO196671 PQK196641:PQK196671 QAG196641:QAG196671 QKC196641:QKC196671 QTY196641:QTY196671 RDU196641:RDU196671 RNQ196641:RNQ196671 RXM196641:RXM196671 SHI196641:SHI196671 SRE196641:SRE196671 TBA196641:TBA196671 TKW196641:TKW196671 TUS196641:TUS196671 UEO196641:UEO196671 UOK196641:UOK196671 UYG196641:UYG196671 VIC196641:VIC196671 VRY196641:VRY196671 WBU196641:WBU196671 WLQ196641:WLQ196671 WVM196641:WVM196671 E262177:E262207 JA262177:JA262207 SW262177:SW262207 ACS262177:ACS262207 AMO262177:AMO262207 AWK262177:AWK262207 BGG262177:BGG262207 BQC262177:BQC262207 BZY262177:BZY262207 CJU262177:CJU262207 CTQ262177:CTQ262207 DDM262177:DDM262207 DNI262177:DNI262207 DXE262177:DXE262207 EHA262177:EHA262207 EQW262177:EQW262207 FAS262177:FAS262207 FKO262177:FKO262207 FUK262177:FUK262207 GEG262177:GEG262207 GOC262177:GOC262207 GXY262177:GXY262207 HHU262177:HHU262207 HRQ262177:HRQ262207 IBM262177:IBM262207 ILI262177:ILI262207 IVE262177:IVE262207 JFA262177:JFA262207 JOW262177:JOW262207 JYS262177:JYS262207 KIO262177:KIO262207 KSK262177:KSK262207 LCG262177:LCG262207 LMC262177:LMC262207 LVY262177:LVY262207 MFU262177:MFU262207 MPQ262177:MPQ262207 MZM262177:MZM262207 NJI262177:NJI262207 NTE262177:NTE262207 ODA262177:ODA262207 OMW262177:OMW262207 OWS262177:OWS262207 PGO262177:PGO262207 PQK262177:PQK262207 QAG262177:QAG262207 QKC262177:QKC262207 QTY262177:QTY262207 RDU262177:RDU262207 RNQ262177:RNQ262207 RXM262177:RXM262207 SHI262177:SHI262207 SRE262177:SRE262207 TBA262177:TBA262207 TKW262177:TKW262207 TUS262177:TUS262207 UEO262177:UEO262207 UOK262177:UOK262207 UYG262177:UYG262207 VIC262177:VIC262207 VRY262177:VRY262207 WBU262177:WBU262207 WLQ262177:WLQ262207 WVM262177:WVM262207 E327713:E327743 JA327713:JA327743 SW327713:SW327743 ACS327713:ACS327743 AMO327713:AMO327743 AWK327713:AWK327743 BGG327713:BGG327743 BQC327713:BQC327743 BZY327713:BZY327743 CJU327713:CJU327743 CTQ327713:CTQ327743 DDM327713:DDM327743 DNI327713:DNI327743 DXE327713:DXE327743 EHA327713:EHA327743 EQW327713:EQW327743 FAS327713:FAS327743 FKO327713:FKO327743 FUK327713:FUK327743 GEG327713:GEG327743 GOC327713:GOC327743 GXY327713:GXY327743 HHU327713:HHU327743 HRQ327713:HRQ327743 IBM327713:IBM327743 ILI327713:ILI327743 IVE327713:IVE327743 JFA327713:JFA327743 JOW327713:JOW327743 JYS327713:JYS327743 KIO327713:KIO327743 KSK327713:KSK327743 LCG327713:LCG327743 LMC327713:LMC327743 LVY327713:LVY327743 MFU327713:MFU327743 MPQ327713:MPQ327743 MZM327713:MZM327743 NJI327713:NJI327743 NTE327713:NTE327743 ODA327713:ODA327743 OMW327713:OMW327743 OWS327713:OWS327743 PGO327713:PGO327743 PQK327713:PQK327743 QAG327713:QAG327743 QKC327713:QKC327743 QTY327713:QTY327743 RDU327713:RDU327743 RNQ327713:RNQ327743 RXM327713:RXM327743 SHI327713:SHI327743 SRE327713:SRE327743 TBA327713:TBA327743 TKW327713:TKW327743 TUS327713:TUS327743 UEO327713:UEO327743 UOK327713:UOK327743 UYG327713:UYG327743 VIC327713:VIC327743 VRY327713:VRY327743 WBU327713:WBU327743 WLQ327713:WLQ327743 WVM327713:WVM327743 E393249:E393279 JA393249:JA393279 SW393249:SW393279 ACS393249:ACS393279 AMO393249:AMO393279 AWK393249:AWK393279 BGG393249:BGG393279 BQC393249:BQC393279 BZY393249:BZY393279 CJU393249:CJU393279 CTQ393249:CTQ393279 DDM393249:DDM393279 DNI393249:DNI393279 DXE393249:DXE393279 EHA393249:EHA393279 EQW393249:EQW393279 FAS393249:FAS393279 FKO393249:FKO393279 FUK393249:FUK393279 GEG393249:GEG393279 GOC393249:GOC393279 GXY393249:GXY393279 HHU393249:HHU393279 HRQ393249:HRQ393279 IBM393249:IBM393279 ILI393249:ILI393279 IVE393249:IVE393279 JFA393249:JFA393279 JOW393249:JOW393279 JYS393249:JYS393279 KIO393249:KIO393279 KSK393249:KSK393279 LCG393249:LCG393279 LMC393249:LMC393279 LVY393249:LVY393279 MFU393249:MFU393279 MPQ393249:MPQ393279 MZM393249:MZM393279 NJI393249:NJI393279 NTE393249:NTE393279 ODA393249:ODA393279 OMW393249:OMW393279 OWS393249:OWS393279 PGO393249:PGO393279 PQK393249:PQK393279 QAG393249:QAG393279 QKC393249:QKC393279 QTY393249:QTY393279 RDU393249:RDU393279 RNQ393249:RNQ393279 RXM393249:RXM393279 SHI393249:SHI393279 SRE393249:SRE393279 TBA393249:TBA393279 TKW393249:TKW393279 TUS393249:TUS393279 UEO393249:UEO393279 UOK393249:UOK393279 UYG393249:UYG393279 VIC393249:VIC393279 VRY393249:VRY393279 WBU393249:WBU393279 WLQ393249:WLQ393279 WVM393249:WVM393279 E458785:E458815 JA458785:JA458815 SW458785:SW458815 ACS458785:ACS458815 AMO458785:AMO458815 AWK458785:AWK458815 BGG458785:BGG458815 BQC458785:BQC458815 BZY458785:BZY458815 CJU458785:CJU458815 CTQ458785:CTQ458815 DDM458785:DDM458815 DNI458785:DNI458815 DXE458785:DXE458815 EHA458785:EHA458815 EQW458785:EQW458815 FAS458785:FAS458815 FKO458785:FKO458815 FUK458785:FUK458815 GEG458785:GEG458815 GOC458785:GOC458815 GXY458785:GXY458815 HHU458785:HHU458815 HRQ458785:HRQ458815 IBM458785:IBM458815 ILI458785:ILI458815 IVE458785:IVE458815 JFA458785:JFA458815 JOW458785:JOW458815 JYS458785:JYS458815 KIO458785:KIO458815 KSK458785:KSK458815 LCG458785:LCG458815 LMC458785:LMC458815 LVY458785:LVY458815 MFU458785:MFU458815 MPQ458785:MPQ458815 MZM458785:MZM458815 NJI458785:NJI458815 NTE458785:NTE458815 ODA458785:ODA458815 OMW458785:OMW458815 OWS458785:OWS458815 PGO458785:PGO458815 PQK458785:PQK458815 QAG458785:QAG458815 QKC458785:QKC458815 QTY458785:QTY458815 RDU458785:RDU458815 RNQ458785:RNQ458815 RXM458785:RXM458815 SHI458785:SHI458815 SRE458785:SRE458815 TBA458785:TBA458815 TKW458785:TKW458815 TUS458785:TUS458815 UEO458785:UEO458815 UOK458785:UOK458815 UYG458785:UYG458815 VIC458785:VIC458815 VRY458785:VRY458815 WBU458785:WBU458815 WLQ458785:WLQ458815 WVM458785:WVM458815 E524321:E524351 JA524321:JA524351 SW524321:SW524351 ACS524321:ACS524351 AMO524321:AMO524351 AWK524321:AWK524351 BGG524321:BGG524351 BQC524321:BQC524351 BZY524321:BZY524351 CJU524321:CJU524351 CTQ524321:CTQ524351 DDM524321:DDM524351 DNI524321:DNI524351 DXE524321:DXE524351 EHA524321:EHA524351 EQW524321:EQW524351 FAS524321:FAS524351 FKO524321:FKO524351 FUK524321:FUK524351 GEG524321:GEG524351 GOC524321:GOC524351 GXY524321:GXY524351 HHU524321:HHU524351 HRQ524321:HRQ524351 IBM524321:IBM524351 ILI524321:ILI524351 IVE524321:IVE524351 JFA524321:JFA524351 JOW524321:JOW524351 JYS524321:JYS524351 KIO524321:KIO524351 KSK524321:KSK524351 LCG524321:LCG524351 LMC524321:LMC524351 LVY524321:LVY524351 MFU524321:MFU524351 MPQ524321:MPQ524351 MZM524321:MZM524351 NJI524321:NJI524351 NTE524321:NTE524351 ODA524321:ODA524351 OMW524321:OMW524351 OWS524321:OWS524351 PGO524321:PGO524351 PQK524321:PQK524351 QAG524321:QAG524351 QKC524321:QKC524351 QTY524321:QTY524351 RDU524321:RDU524351 RNQ524321:RNQ524351 RXM524321:RXM524351 SHI524321:SHI524351 SRE524321:SRE524351 TBA524321:TBA524351 TKW524321:TKW524351 TUS524321:TUS524351 UEO524321:UEO524351 UOK524321:UOK524351 UYG524321:UYG524351 VIC524321:VIC524351 VRY524321:VRY524351 WBU524321:WBU524351 WLQ524321:WLQ524351 WVM524321:WVM524351 E589857:E589887 JA589857:JA589887 SW589857:SW589887 ACS589857:ACS589887 AMO589857:AMO589887 AWK589857:AWK589887 BGG589857:BGG589887 BQC589857:BQC589887 BZY589857:BZY589887 CJU589857:CJU589887 CTQ589857:CTQ589887 DDM589857:DDM589887 DNI589857:DNI589887 DXE589857:DXE589887 EHA589857:EHA589887 EQW589857:EQW589887 FAS589857:FAS589887 FKO589857:FKO589887 FUK589857:FUK589887 GEG589857:GEG589887 GOC589857:GOC589887 GXY589857:GXY589887 HHU589857:HHU589887 HRQ589857:HRQ589887 IBM589857:IBM589887 ILI589857:ILI589887 IVE589857:IVE589887 JFA589857:JFA589887 JOW589857:JOW589887 JYS589857:JYS589887 KIO589857:KIO589887 KSK589857:KSK589887 LCG589857:LCG589887 LMC589857:LMC589887 LVY589857:LVY589887 MFU589857:MFU589887 MPQ589857:MPQ589887 MZM589857:MZM589887 NJI589857:NJI589887 NTE589857:NTE589887 ODA589857:ODA589887 OMW589857:OMW589887 OWS589857:OWS589887 PGO589857:PGO589887 PQK589857:PQK589887 QAG589857:QAG589887 QKC589857:QKC589887 QTY589857:QTY589887 RDU589857:RDU589887 RNQ589857:RNQ589887 RXM589857:RXM589887 SHI589857:SHI589887 SRE589857:SRE589887 TBA589857:TBA589887 TKW589857:TKW589887 TUS589857:TUS589887 UEO589857:UEO589887 UOK589857:UOK589887 UYG589857:UYG589887 VIC589857:VIC589887 VRY589857:VRY589887 WBU589857:WBU589887 WLQ589857:WLQ589887 WVM589857:WVM589887 E655393:E655423 JA655393:JA655423 SW655393:SW655423 ACS655393:ACS655423 AMO655393:AMO655423 AWK655393:AWK655423 BGG655393:BGG655423 BQC655393:BQC655423 BZY655393:BZY655423 CJU655393:CJU655423 CTQ655393:CTQ655423 DDM655393:DDM655423 DNI655393:DNI655423 DXE655393:DXE655423 EHA655393:EHA655423 EQW655393:EQW655423 FAS655393:FAS655423 FKO655393:FKO655423 FUK655393:FUK655423 GEG655393:GEG655423 GOC655393:GOC655423 GXY655393:GXY655423 HHU655393:HHU655423 HRQ655393:HRQ655423 IBM655393:IBM655423 ILI655393:ILI655423 IVE655393:IVE655423 JFA655393:JFA655423 JOW655393:JOW655423 JYS655393:JYS655423 KIO655393:KIO655423 KSK655393:KSK655423 LCG655393:LCG655423 LMC655393:LMC655423 LVY655393:LVY655423 MFU655393:MFU655423 MPQ655393:MPQ655423 MZM655393:MZM655423 NJI655393:NJI655423 NTE655393:NTE655423 ODA655393:ODA655423 OMW655393:OMW655423 OWS655393:OWS655423 PGO655393:PGO655423 PQK655393:PQK655423 QAG655393:QAG655423 QKC655393:QKC655423 QTY655393:QTY655423 RDU655393:RDU655423 RNQ655393:RNQ655423 RXM655393:RXM655423 SHI655393:SHI655423 SRE655393:SRE655423 TBA655393:TBA655423 TKW655393:TKW655423 TUS655393:TUS655423 UEO655393:UEO655423 UOK655393:UOK655423 UYG655393:UYG655423 VIC655393:VIC655423 VRY655393:VRY655423 WBU655393:WBU655423 WLQ655393:WLQ655423 WVM655393:WVM655423 E720929:E720959 JA720929:JA720959 SW720929:SW720959 ACS720929:ACS720959 AMO720929:AMO720959 AWK720929:AWK720959 BGG720929:BGG720959 BQC720929:BQC720959 BZY720929:BZY720959 CJU720929:CJU720959 CTQ720929:CTQ720959 DDM720929:DDM720959 DNI720929:DNI720959 DXE720929:DXE720959 EHA720929:EHA720959 EQW720929:EQW720959 FAS720929:FAS720959 FKO720929:FKO720959 FUK720929:FUK720959 GEG720929:GEG720959 GOC720929:GOC720959 GXY720929:GXY720959 HHU720929:HHU720959 HRQ720929:HRQ720959 IBM720929:IBM720959 ILI720929:ILI720959 IVE720929:IVE720959 JFA720929:JFA720959 JOW720929:JOW720959 JYS720929:JYS720959 KIO720929:KIO720959 KSK720929:KSK720959 LCG720929:LCG720959 LMC720929:LMC720959 LVY720929:LVY720959 MFU720929:MFU720959 MPQ720929:MPQ720959 MZM720929:MZM720959 NJI720929:NJI720959 NTE720929:NTE720959 ODA720929:ODA720959 OMW720929:OMW720959 OWS720929:OWS720959 PGO720929:PGO720959 PQK720929:PQK720959 QAG720929:QAG720959 QKC720929:QKC720959 QTY720929:QTY720959 RDU720929:RDU720959 RNQ720929:RNQ720959 RXM720929:RXM720959 SHI720929:SHI720959 SRE720929:SRE720959 TBA720929:TBA720959 TKW720929:TKW720959 TUS720929:TUS720959 UEO720929:UEO720959 UOK720929:UOK720959 UYG720929:UYG720959 VIC720929:VIC720959 VRY720929:VRY720959 WBU720929:WBU720959 WLQ720929:WLQ720959 WVM720929:WVM720959 E786465:E786495 JA786465:JA786495 SW786465:SW786495 ACS786465:ACS786495 AMO786465:AMO786495 AWK786465:AWK786495 BGG786465:BGG786495 BQC786465:BQC786495 BZY786465:BZY786495 CJU786465:CJU786495 CTQ786465:CTQ786495 DDM786465:DDM786495 DNI786465:DNI786495 DXE786465:DXE786495 EHA786465:EHA786495 EQW786465:EQW786495 FAS786465:FAS786495 FKO786465:FKO786495 FUK786465:FUK786495 GEG786465:GEG786495 GOC786465:GOC786495 GXY786465:GXY786495 HHU786465:HHU786495 HRQ786465:HRQ786495 IBM786465:IBM786495 ILI786465:ILI786495 IVE786465:IVE786495 JFA786465:JFA786495 JOW786465:JOW786495 JYS786465:JYS786495 KIO786465:KIO786495 KSK786465:KSK786495 LCG786465:LCG786495 LMC786465:LMC786495 LVY786465:LVY786495 MFU786465:MFU786495 MPQ786465:MPQ786495 MZM786465:MZM786495 NJI786465:NJI786495 NTE786465:NTE786495 ODA786465:ODA786495 OMW786465:OMW786495 OWS786465:OWS786495 PGO786465:PGO786495 PQK786465:PQK786495 QAG786465:QAG786495 QKC786465:QKC786495 QTY786465:QTY786495 RDU786465:RDU786495 RNQ786465:RNQ786495 RXM786465:RXM786495 SHI786465:SHI786495 SRE786465:SRE786495 TBA786465:TBA786495 TKW786465:TKW786495 TUS786465:TUS786495 UEO786465:UEO786495 UOK786465:UOK786495 UYG786465:UYG786495 VIC786465:VIC786495 VRY786465:VRY786495 WBU786465:WBU786495 WLQ786465:WLQ786495 WVM786465:WVM786495 E852001:E852031 JA852001:JA852031 SW852001:SW852031 ACS852001:ACS852031 AMO852001:AMO852031 AWK852001:AWK852031 BGG852001:BGG852031 BQC852001:BQC852031 BZY852001:BZY852031 CJU852001:CJU852031 CTQ852001:CTQ852031 DDM852001:DDM852031 DNI852001:DNI852031 DXE852001:DXE852031 EHA852001:EHA852031 EQW852001:EQW852031 FAS852001:FAS852031 FKO852001:FKO852031 FUK852001:FUK852031 GEG852001:GEG852031 GOC852001:GOC852031 GXY852001:GXY852031 HHU852001:HHU852031 HRQ852001:HRQ852031 IBM852001:IBM852031 ILI852001:ILI852031 IVE852001:IVE852031 JFA852001:JFA852031 JOW852001:JOW852031 JYS852001:JYS852031 KIO852001:KIO852031 KSK852001:KSK852031 LCG852001:LCG852031 LMC852001:LMC852031 LVY852001:LVY852031 MFU852001:MFU852031 MPQ852001:MPQ852031 MZM852001:MZM852031 NJI852001:NJI852031 NTE852001:NTE852031 ODA852001:ODA852031 OMW852001:OMW852031 OWS852001:OWS852031 PGO852001:PGO852031 PQK852001:PQK852031 QAG852001:QAG852031 QKC852001:QKC852031 QTY852001:QTY852031 RDU852001:RDU852031 RNQ852001:RNQ852031 RXM852001:RXM852031 SHI852001:SHI852031 SRE852001:SRE852031 TBA852001:TBA852031 TKW852001:TKW852031 TUS852001:TUS852031 UEO852001:UEO852031 UOK852001:UOK852031 UYG852001:UYG852031 VIC852001:VIC852031 VRY852001:VRY852031 WBU852001:WBU852031 WLQ852001:WLQ852031 WVM852001:WVM852031 E917537:E917567 JA917537:JA917567 SW917537:SW917567 ACS917537:ACS917567 AMO917537:AMO917567 AWK917537:AWK917567 BGG917537:BGG917567 BQC917537:BQC917567 BZY917537:BZY917567 CJU917537:CJU917567 CTQ917537:CTQ917567 DDM917537:DDM917567 DNI917537:DNI917567 DXE917537:DXE917567 EHA917537:EHA917567 EQW917537:EQW917567 FAS917537:FAS917567 FKO917537:FKO917567 FUK917537:FUK917567 GEG917537:GEG917567 GOC917537:GOC917567 GXY917537:GXY917567 HHU917537:HHU917567 HRQ917537:HRQ917567 IBM917537:IBM917567 ILI917537:ILI917567 IVE917537:IVE917567 JFA917537:JFA917567 JOW917537:JOW917567 JYS917537:JYS917567 KIO917537:KIO917567 KSK917537:KSK917567 LCG917537:LCG917567 LMC917537:LMC917567 LVY917537:LVY917567 MFU917537:MFU917567 MPQ917537:MPQ917567 MZM917537:MZM917567 NJI917537:NJI917567 NTE917537:NTE917567 ODA917537:ODA917567 OMW917537:OMW917567 OWS917537:OWS917567 PGO917537:PGO917567 PQK917537:PQK917567 QAG917537:QAG917567 QKC917537:QKC917567 QTY917537:QTY917567 RDU917537:RDU917567 RNQ917537:RNQ917567 RXM917537:RXM917567 SHI917537:SHI917567 SRE917537:SRE917567 TBA917537:TBA917567 TKW917537:TKW917567 TUS917537:TUS917567 UEO917537:UEO917567 UOK917537:UOK917567 UYG917537:UYG917567 VIC917537:VIC917567 VRY917537:VRY917567 WBU917537:WBU917567 WLQ917537:WLQ917567 WVM917537:WVM917567 E983073:E983103 JA983073:JA983103 SW983073:SW983103 ACS983073:ACS983103 AMO983073:AMO983103 AWK983073:AWK983103 BGG983073:BGG983103 BQC983073:BQC983103 BZY983073:BZY983103 CJU983073:CJU983103 CTQ983073:CTQ983103 DDM983073:DDM983103 DNI983073:DNI983103 DXE983073:DXE983103 EHA983073:EHA983103 EQW983073:EQW983103 FAS983073:FAS983103 FKO983073:FKO983103 FUK983073:FUK983103 GEG983073:GEG983103 GOC983073:GOC983103 GXY983073:GXY983103 HHU983073:HHU983103 HRQ983073:HRQ983103 IBM983073:IBM983103 ILI983073:ILI983103 IVE983073:IVE983103 JFA983073:JFA983103 JOW983073:JOW983103 JYS983073:JYS983103 KIO983073:KIO983103 KSK983073:KSK983103 LCG983073:LCG983103 LMC983073:LMC983103 LVY983073:LVY983103 MFU983073:MFU983103 MPQ983073:MPQ983103 MZM983073:MZM983103 NJI983073:NJI983103 NTE983073:NTE983103 ODA983073:ODA983103 OMW983073:OMW983103 OWS983073:OWS983103 PGO983073:PGO983103 PQK983073:PQK983103 QAG983073:QAG983103 QKC983073:QKC983103 QTY983073:QTY983103 RDU983073:RDU983103 RNQ983073:RNQ983103 RXM983073:RXM983103 SHI983073:SHI983103 SRE983073:SRE983103 TBA983073:TBA983103 TKW983073:TKW983103 TUS983073:TUS983103 UEO983073:UEO983103 UOK983073:UOK983103 UYG983073:UYG983103 VIC983073:VIC983103 VRY983073:VRY983103 WBU983073:WBU983103 WLQ983073:WLQ983103 WVM983073:WVM983103 I8:I14 JE8:JE14 TA8:TA14 ACW8:ACW14 AMS8:AMS14 AWO8:AWO14 BGK8:BGK14 BQG8:BQG14 CAC8:CAC14 CJY8:CJY14 CTU8:CTU14 DDQ8:DDQ14 DNM8:DNM14 DXI8:DXI14 EHE8:EHE14 ERA8:ERA14 FAW8:FAW14 FKS8:FKS14 FUO8:FUO14 GEK8:GEK14 GOG8:GOG14 GYC8:GYC14 HHY8:HHY14 HRU8:HRU14 IBQ8:IBQ14 ILM8:ILM14 IVI8:IVI14 JFE8:JFE14 JPA8:JPA14 JYW8:JYW14 KIS8:KIS14 KSO8:KSO14 LCK8:LCK14 LMG8:LMG14 LWC8:LWC14 MFY8:MFY14 MPU8:MPU14 MZQ8:MZQ14 NJM8:NJM14 NTI8:NTI14 ODE8:ODE14 ONA8:ONA14 OWW8:OWW14 PGS8:PGS14 PQO8:PQO14 QAK8:QAK14 QKG8:QKG14 QUC8:QUC14 RDY8:RDY14 RNU8:RNU14 RXQ8:RXQ14 SHM8:SHM14 SRI8:SRI14 TBE8:TBE14 TLA8:TLA14 TUW8:TUW14 UES8:UES14 UOO8:UOO14 UYK8:UYK14 VIG8:VIG14 VSC8:VSC14 WBY8:WBY14 WLU8:WLU14 WVQ8:WVQ14 I65544:I65550 JE65544:JE65550 TA65544:TA65550 ACW65544:ACW65550 AMS65544:AMS65550 AWO65544:AWO65550 BGK65544:BGK65550 BQG65544:BQG65550 CAC65544:CAC65550 CJY65544:CJY65550 CTU65544:CTU65550 DDQ65544:DDQ65550 DNM65544:DNM65550 DXI65544:DXI65550 EHE65544:EHE65550 ERA65544:ERA65550 FAW65544:FAW65550 FKS65544:FKS65550 FUO65544:FUO65550 GEK65544:GEK65550 GOG65544:GOG65550 GYC65544:GYC65550 HHY65544:HHY65550 HRU65544:HRU65550 IBQ65544:IBQ65550 ILM65544:ILM65550 IVI65544:IVI65550 JFE65544:JFE65550 JPA65544:JPA65550 JYW65544:JYW65550 KIS65544:KIS65550 KSO65544:KSO65550 LCK65544:LCK65550 LMG65544:LMG65550 LWC65544:LWC65550 MFY65544:MFY65550 MPU65544:MPU65550 MZQ65544:MZQ65550 NJM65544:NJM65550 NTI65544:NTI65550 ODE65544:ODE65550 ONA65544:ONA65550 OWW65544:OWW65550 PGS65544:PGS65550 PQO65544:PQO65550 QAK65544:QAK65550 QKG65544:QKG65550 QUC65544:QUC65550 RDY65544:RDY65550 RNU65544:RNU65550 RXQ65544:RXQ65550 SHM65544:SHM65550 SRI65544:SRI65550 TBE65544:TBE65550 TLA65544:TLA65550 TUW65544:TUW65550 UES65544:UES65550 UOO65544:UOO65550 UYK65544:UYK65550 VIG65544:VIG65550 VSC65544:VSC65550 WBY65544:WBY65550 WLU65544:WLU65550 WVQ65544:WVQ65550 I131080:I131086 JE131080:JE131086 TA131080:TA131086 ACW131080:ACW131086 AMS131080:AMS131086 AWO131080:AWO131086 BGK131080:BGK131086 BQG131080:BQG131086 CAC131080:CAC131086 CJY131080:CJY131086 CTU131080:CTU131086 DDQ131080:DDQ131086 DNM131080:DNM131086 DXI131080:DXI131086 EHE131080:EHE131086 ERA131080:ERA131086 FAW131080:FAW131086 FKS131080:FKS131086 FUO131080:FUO131086 GEK131080:GEK131086 GOG131080:GOG131086 GYC131080:GYC131086 HHY131080:HHY131086 HRU131080:HRU131086 IBQ131080:IBQ131086 ILM131080:ILM131086 IVI131080:IVI131086 JFE131080:JFE131086 JPA131080:JPA131086 JYW131080:JYW131086 KIS131080:KIS131086 KSO131080:KSO131086 LCK131080:LCK131086 LMG131080:LMG131086 LWC131080:LWC131086 MFY131080:MFY131086 MPU131080:MPU131086 MZQ131080:MZQ131086 NJM131080:NJM131086 NTI131080:NTI131086 ODE131080:ODE131086 ONA131080:ONA131086 OWW131080:OWW131086 PGS131080:PGS131086 PQO131080:PQO131086 QAK131080:QAK131086 QKG131080:QKG131086 QUC131080:QUC131086 RDY131080:RDY131086 RNU131080:RNU131086 RXQ131080:RXQ131086 SHM131080:SHM131086 SRI131080:SRI131086 TBE131080:TBE131086 TLA131080:TLA131086 TUW131080:TUW131086 UES131080:UES131086 UOO131080:UOO131086 UYK131080:UYK131086 VIG131080:VIG131086 VSC131080:VSC131086 WBY131080:WBY131086 WLU131080:WLU131086 WVQ131080:WVQ131086 I196616:I196622 JE196616:JE196622 TA196616:TA196622 ACW196616:ACW196622 AMS196616:AMS196622 AWO196616:AWO196622 BGK196616:BGK196622 BQG196616:BQG196622 CAC196616:CAC196622 CJY196616:CJY196622 CTU196616:CTU196622 DDQ196616:DDQ196622 DNM196616:DNM196622 DXI196616:DXI196622 EHE196616:EHE196622 ERA196616:ERA196622 FAW196616:FAW196622 FKS196616:FKS196622 FUO196616:FUO196622 GEK196616:GEK196622 GOG196616:GOG196622 GYC196616:GYC196622 HHY196616:HHY196622 HRU196616:HRU196622 IBQ196616:IBQ196622 ILM196616:ILM196622 IVI196616:IVI196622 JFE196616:JFE196622 JPA196616:JPA196622 JYW196616:JYW196622 KIS196616:KIS196622 KSO196616:KSO196622 LCK196616:LCK196622 LMG196616:LMG196622 LWC196616:LWC196622 MFY196616:MFY196622 MPU196616:MPU196622 MZQ196616:MZQ196622 NJM196616:NJM196622 NTI196616:NTI196622 ODE196616:ODE196622 ONA196616:ONA196622 OWW196616:OWW196622 PGS196616:PGS196622 PQO196616:PQO196622 QAK196616:QAK196622 QKG196616:QKG196622 QUC196616:QUC196622 RDY196616:RDY196622 RNU196616:RNU196622 RXQ196616:RXQ196622 SHM196616:SHM196622 SRI196616:SRI196622 TBE196616:TBE196622 TLA196616:TLA196622 TUW196616:TUW196622 UES196616:UES196622 UOO196616:UOO196622 UYK196616:UYK196622 VIG196616:VIG196622 VSC196616:VSC196622 WBY196616:WBY196622 WLU196616:WLU196622 WVQ196616:WVQ196622 I262152:I262158 JE262152:JE262158 TA262152:TA262158 ACW262152:ACW262158 AMS262152:AMS262158 AWO262152:AWO262158 BGK262152:BGK262158 BQG262152:BQG262158 CAC262152:CAC262158 CJY262152:CJY262158 CTU262152:CTU262158 DDQ262152:DDQ262158 DNM262152:DNM262158 DXI262152:DXI262158 EHE262152:EHE262158 ERA262152:ERA262158 FAW262152:FAW262158 FKS262152:FKS262158 FUO262152:FUO262158 GEK262152:GEK262158 GOG262152:GOG262158 GYC262152:GYC262158 HHY262152:HHY262158 HRU262152:HRU262158 IBQ262152:IBQ262158 ILM262152:ILM262158 IVI262152:IVI262158 JFE262152:JFE262158 JPA262152:JPA262158 JYW262152:JYW262158 KIS262152:KIS262158 KSO262152:KSO262158 LCK262152:LCK262158 LMG262152:LMG262158 LWC262152:LWC262158 MFY262152:MFY262158 MPU262152:MPU262158 MZQ262152:MZQ262158 NJM262152:NJM262158 NTI262152:NTI262158 ODE262152:ODE262158 ONA262152:ONA262158 OWW262152:OWW262158 PGS262152:PGS262158 PQO262152:PQO262158 QAK262152:QAK262158 QKG262152:QKG262158 QUC262152:QUC262158 RDY262152:RDY262158 RNU262152:RNU262158 RXQ262152:RXQ262158 SHM262152:SHM262158 SRI262152:SRI262158 TBE262152:TBE262158 TLA262152:TLA262158 TUW262152:TUW262158 UES262152:UES262158 UOO262152:UOO262158 UYK262152:UYK262158 VIG262152:VIG262158 VSC262152:VSC262158 WBY262152:WBY262158 WLU262152:WLU262158 WVQ262152:WVQ262158 I327688:I327694 JE327688:JE327694 TA327688:TA327694 ACW327688:ACW327694 AMS327688:AMS327694 AWO327688:AWO327694 BGK327688:BGK327694 BQG327688:BQG327694 CAC327688:CAC327694 CJY327688:CJY327694 CTU327688:CTU327694 DDQ327688:DDQ327694 DNM327688:DNM327694 DXI327688:DXI327694 EHE327688:EHE327694 ERA327688:ERA327694 FAW327688:FAW327694 FKS327688:FKS327694 FUO327688:FUO327694 GEK327688:GEK327694 GOG327688:GOG327694 GYC327688:GYC327694 HHY327688:HHY327694 HRU327688:HRU327694 IBQ327688:IBQ327694 ILM327688:ILM327694 IVI327688:IVI327694 JFE327688:JFE327694 JPA327688:JPA327694 JYW327688:JYW327694 KIS327688:KIS327694 KSO327688:KSO327694 LCK327688:LCK327694 LMG327688:LMG327694 LWC327688:LWC327694 MFY327688:MFY327694 MPU327688:MPU327694 MZQ327688:MZQ327694 NJM327688:NJM327694 NTI327688:NTI327694 ODE327688:ODE327694 ONA327688:ONA327694 OWW327688:OWW327694 PGS327688:PGS327694 PQO327688:PQO327694 QAK327688:QAK327694 QKG327688:QKG327694 QUC327688:QUC327694 RDY327688:RDY327694 RNU327688:RNU327694 RXQ327688:RXQ327694 SHM327688:SHM327694 SRI327688:SRI327694 TBE327688:TBE327694 TLA327688:TLA327694 TUW327688:TUW327694 UES327688:UES327694 UOO327688:UOO327694 UYK327688:UYK327694 VIG327688:VIG327694 VSC327688:VSC327694 WBY327688:WBY327694 WLU327688:WLU327694 WVQ327688:WVQ327694 I393224:I393230 JE393224:JE393230 TA393224:TA393230 ACW393224:ACW393230 AMS393224:AMS393230 AWO393224:AWO393230 BGK393224:BGK393230 BQG393224:BQG393230 CAC393224:CAC393230 CJY393224:CJY393230 CTU393224:CTU393230 DDQ393224:DDQ393230 DNM393224:DNM393230 DXI393224:DXI393230 EHE393224:EHE393230 ERA393224:ERA393230 FAW393224:FAW393230 FKS393224:FKS393230 FUO393224:FUO393230 GEK393224:GEK393230 GOG393224:GOG393230 GYC393224:GYC393230 HHY393224:HHY393230 HRU393224:HRU393230 IBQ393224:IBQ393230 ILM393224:ILM393230 IVI393224:IVI393230 JFE393224:JFE393230 JPA393224:JPA393230 JYW393224:JYW393230 KIS393224:KIS393230 KSO393224:KSO393230 LCK393224:LCK393230 LMG393224:LMG393230 LWC393224:LWC393230 MFY393224:MFY393230 MPU393224:MPU393230 MZQ393224:MZQ393230 NJM393224:NJM393230 NTI393224:NTI393230 ODE393224:ODE393230 ONA393224:ONA393230 OWW393224:OWW393230 PGS393224:PGS393230 PQO393224:PQO393230 QAK393224:QAK393230 QKG393224:QKG393230 QUC393224:QUC393230 RDY393224:RDY393230 RNU393224:RNU393230 RXQ393224:RXQ393230 SHM393224:SHM393230 SRI393224:SRI393230 TBE393224:TBE393230 TLA393224:TLA393230 TUW393224:TUW393230 UES393224:UES393230 UOO393224:UOO393230 UYK393224:UYK393230 VIG393224:VIG393230 VSC393224:VSC393230 WBY393224:WBY393230 WLU393224:WLU393230 WVQ393224:WVQ393230 I458760:I458766 JE458760:JE458766 TA458760:TA458766 ACW458760:ACW458766 AMS458760:AMS458766 AWO458760:AWO458766 BGK458760:BGK458766 BQG458760:BQG458766 CAC458760:CAC458766 CJY458760:CJY458766 CTU458760:CTU458766 DDQ458760:DDQ458766 DNM458760:DNM458766 DXI458760:DXI458766 EHE458760:EHE458766 ERA458760:ERA458766 FAW458760:FAW458766 FKS458760:FKS458766 FUO458760:FUO458766 GEK458760:GEK458766 GOG458760:GOG458766 GYC458760:GYC458766 HHY458760:HHY458766 HRU458760:HRU458766 IBQ458760:IBQ458766 ILM458760:ILM458766 IVI458760:IVI458766 JFE458760:JFE458766 JPA458760:JPA458766 JYW458760:JYW458766 KIS458760:KIS458766 KSO458760:KSO458766 LCK458760:LCK458766 LMG458760:LMG458766 LWC458760:LWC458766 MFY458760:MFY458766 MPU458760:MPU458766 MZQ458760:MZQ458766 NJM458760:NJM458766 NTI458760:NTI458766 ODE458760:ODE458766 ONA458760:ONA458766 OWW458760:OWW458766 PGS458760:PGS458766 PQO458760:PQO458766 QAK458760:QAK458766 QKG458760:QKG458766 QUC458760:QUC458766 RDY458760:RDY458766 RNU458760:RNU458766 RXQ458760:RXQ458766 SHM458760:SHM458766 SRI458760:SRI458766 TBE458760:TBE458766 TLA458760:TLA458766 TUW458760:TUW458766 UES458760:UES458766 UOO458760:UOO458766 UYK458760:UYK458766 VIG458760:VIG458766 VSC458760:VSC458766 WBY458760:WBY458766 WLU458760:WLU458766 WVQ458760:WVQ458766 I524296:I524302 JE524296:JE524302 TA524296:TA524302 ACW524296:ACW524302 AMS524296:AMS524302 AWO524296:AWO524302 BGK524296:BGK524302 BQG524296:BQG524302 CAC524296:CAC524302 CJY524296:CJY524302 CTU524296:CTU524302 DDQ524296:DDQ524302 DNM524296:DNM524302 DXI524296:DXI524302 EHE524296:EHE524302 ERA524296:ERA524302 FAW524296:FAW524302 FKS524296:FKS524302 FUO524296:FUO524302 GEK524296:GEK524302 GOG524296:GOG524302 GYC524296:GYC524302 HHY524296:HHY524302 HRU524296:HRU524302 IBQ524296:IBQ524302 ILM524296:ILM524302 IVI524296:IVI524302 JFE524296:JFE524302 JPA524296:JPA524302 JYW524296:JYW524302 KIS524296:KIS524302 KSO524296:KSO524302 LCK524296:LCK524302 LMG524296:LMG524302 LWC524296:LWC524302 MFY524296:MFY524302 MPU524296:MPU524302 MZQ524296:MZQ524302 NJM524296:NJM524302 NTI524296:NTI524302 ODE524296:ODE524302 ONA524296:ONA524302 OWW524296:OWW524302 PGS524296:PGS524302 PQO524296:PQO524302 QAK524296:QAK524302 QKG524296:QKG524302 QUC524296:QUC524302 RDY524296:RDY524302 RNU524296:RNU524302 RXQ524296:RXQ524302 SHM524296:SHM524302 SRI524296:SRI524302 TBE524296:TBE524302 TLA524296:TLA524302 TUW524296:TUW524302 UES524296:UES524302 UOO524296:UOO524302 UYK524296:UYK524302 VIG524296:VIG524302 VSC524296:VSC524302 WBY524296:WBY524302 WLU524296:WLU524302 WVQ524296:WVQ524302 I589832:I589838 JE589832:JE589838 TA589832:TA589838 ACW589832:ACW589838 AMS589832:AMS589838 AWO589832:AWO589838 BGK589832:BGK589838 BQG589832:BQG589838 CAC589832:CAC589838 CJY589832:CJY589838 CTU589832:CTU589838 DDQ589832:DDQ589838 DNM589832:DNM589838 DXI589832:DXI589838 EHE589832:EHE589838 ERA589832:ERA589838 FAW589832:FAW589838 FKS589832:FKS589838 FUO589832:FUO589838 GEK589832:GEK589838 GOG589832:GOG589838 GYC589832:GYC589838 HHY589832:HHY589838 HRU589832:HRU589838 IBQ589832:IBQ589838 ILM589832:ILM589838 IVI589832:IVI589838 JFE589832:JFE589838 JPA589832:JPA589838 JYW589832:JYW589838 KIS589832:KIS589838 KSO589832:KSO589838 LCK589832:LCK589838 LMG589832:LMG589838 LWC589832:LWC589838 MFY589832:MFY589838 MPU589832:MPU589838 MZQ589832:MZQ589838 NJM589832:NJM589838 NTI589832:NTI589838 ODE589832:ODE589838 ONA589832:ONA589838 OWW589832:OWW589838 PGS589832:PGS589838 PQO589832:PQO589838 QAK589832:QAK589838 QKG589832:QKG589838 QUC589832:QUC589838 RDY589832:RDY589838 RNU589832:RNU589838 RXQ589832:RXQ589838 SHM589832:SHM589838 SRI589832:SRI589838 TBE589832:TBE589838 TLA589832:TLA589838 TUW589832:TUW589838 UES589832:UES589838 UOO589832:UOO589838 UYK589832:UYK589838 VIG589832:VIG589838 VSC589832:VSC589838 WBY589832:WBY589838 WLU589832:WLU589838 WVQ589832:WVQ589838 I655368:I655374 JE655368:JE655374 TA655368:TA655374 ACW655368:ACW655374 AMS655368:AMS655374 AWO655368:AWO655374 BGK655368:BGK655374 BQG655368:BQG655374 CAC655368:CAC655374 CJY655368:CJY655374 CTU655368:CTU655374 DDQ655368:DDQ655374 DNM655368:DNM655374 DXI655368:DXI655374 EHE655368:EHE655374 ERA655368:ERA655374 FAW655368:FAW655374 FKS655368:FKS655374 FUO655368:FUO655374 GEK655368:GEK655374 GOG655368:GOG655374 GYC655368:GYC655374 HHY655368:HHY655374 HRU655368:HRU655374 IBQ655368:IBQ655374 ILM655368:ILM655374 IVI655368:IVI655374 JFE655368:JFE655374 JPA655368:JPA655374 JYW655368:JYW655374 KIS655368:KIS655374 KSO655368:KSO655374 LCK655368:LCK655374 LMG655368:LMG655374 LWC655368:LWC655374 MFY655368:MFY655374 MPU655368:MPU655374 MZQ655368:MZQ655374 NJM655368:NJM655374 NTI655368:NTI655374 ODE655368:ODE655374 ONA655368:ONA655374 OWW655368:OWW655374 PGS655368:PGS655374 PQO655368:PQO655374 QAK655368:QAK655374 QKG655368:QKG655374 QUC655368:QUC655374 RDY655368:RDY655374 RNU655368:RNU655374 RXQ655368:RXQ655374 SHM655368:SHM655374 SRI655368:SRI655374 TBE655368:TBE655374 TLA655368:TLA655374 TUW655368:TUW655374 UES655368:UES655374 UOO655368:UOO655374 UYK655368:UYK655374 VIG655368:VIG655374 VSC655368:VSC655374 WBY655368:WBY655374 WLU655368:WLU655374 WVQ655368:WVQ655374 I720904:I720910 JE720904:JE720910 TA720904:TA720910 ACW720904:ACW720910 AMS720904:AMS720910 AWO720904:AWO720910 BGK720904:BGK720910 BQG720904:BQG720910 CAC720904:CAC720910 CJY720904:CJY720910 CTU720904:CTU720910 DDQ720904:DDQ720910 DNM720904:DNM720910 DXI720904:DXI720910 EHE720904:EHE720910 ERA720904:ERA720910 FAW720904:FAW720910 FKS720904:FKS720910 FUO720904:FUO720910 GEK720904:GEK720910 GOG720904:GOG720910 GYC720904:GYC720910 HHY720904:HHY720910 HRU720904:HRU720910 IBQ720904:IBQ720910 ILM720904:ILM720910 IVI720904:IVI720910 JFE720904:JFE720910 JPA720904:JPA720910 JYW720904:JYW720910 KIS720904:KIS720910 KSO720904:KSO720910 LCK720904:LCK720910 LMG720904:LMG720910 LWC720904:LWC720910 MFY720904:MFY720910 MPU720904:MPU720910 MZQ720904:MZQ720910 NJM720904:NJM720910 NTI720904:NTI720910 ODE720904:ODE720910 ONA720904:ONA720910 OWW720904:OWW720910 PGS720904:PGS720910 PQO720904:PQO720910 QAK720904:QAK720910 QKG720904:QKG720910 QUC720904:QUC720910 RDY720904:RDY720910 RNU720904:RNU720910 RXQ720904:RXQ720910 SHM720904:SHM720910 SRI720904:SRI720910 TBE720904:TBE720910 TLA720904:TLA720910 TUW720904:TUW720910 UES720904:UES720910 UOO720904:UOO720910 UYK720904:UYK720910 VIG720904:VIG720910 VSC720904:VSC720910 WBY720904:WBY720910 WLU720904:WLU720910 WVQ720904:WVQ720910 I786440:I786446 JE786440:JE786446 TA786440:TA786446 ACW786440:ACW786446 AMS786440:AMS786446 AWO786440:AWO786446 BGK786440:BGK786446 BQG786440:BQG786446 CAC786440:CAC786446 CJY786440:CJY786446 CTU786440:CTU786446 DDQ786440:DDQ786446 DNM786440:DNM786446 DXI786440:DXI786446 EHE786440:EHE786446 ERA786440:ERA786446 FAW786440:FAW786446 FKS786440:FKS786446 FUO786440:FUO786446 GEK786440:GEK786446 GOG786440:GOG786446 GYC786440:GYC786446 HHY786440:HHY786446 HRU786440:HRU786446 IBQ786440:IBQ786446 ILM786440:ILM786446 IVI786440:IVI786446 JFE786440:JFE786446 JPA786440:JPA786446 JYW786440:JYW786446 KIS786440:KIS786446 KSO786440:KSO786446 LCK786440:LCK786446 LMG786440:LMG786446 LWC786440:LWC786446 MFY786440:MFY786446 MPU786440:MPU786446 MZQ786440:MZQ786446 NJM786440:NJM786446 NTI786440:NTI786446 ODE786440:ODE786446 ONA786440:ONA786446 OWW786440:OWW786446 PGS786440:PGS786446 PQO786440:PQO786446 QAK786440:QAK786446 QKG786440:QKG786446 QUC786440:QUC786446 RDY786440:RDY786446 RNU786440:RNU786446 RXQ786440:RXQ786446 SHM786440:SHM786446 SRI786440:SRI786446 TBE786440:TBE786446 TLA786440:TLA786446 TUW786440:TUW786446 UES786440:UES786446 UOO786440:UOO786446 UYK786440:UYK786446 VIG786440:VIG786446 VSC786440:VSC786446 WBY786440:WBY786446 WLU786440:WLU786446 WVQ786440:WVQ786446 I851976:I851982 JE851976:JE851982 TA851976:TA851982 ACW851976:ACW851982 AMS851976:AMS851982 AWO851976:AWO851982 BGK851976:BGK851982 BQG851976:BQG851982 CAC851976:CAC851982 CJY851976:CJY851982 CTU851976:CTU851982 DDQ851976:DDQ851982 DNM851976:DNM851982 DXI851976:DXI851982 EHE851976:EHE851982 ERA851976:ERA851982 FAW851976:FAW851982 FKS851976:FKS851982 FUO851976:FUO851982 GEK851976:GEK851982 GOG851976:GOG851982 GYC851976:GYC851982 HHY851976:HHY851982 HRU851976:HRU851982 IBQ851976:IBQ851982 ILM851976:ILM851982 IVI851976:IVI851982 JFE851976:JFE851982 JPA851976:JPA851982 JYW851976:JYW851982 KIS851976:KIS851982 KSO851976:KSO851982 LCK851976:LCK851982 LMG851976:LMG851982 LWC851976:LWC851982 MFY851976:MFY851982 MPU851976:MPU851982 MZQ851976:MZQ851982 NJM851976:NJM851982 NTI851976:NTI851982 ODE851976:ODE851982 ONA851976:ONA851982 OWW851976:OWW851982 PGS851976:PGS851982 PQO851976:PQO851982 QAK851976:QAK851982 QKG851976:QKG851982 QUC851976:QUC851982 RDY851976:RDY851982 RNU851976:RNU851982 RXQ851976:RXQ851982 SHM851976:SHM851982 SRI851976:SRI851982 TBE851976:TBE851982 TLA851976:TLA851982 TUW851976:TUW851982 UES851976:UES851982 UOO851976:UOO851982 UYK851976:UYK851982 VIG851976:VIG851982 VSC851976:VSC851982 WBY851976:WBY851982 WLU851976:WLU851982 WVQ851976:WVQ851982 I917512:I917518 JE917512:JE917518 TA917512:TA917518 ACW917512:ACW917518 AMS917512:AMS917518 AWO917512:AWO917518 BGK917512:BGK917518 BQG917512:BQG917518 CAC917512:CAC917518 CJY917512:CJY917518 CTU917512:CTU917518 DDQ917512:DDQ917518 DNM917512:DNM917518 DXI917512:DXI917518 EHE917512:EHE917518 ERA917512:ERA917518 FAW917512:FAW917518 FKS917512:FKS917518 FUO917512:FUO917518 GEK917512:GEK917518 GOG917512:GOG917518 GYC917512:GYC917518 HHY917512:HHY917518 HRU917512:HRU917518 IBQ917512:IBQ917518 ILM917512:ILM917518 IVI917512:IVI917518 JFE917512:JFE917518 JPA917512:JPA917518 JYW917512:JYW917518 KIS917512:KIS917518 KSO917512:KSO917518 LCK917512:LCK917518 LMG917512:LMG917518 LWC917512:LWC917518 MFY917512:MFY917518 MPU917512:MPU917518 MZQ917512:MZQ917518 NJM917512:NJM917518 NTI917512:NTI917518 ODE917512:ODE917518 ONA917512:ONA917518 OWW917512:OWW917518 PGS917512:PGS917518 PQO917512:PQO917518 QAK917512:QAK917518 QKG917512:QKG917518 QUC917512:QUC917518 RDY917512:RDY917518 RNU917512:RNU917518 RXQ917512:RXQ917518 SHM917512:SHM917518 SRI917512:SRI917518 TBE917512:TBE917518 TLA917512:TLA917518 TUW917512:TUW917518 UES917512:UES917518 UOO917512:UOO917518 UYK917512:UYK917518 VIG917512:VIG917518 VSC917512:VSC917518 WBY917512:WBY917518 WLU917512:WLU917518 WVQ917512:WVQ917518 I983048:I983054 JE983048:JE983054 TA983048:TA983054 ACW983048:ACW983054 AMS983048:AMS983054 AWO983048:AWO983054 BGK983048:BGK983054 BQG983048:BQG983054 CAC983048:CAC983054 CJY983048:CJY983054 CTU983048:CTU983054 DDQ983048:DDQ983054 DNM983048:DNM983054 DXI983048:DXI983054 EHE983048:EHE983054 ERA983048:ERA983054 FAW983048:FAW983054 FKS983048:FKS983054 FUO983048:FUO983054 GEK983048:GEK983054 GOG983048:GOG983054 GYC983048:GYC983054 HHY983048:HHY983054 HRU983048:HRU983054 IBQ983048:IBQ983054 ILM983048:ILM983054 IVI983048:IVI983054 JFE983048:JFE983054 JPA983048:JPA983054 JYW983048:JYW983054 KIS983048:KIS983054 KSO983048:KSO983054 LCK983048:LCK983054 LMG983048:LMG983054 LWC983048:LWC983054 MFY983048:MFY983054 MPU983048:MPU983054 MZQ983048:MZQ983054 NJM983048:NJM983054 NTI983048:NTI983054 ODE983048:ODE983054 ONA983048:ONA983054 OWW983048:OWW983054 PGS983048:PGS983054 PQO983048:PQO983054 QAK983048:QAK983054 QKG983048:QKG983054 QUC983048:QUC983054 RDY983048:RDY983054 RNU983048:RNU983054 RXQ983048:RXQ983054 SHM983048:SHM983054 SRI983048:SRI983054 TBE983048:TBE983054 TLA983048:TLA983054 TUW983048:TUW983054 UES983048:UES983054 UOO983048:UOO983054 UYK983048:UYK983054 VIG983048:VIG983054 VSC983048:VSC983054 WBY983048:WBY983054 WLU983048:WLU983054 WVQ983048:WVQ983054 I22:I32 JE22:JE32 TA22:TA32 ACW22:ACW32 AMS22:AMS32 AWO22:AWO32 BGK22:BGK32 BQG22:BQG32 CAC22:CAC32 CJY22:CJY32 CTU22:CTU32 DDQ22:DDQ32 DNM22:DNM32 DXI22:DXI32 EHE22:EHE32 ERA22:ERA32 FAW22:FAW32 FKS22:FKS32 FUO22:FUO32 GEK22:GEK32 GOG22:GOG32 GYC22:GYC32 HHY22:HHY32 HRU22:HRU32 IBQ22:IBQ32 ILM22:ILM32 IVI22:IVI32 JFE22:JFE32 JPA22:JPA32 JYW22:JYW32 KIS22:KIS32 KSO22:KSO32 LCK22:LCK32 LMG22:LMG32 LWC22:LWC32 MFY22:MFY32 MPU22:MPU32 MZQ22:MZQ32 NJM22:NJM32 NTI22:NTI32 ODE22:ODE32 ONA22:ONA32 OWW22:OWW32 PGS22:PGS32 PQO22:PQO32 QAK22:QAK32 QKG22:QKG32 QUC22:QUC32 RDY22:RDY32 RNU22:RNU32 RXQ22:RXQ32 SHM22:SHM32 SRI22:SRI32 TBE22:TBE32 TLA22:TLA32 TUW22:TUW32 UES22:UES32 UOO22:UOO32 UYK22:UYK32 VIG22:VIG32 VSC22:VSC32 WBY22:WBY32 WLU22:WLU32 WVQ22:WVQ32 I65558:I65568 JE65558:JE65568 TA65558:TA65568 ACW65558:ACW65568 AMS65558:AMS65568 AWO65558:AWO65568 BGK65558:BGK65568 BQG65558:BQG65568 CAC65558:CAC65568 CJY65558:CJY65568 CTU65558:CTU65568 DDQ65558:DDQ65568 DNM65558:DNM65568 DXI65558:DXI65568 EHE65558:EHE65568 ERA65558:ERA65568 FAW65558:FAW65568 FKS65558:FKS65568 FUO65558:FUO65568 GEK65558:GEK65568 GOG65558:GOG65568 GYC65558:GYC65568 HHY65558:HHY65568 HRU65558:HRU65568 IBQ65558:IBQ65568 ILM65558:ILM65568 IVI65558:IVI65568 JFE65558:JFE65568 JPA65558:JPA65568 JYW65558:JYW65568 KIS65558:KIS65568 KSO65558:KSO65568 LCK65558:LCK65568 LMG65558:LMG65568 LWC65558:LWC65568 MFY65558:MFY65568 MPU65558:MPU65568 MZQ65558:MZQ65568 NJM65558:NJM65568 NTI65558:NTI65568 ODE65558:ODE65568 ONA65558:ONA65568 OWW65558:OWW65568 PGS65558:PGS65568 PQO65558:PQO65568 QAK65558:QAK65568 QKG65558:QKG65568 QUC65558:QUC65568 RDY65558:RDY65568 RNU65558:RNU65568 RXQ65558:RXQ65568 SHM65558:SHM65568 SRI65558:SRI65568 TBE65558:TBE65568 TLA65558:TLA65568 TUW65558:TUW65568 UES65558:UES65568 UOO65558:UOO65568 UYK65558:UYK65568 VIG65558:VIG65568 VSC65558:VSC65568 WBY65558:WBY65568 WLU65558:WLU65568 WVQ65558:WVQ65568 I131094:I131104 JE131094:JE131104 TA131094:TA131104 ACW131094:ACW131104 AMS131094:AMS131104 AWO131094:AWO131104 BGK131094:BGK131104 BQG131094:BQG131104 CAC131094:CAC131104 CJY131094:CJY131104 CTU131094:CTU131104 DDQ131094:DDQ131104 DNM131094:DNM131104 DXI131094:DXI131104 EHE131094:EHE131104 ERA131094:ERA131104 FAW131094:FAW131104 FKS131094:FKS131104 FUO131094:FUO131104 GEK131094:GEK131104 GOG131094:GOG131104 GYC131094:GYC131104 HHY131094:HHY131104 HRU131094:HRU131104 IBQ131094:IBQ131104 ILM131094:ILM131104 IVI131094:IVI131104 JFE131094:JFE131104 JPA131094:JPA131104 JYW131094:JYW131104 KIS131094:KIS131104 KSO131094:KSO131104 LCK131094:LCK131104 LMG131094:LMG131104 LWC131094:LWC131104 MFY131094:MFY131104 MPU131094:MPU131104 MZQ131094:MZQ131104 NJM131094:NJM131104 NTI131094:NTI131104 ODE131094:ODE131104 ONA131094:ONA131104 OWW131094:OWW131104 PGS131094:PGS131104 PQO131094:PQO131104 QAK131094:QAK131104 QKG131094:QKG131104 QUC131094:QUC131104 RDY131094:RDY131104 RNU131094:RNU131104 RXQ131094:RXQ131104 SHM131094:SHM131104 SRI131094:SRI131104 TBE131094:TBE131104 TLA131094:TLA131104 TUW131094:TUW131104 UES131094:UES131104 UOO131094:UOO131104 UYK131094:UYK131104 VIG131094:VIG131104 VSC131094:VSC131104 WBY131094:WBY131104 WLU131094:WLU131104 WVQ131094:WVQ131104 I196630:I196640 JE196630:JE196640 TA196630:TA196640 ACW196630:ACW196640 AMS196630:AMS196640 AWO196630:AWO196640 BGK196630:BGK196640 BQG196630:BQG196640 CAC196630:CAC196640 CJY196630:CJY196640 CTU196630:CTU196640 DDQ196630:DDQ196640 DNM196630:DNM196640 DXI196630:DXI196640 EHE196630:EHE196640 ERA196630:ERA196640 FAW196630:FAW196640 FKS196630:FKS196640 FUO196630:FUO196640 GEK196630:GEK196640 GOG196630:GOG196640 GYC196630:GYC196640 HHY196630:HHY196640 HRU196630:HRU196640 IBQ196630:IBQ196640 ILM196630:ILM196640 IVI196630:IVI196640 JFE196630:JFE196640 JPA196630:JPA196640 JYW196630:JYW196640 KIS196630:KIS196640 KSO196630:KSO196640 LCK196630:LCK196640 LMG196630:LMG196640 LWC196630:LWC196640 MFY196630:MFY196640 MPU196630:MPU196640 MZQ196630:MZQ196640 NJM196630:NJM196640 NTI196630:NTI196640 ODE196630:ODE196640 ONA196630:ONA196640 OWW196630:OWW196640 PGS196630:PGS196640 PQO196630:PQO196640 QAK196630:QAK196640 QKG196630:QKG196640 QUC196630:QUC196640 RDY196630:RDY196640 RNU196630:RNU196640 RXQ196630:RXQ196640 SHM196630:SHM196640 SRI196630:SRI196640 TBE196630:TBE196640 TLA196630:TLA196640 TUW196630:TUW196640 UES196630:UES196640 UOO196630:UOO196640 UYK196630:UYK196640 VIG196630:VIG196640 VSC196630:VSC196640 WBY196630:WBY196640 WLU196630:WLU196640 WVQ196630:WVQ196640 I262166:I262176 JE262166:JE262176 TA262166:TA262176 ACW262166:ACW262176 AMS262166:AMS262176 AWO262166:AWO262176 BGK262166:BGK262176 BQG262166:BQG262176 CAC262166:CAC262176 CJY262166:CJY262176 CTU262166:CTU262176 DDQ262166:DDQ262176 DNM262166:DNM262176 DXI262166:DXI262176 EHE262166:EHE262176 ERA262166:ERA262176 FAW262166:FAW262176 FKS262166:FKS262176 FUO262166:FUO262176 GEK262166:GEK262176 GOG262166:GOG262176 GYC262166:GYC262176 HHY262166:HHY262176 HRU262166:HRU262176 IBQ262166:IBQ262176 ILM262166:ILM262176 IVI262166:IVI262176 JFE262166:JFE262176 JPA262166:JPA262176 JYW262166:JYW262176 KIS262166:KIS262176 KSO262166:KSO262176 LCK262166:LCK262176 LMG262166:LMG262176 LWC262166:LWC262176 MFY262166:MFY262176 MPU262166:MPU262176 MZQ262166:MZQ262176 NJM262166:NJM262176 NTI262166:NTI262176 ODE262166:ODE262176 ONA262166:ONA262176 OWW262166:OWW262176 PGS262166:PGS262176 PQO262166:PQO262176 QAK262166:QAK262176 QKG262166:QKG262176 QUC262166:QUC262176 RDY262166:RDY262176 RNU262166:RNU262176 RXQ262166:RXQ262176 SHM262166:SHM262176 SRI262166:SRI262176 TBE262166:TBE262176 TLA262166:TLA262176 TUW262166:TUW262176 UES262166:UES262176 UOO262166:UOO262176 UYK262166:UYK262176 VIG262166:VIG262176 VSC262166:VSC262176 WBY262166:WBY262176 WLU262166:WLU262176 WVQ262166:WVQ262176 I327702:I327712 JE327702:JE327712 TA327702:TA327712 ACW327702:ACW327712 AMS327702:AMS327712 AWO327702:AWO327712 BGK327702:BGK327712 BQG327702:BQG327712 CAC327702:CAC327712 CJY327702:CJY327712 CTU327702:CTU327712 DDQ327702:DDQ327712 DNM327702:DNM327712 DXI327702:DXI327712 EHE327702:EHE327712 ERA327702:ERA327712 FAW327702:FAW327712 FKS327702:FKS327712 FUO327702:FUO327712 GEK327702:GEK327712 GOG327702:GOG327712 GYC327702:GYC327712 HHY327702:HHY327712 HRU327702:HRU327712 IBQ327702:IBQ327712 ILM327702:ILM327712 IVI327702:IVI327712 JFE327702:JFE327712 JPA327702:JPA327712 JYW327702:JYW327712 KIS327702:KIS327712 KSO327702:KSO327712 LCK327702:LCK327712 LMG327702:LMG327712 LWC327702:LWC327712 MFY327702:MFY327712 MPU327702:MPU327712 MZQ327702:MZQ327712 NJM327702:NJM327712 NTI327702:NTI327712 ODE327702:ODE327712 ONA327702:ONA327712 OWW327702:OWW327712 PGS327702:PGS327712 PQO327702:PQO327712 QAK327702:QAK327712 QKG327702:QKG327712 QUC327702:QUC327712 RDY327702:RDY327712 RNU327702:RNU327712 RXQ327702:RXQ327712 SHM327702:SHM327712 SRI327702:SRI327712 TBE327702:TBE327712 TLA327702:TLA327712 TUW327702:TUW327712 UES327702:UES327712 UOO327702:UOO327712 UYK327702:UYK327712 VIG327702:VIG327712 VSC327702:VSC327712 WBY327702:WBY327712 WLU327702:WLU327712 WVQ327702:WVQ327712 I393238:I393248 JE393238:JE393248 TA393238:TA393248 ACW393238:ACW393248 AMS393238:AMS393248 AWO393238:AWO393248 BGK393238:BGK393248 BQG393238:BQG393248 CAC393238:CAC393248 CJY393238:CJY393248 CTU393238:CTU393248 DDQ393238:DDQ393248 DNM393238:DNM393248 DXI393238:DXI393248 EHE393238:EHE393248 ERA393238:ERA393248 FAW393238:FAW393248 FKS393238:FKS393248 FUO393238:FUO393248 GEK393238:GEK393248 GOG393238:GOG393248 GYC393238:GYC393248 HHY393238:HHY393248 HRU393238:HRU393248 IBQ393238:IBQ393248 ILM393238:ILM393248 IVI393238:IVI393248 JFE393238:JFE393248 JPA393238:JPA393248 JYW393238:JYW393248 KIS393238:KIS393248 KSO393238:KSO393248 LCK393238:LCK393248 LMG393238:LMG393248 LWC393238:LWC393248 MFY393238:MFY393248 MPU393238:MPU393248 MZQ393238:MZQ393248 NJM393238:NJM393248 NTI393238:NTI393248 ODE393238:ODE393248 ONA393238:ONA393248 OWW393238:OWW393248 PGS393238:PGS393248 PQO393238:PQO393248 QAK393238:QAK393248 QKG393238:QKG393248 QUC393238:QUC393248 RDY393238:RDY393248 RNU393238:RNU393248 RXQ393238:RXQ393248 SHM393238:SHM393248 SRI393238:SRI393248 TBE393238:TBE393248 TLA393238:TLA393248 TUW393238:TUW393248 UES393238:UES393248 UOO393238:UOO393248 UYK393238:UYK393248 VIG393238:VIG393248 VSC393238:VSC393248 WBY393238:WBY393248 WLU393238:WLU393248 WVQ393238:WVQ393248 I458774:I458784 JE458774:JE458784 TA458774:TA458784 ACW458774:ACW458784 AMS458774:AMS458784 AWO458774:AWO458784 BGK458774:BGK458784 BQG458774:BQG458784 CAC458774:CAC458784 CJY458774:CJY458784 CTU458774:CTU458784 DDQ458774:DDQ458784 DNM458774:DNM458784 DXI458774:DXI458784 EHE458774:EHE458784 ERA458774:ERA458784 FAW458774:FAW458784 FKS458774:FKS458784 FUO458774:FUO458784 GEK458774:GEK458784 GOG458774:GOG458784 GYC458774:GYC458784 HHY458774:HHY458784 HRU458774:HRU458784 IBQ458774:IBQ458784 ILM458774:ILM458784 IVI458774:IVI458784 JFE458774:JFE458784 JPA458774:JPA458784 JYW458774:JYW458784 KIS458774:KIS458784 KSO458774:KSO458784 LCK458774:LCK458784 LMG458774:LMG458784 LWC458774:LWC458784 MFY458774:MFY458784 MPU458774:MPU458784 MZQ458774:MZQ458784 NJM458774:NJM458784 NTI458774:NTI458784 ODE458774:ODE458784 ONA458774:ONA458784 OWW458774:OWW458784 PGS458774:PGS458784 PQO458774:PQO458784 QAK458774:QAK458784 QKG458774:QKG458784 QUC458774:QUC458784 RDY458774:RDY458784 RNU458774:RNU458784 RXQ458774:RXQ458784 SHM458774:SHM458784 SRI458774:SRI458784 TBE458774:TBE458784 TLA458774:TLA458784 TUW458774:TUW458784 UES458774:UES458784 UOO458774:UOO458784 UYK458774:UYK458784 VIG458774:VIG458784 VSC458774:VSC458784 WBY458774:WBY458784 WLU458774:WLU458784 WVQ458774:WVQ458784 I524310:I524320 JE524310:JE524320 TA524310:TA524320 ACW524310:ACW524320 AMS524310:AMS524320 AWO524310:AWO524320 BGK524310:BGK524320 BQG524310:BQG524320 CAC524310:CAC524320 CJY524310:CJY524320 CTU524310:CTU524320 DDQ524310:DDQ524320 DNM524310:DNM524320 DXI524310:DXI524320 EHE524310:EHE524320 ERA524310:ERA524320 FAW524310:FAW524320 FKS524310:FKS524320 FUO524310:FUO524320 GEK524310:GEK524320 GOG524310:GOG524320 GYC524310:GYC524320 HHY524310:HHY524320 HRU524310:HRU524320 IBQ524310:IBQ524320 ILM524310:ILM524320 IVI524310:IVI524320 JFE524310:JFE524320 JPA524310:JPA524320 JYW524310:JYW524320 KIS524310:KIS524320 KSO524310:KSO524320 LCK524310:LCK524320 LMG524310:LMG524320 LWC524310:LWC524320 MFY524310:MFY524320 MPU524310:MPU524320 MZQ524310:MZQ524320 NJM524310:NJM524320 NTI524310:NTI524320 ODE524310:ODE524320 ONA524310:ONA524320 OWW524310:OWW524320 PGS524310:PGS524320 PQO524310:PQO524320 QAK524310:QAK524320 QKG524310:QKG524320 QUC524310:QUC524320 RDY524310:RDY524320 RNU524310:RNU524320 RXQ524310:RXQ524320 SHM524310:SHM524320 SRI524310:SRI524320 TBE524310:TBE524320 TLA524310:TLA524320 TUW524310:TUW524320 UES524310:UES524320 UOO524310:UOO524320 UYK524310:UYK524320 VIG524310:VIG524320 VSC524310:VSC524320 WBY524310:WBY524320 WLU524310:WLU524320 WVQ524310:WVQ524320 I589846:I589856 JE589846:JE589856 TA589846:TA589856 ACW589846:ACW589856 AMS589846:AMS589856 AWO589846:AWO589856 BGK589846:BGK589856 BQG589846:BQG589856 CAC589846:CAC589856 CJY589846:CJY589856 CTU589846:CTU589856 DDQ589846:DDQ589856 DNM589846:DNM589856 DXI589846:DXI589856 EHE589846:EHE589856 ERA589846:ERA589856 FAW589846:FAW589856 FKS589846:FKS589856 FUO589846:FUO589856 GEK589846:GEK589856 GOG589846:GOG589856 GYC589846:GYC589856 HHY589846:HHY589856 HRU589846:HRU589856 IBQ589846:IBQ589856 ILM589846:ILM589856 IVI589846:IVI589856 JFE589846:JFE589856 JPA589846:JPA589856 JYW589846:JYW589856 KIS589846:KIS589856 KSO589846:KSO589856 LCK589846:LCK589856 LMG589846:LMG589856 LWC589846:LWC589856 MFY589846:MFY589856 MPU589846:MPU589856 MZQ589846:MZQ589856 NJM589846:NJM589856 NTI589846:NTI589856 ODE589846:ODE589856 ONA589846:ONA589856 OWW589846:OWW589856 PGS589846:PGS589856 PQO589846:PQO589856 QAK589846:QAK589856 QKG589846:QKG589856 QUC589846:QUC589856 RDY589846:RDY589856 RNU589846:RNU589856 RXQ589846:RXQ589856 SHM589846:SHM589856 SRI589846:SRI589856 TBE589846:TBE589856 TLA589846:TLA589856 TUW589846:TUW589856 UES589846:UES589856 UOO589846:UOO589856 UYK589846:UYK589856 VIG589846:VIG589856 VSC589846:VSC589856 WBY589846:WBY589856 WLU589846:WLU589856 WVQ589846:WVQ589856 I655382:I655392 JE655382:JE655392 TA655382:TA655392 ACW655382:ACW655392 AMS655382:AMS655392 AWO655382:AWO655392 BGK655382:BGK655392 BQG655382:BQG655392 CAC655382:CAC655392 CJY655382:CJY655392 CTU655382:CTU655392 DDQ655382:DDQ655392 DNM655382:DNM655392 DXI655382:DXI655392 EHE655382:EHE655392 ERA655382:ERA655392 FAW655382:FAW655392 FKS655382:FKS655392 FUO655382:FUO655392 GEK655382:GEK655392 GOG655382:GOG655392 GYC655382:GYC655392 HHY655382:HHY655392 HRU655382:HRU655392 IBQ655382:IBQ655392 ILM655382:ILM655392 IVI655382:IVI655392 JFE655382:JFE655392 JPA655382:JPA655392 JYW655382:JYW655392 KIS655382:KIS655392 KSO655382:KSO655392 LCK655382:LCK655392 LMG655382:LMG655392 LWC655382:LWC655392 MFY655382:MFY655392 MPU655382:MPU655392 MZQ655382:MZQ655392 NJM655382:NJM655392 NTI655382:NTI655392 ODE655382:ODE655392 ONA655382:ONA655392 OWW655382:OWW655392 PGS655382:PGS655392 PQO655382:PQO655392 QAK655382:QAK655392 QKG655382:QKG655392 QUC655382:QUC655392 RDY655382:RDY655392 RNU655382:RNU655392 RXQ655382:RXQ655392 SHM655382:SHM655392 SRI655382:SRI655392 TBE655382:TBE655392 TLA655382:TLA655392 TUW655382:TUW655392 UES655382:UES655392 UOO655382:UOO655392 UYK655382:UYK655392 VIG655382:VIG655392 VSC655382:VSC655392 WBY655382:WBY655392 WLU655382:WLU655392 WVQ655382:WVQ655392 I720918:I720928 JE720918:JE720928 TA720918:TA720928 ACW720918:ACW720928 AMS720918:AMS720928 AWO720918:AWO720928 BGK720918:BGK720928 BQG720918:BQG720928 CAC720918:CAC720928 CJY720918:CJY720928 CTU720918:CTU720928 DDQ720918:DDQ720928 DNM720918:DNM720928 DXI720918:DXI720928 EHE720918:EHE720928 ERA720918:ERA720928 FAW720918:FAW720928 FKS720918:FKS720928 FUO720918:FUO720928 GEK720918:GEK720928 GOG720918:GOG720928 GYC720918:GYC720928 HHY720918:HHY720928 HRU720918:HRU720928 IBQ720918:IBQ720928 ILM720918:ILM720928 IVI720918:IVI720928 JFE720918:JFE720928 JPA720918:JPA720928 JYW720918:JYW720928 KIS720918:KIS720928 KSO720918:KSO720928 LCK720918:LCK720928 LMG720918:LMG720928 LWC720918:LWC720928 MFY720918:MFY720928 MPU720918:MPU720928 MZQ720918:MZQ720928 NJM720918:NJM720928 NTI720918:NTI720928 ODE720918:ODE720928 ONA720918:ONA720928 OWW720918:OWW720928 PGS720918:PGS720928 PQO720918:PQO720928 QAK720918:QAK720928 QKG720918:QKG720928 QUC720918:QUC720928 RDY720918:RDY720928 RNU720918:RNU720928 RXQ720918:RXQ720928 SHM720918:SHM720928 SRI720918:SRI720928 TBE720918:TBE720928 TLA720918:TLA720928 TUW720918:TUW720928 UES720918:UES720928 UOO720918:UOO720928 UYK720918:UYK720928 VIG720918:VIG720928 VSC720918:VSC720928 WBY720918:WBY720928 WLU720918:WLU720928 WVQ720918:WVQ720928 I786454:I786464 JE786454:JE786464 TA786454:TA786464 ACW786454:ACW786464 AMS786454:AMS786464 AWO786454:AWO786464 BGK786454:BGK786464 BQG786454:BQG786464 CAC786454:CAC786464 CJY786454:CJY786464 CTU786454:CTU786464 DDQ786454:DDQ786464 DNM786454:DNM786464 DXI786454:DXI786464 EHE786454:EHE786464 ERA786454:ERA786464 FAW786454:FAW786464 FKS786454:FKS786464 FUO786454:FUO786464 GEK786454:GEK786464 GOG786454:GOG786464 GYC786454:GYC786464 HHY786454:HHY786464 HRU786454:HRU786464 IBQ786454:IBQ786464 ILM786454:ILM786464 IVI786454:IVI786464 JFE786454:JFE786464 JPA786454:JPA786464 JYW786454:JYW786464 KIS786454:KIS786464 KSO786454:KSO786464 LCK786454:LCK786464 LMG786454:LMG786464 LWC786454:LWC786464 MFY786454:MFY786464 MPU786454:MPU786464 MZQ786454:MZQ786464 NJM786454:NJM786464 NTI786454:NTI786464 ODE786454:ODE786464 ONA786454:ONA786464 OWW786454:OWW786464 PGS786454:PGS786464 PQO786454:PQO786464 QAK786454:QAK786464 QKG786454:QKG786464 QUC786454:QUC786464 RDY786454:RDY786464 RNU786454:RNU786464 RXQ786454:RXQ786464 SHM786454:SHM786464 SRI786454:SRI786464 TBE786454:TBE786464 TLA786454:TLA786464 TUW786454:TUW786464 UES786454:UES786464 UOO786454:UOO786464 UYK786454:UYK786464 VIG786454:VIG786464 VSC786454:VSC786464 WBY786454:WBY786464 WLU786454:WLU786464 WVQ786454:WVQ786464 I851990:I852000 JE851990:JE852000 TA851990:TA852000 ACW851990:ACW852000 AMS851990:AMS852000 AWO851990:AWO852000 BGK851990:BGK852000 BQG851990:BQG852000 CAC851990:CAC852000 CJY851990:CJY852000 CTU851990:CTU852000 DDQ851990:DDQ852000 DNM851990:DNM852000 DXI851990:DXI852000 EHE851990:EHE852000 ERA851990:ERA852000 FAW851990:FAW852000 FKS851990:FKS852000 FUO851990:FUO852000 GEK851990:GEK852000 GOG851990:GOG852000 GYC851990:GYC852000 HHY851990:HHY852000 HRU851990:HRU852000 IBQ851990:IBQ852000 ILM851990:ILM852000 IVI851990:IVI852000 JFE851990:JFE852000 JPA851990:JPA852000 JYW851990:JYW852000 KIS851990:KIS852000 KSO851990:KSO852000 LCK851990:LCK852000 LMG851990:LMG852000 LWC851990:LWC852000 MFY851990:MFY852000 MPU851990:MPU852000 MZQ851990:MZQ852000 NJM851990:NJM852000 NTI851990:NTI852000 ODE851990:ODE852000 ONA851990:ONA852000 OWW851990:OWW852000 PGS851990:PGS852000 PQO851990:PQO852000 QAK851990:QAK852000 QKG851990:QKG852000 QUC851990:QUC852000 RDY851990:RDY852000 RNU851990:RNU852000 RXQ851990:RXQ852000 SHM851990:SHM852000 SRI851990:SRI852000 TBE851990:TBE852000 TLA851990:TLA852000 TUW851990:TUW852000 UES851990:UES852000 UOO851990:UOO852000 UYK851990:UYK852000 VIG851990:VIG852000 VSC851990:VSC852000 WBY851990:WBY852000 WLU851990:WLU852000 WVQ851990:WVQ852000 I917526:I917536 JE917526:JE917536 TA917526:TA917536 ACW917526:ACW917536 AMS917526:AMS917536 AWO917526:AWO917536 BGK917526:BGK917536 BQG917526:BQG917536 CAC917526:CAC917536 CJY917526:CJY917536 CTU917526:CTU917536 DDQ917526:DDQ917536 DNM917526:DNM917536 DXI917526:DXI917536 EHE917526:EHE917536 ERA917526:ERA917536 FAW917526:FAW917536 FKS917526:FKS917536 FUO917526:FUO917536 GEK917526:GEK917536 GOG917526:GOG917536 GYC917526:GYC917536 HHY917526:HHY917536 HRU917526:HRU917536 IBQ917526:IBQ917536 ILM917526:ILM917536 IVI917526:IVI917536 JFE917526:JFE917536 JPA917526:JPA917536 JYW917526:JYW917536 KIS917526:KIS917536 KSO917526:KSO917536 LCK917526:LCK917536 LMG917526:LMG917536 LWC917526:LWC917536 MFY917526:MFY917536 MPU917526:MPU917536 MZQ917526:MZQ917536 NJM917526:NJM917536 NTI917526:NTI917536 ODE917526:ODE917536 ONA917526:ONA917536 OWW917526:OWW917536 PGS917526:PGS917536 PQO917526:PQO917536 QAK917526:QAK917536 QKG917526:QKG917536 QUC917526:QUC917536 RDY917526:RDY917536 RNU917526:RNU917536 RXQ917526:RXQ917536 SHM917526:SHM917536 SRI917526:SRI917536 TBE917526:TBE917536 TLA917526:TLA917536 TUW917526:TUW917536 UES917526:UES917536 UOO917526:UOO917536 UYK917526:UYK917536 VIG917526:VIG917536 VSC917526:VSC917536 WBY917526:WBY917536 WLU917526:WLU917536 WVQ917526:WVQ917536 I983062:I983072 JE983062:JE983072 TA983062:TA983072 ACW983062:ACW983072 AMS983062:AMS983072 AWO983062:AWO983072 BGK983062:BGK983072 BQG983062:BQG983072 CAC983062:CAC983072 CJY983062:CJY983072 CTU983062:CTU983072 DDQ983062:DDQ983072 DNM983062:DNM983072 DXI983062:DXI983072 EHE983062:EHE983072 ERA983062:ERA983072 FAW983062:FAW983072 FKS983062:FKS983072 FUO983062:FUO983072 GEK983062:GEK983072 GOG983062:GOG983072 GYC983062:GYC983072 HHY983062:HHY983072 HRU983062:HRU983072 IBQ983062:IBQ983072 ILM983062:ILM983072 IVI983062:IVI983072 JFE983062:JFE983072 JPA983062:JPA983072 JYW983062:JYW983072 KIS983062:KIS983072 KSO983062:KSO983072 LCK983062:LCK983072 LMG983062:LMG983072 LWC983062:LWC983072 MFY983062:MFY983072 MPU983062:MPU983072 MZQ983062:MZQ983072 NJM983062:NJM983072 NTI983062:NTI983072 ODE983062:ODE983072 ONA983062:ONA983072 OWW983062:OWW983072 PGS983062:PGS983072 PQO983062:PQO983072 QAK983062:QAK983072 QKG983062:QKG983072 QUC983062:QUC983072 RDY983062:RDY983072 RNU983062:RNU983072 RXQ983062:RXQ983072 SHM983062:SHM983072 SRI983062:SRI983072 TBE983062:TBE983072 TLA983062:TLA983072 TUW983062:TUW983072 UES983062:UES983072 UOO983062:UOO983072 UYK983062:UYK983072 VIG983062:VIG983072 VSC983062:VSC983072 WBY983062:WBY983072 WLU983062:WLU983072 WVQ983062:WVQ983072 E29 JA29 SW29 ACS29 AMO29 AWK29 BGG29 BQC29 BZY29 CJU29 CTQ29 DDM29 DNI29 DXE29 EHA29 EQW29 FAS29 FKO29 FUK29 GEG29 GOC29 GXY29 HHU29 HRQ29 IBM29 ILI29 IVE29 JFA29 JOW29 JYS29 KIO29 KSK29 LCG29 LMC29 LVY29 MFU29 MPQ29 MZM29 NJI29 NTE29 ODA29 OMW29 OWS29 PGO29 PQK29 QAG29 QKC29 QTY29 RDU29 RNQ29 RXM29 SHI29 SRE29 TBA29 TKW29 TUS29 UEO29 UOK29 UYG29 VIC29 VRY29 WBU29 WLQ29 WVM29 E65565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E131101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E196637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E262173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E327709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E393245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E458781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E524317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E589853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E655389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E720925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E786461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E851997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E917533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E983069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75FE4-505F-40D9-A144-90AAE24ADC4E}">
  <sheetPr>
    <pageSetUpPr fitToPage="1"/>
  </sheetPr>
  <dimension ref="B1:AP122"/>
  <sheetViews>
    <sheetView view="pageBreakPreview" zoomScale="85" zoomScaleNormal="85" zoomScaleSheetLayoutView="85" workbookViewId="0">
      <selection activeCell="B5" sqref="B5:AN5"/>
    </sheetView>
  </sheetViews>
  <sheetFormatPr defaultColWidth="9.8984375" defaultRowHeight="13"/>
  <cols>
    <col min="1" max="1" width="1.59765625" style="189" customWidth="1"/>
    <col min="2" max="3" width="4.69921875" style="189" customWidth="1"/>
    <col min="4" max="4" width="0.69921875" style="536" customWidth="1"/>
    <col min="5" max="40" width="3.3984375" style="189" customWidth="1"/>
    <col min="41" max="41" width="1.59765625" style="189" customWidth="1"/>
    <col min="42" max="42" width="9.8984375" style="190"/>
    <col min="43" max="256" width="9.8984375" style="189"/>
    <col min="257" max="257" width="1.59765625" style="189" customWidth="1"/>
    <col min="258" max="259" width="4.69921875" style="189" customWidth="1"/>
    <col min="260" max="260" width="0.69921875" style="189" customWidth="1"/>
    <col min="261" max="296" width="3.3984375" style="189" customWidth="1"/>
    <col min="297" max="297" width="1.59765625" style="189" customWidth="1"/>
    <col min="298" max="512" width="9.8984375" style="189"/>
    <col min="513" max="513" width="1.59765625" style="189" customWidth="1"/>
    <col min="514" max="515" width="4.69921875" style="189" customWidth="1"/>
    <col min="516" max="516" width="0.69921875" style="189" customWidth="1"/>
    <col min="517" max="552" width="3.3984375" style="189" customWidth="1"/>
    <col min="553" max="553" width="1.59765625" style="189" customWidth="1"/>
    <col min="554" max="768" width="9.8984375" style="189"/>
    <col min="769" max="769" width="1.59765625" style="189" customWidth="1"/>
    <col min="770" max="771" width="4.69921875" style="189" customWidth="1"/>
    <col min="772" max="772" width="0.69921875" style="189" customWidth="1"/>
    <col min="773" max="808" width="3.3984375" style="189" customWidth="1"/>
    <col min="809" max="809" width="1.59765625" style="189" customWidth="1"/>
    <col min="810" max="1024" width="9.8984375" style="189"/>
    <col min="1025" max="1025" width="1.59765625" style="189" customWidth="1"/>
    <col min="1026" max="1027" width="4.69921875" style="189" customWidth="1"/>
    <col min="1028" max="1028" width="0.69921875" style="189" customWidth="1"/>
    <col min="1029" max="1064" width="3.3984375" style="189" customWidth="1"/>
    <col min="1065" max="1065" width="1.59765625" style="189" customWidth="1"/>
    <col min="1066" max="1280" width="9.8984375" style="189"/>
    <col min="1281" max="1281" width="1.59765625" style="189" customWidth="1"/>
    <col min="1282" max="1283" width="4.69921875" style="189" customWidth="1"/>
    <col min="1284" max="1284" width="0.69921875" style="189" customWidth="1"/>
    <col min="1285" max="1320" width="3.3984375" style="189" customWidth="1"/>
    <col min="1321" max="1321" width="1.59765625" style="189" customWidth="1"/>
    <col min="1322" max="1536" width="9.8984375" style="189"/>
    <col min="1537" max="1537" width="1.59765625" style="189" customWidth="1"/>
    <col min="1538" max="1539" width="4.69921875" style="189" customWidth="1"/>
    <col min="1540" max="1540" width="0.69921875" style="189" customWidth="1"/>
    <col min="1541" max="1576" width="3.3984375" style="189" customWidth="1"/>
    <col min="1577" max="1577" width="1.59765625" style="189" customWidth="1"/>
    <col min="1578" max="1792" width="9.8984375" style="189"/>
    <col min="1793" max="1793" width="1.59765625" style="189" customWidth="1"/>
    <col min="1794" max="1795" width="4.69921875" style="189" customWidth="1"/>
    <col min="1796" max="1796" width="0.69921875" style="189" customWidth="1"/>
    <col min="1797" max="1832" width="3.3984375" style="189" customWidth="1"/>
    <col min="1833" max="1833" width="1.59765625" style="189" customWidth="1"/>
    <col min="1834" max="2048" width="9.8984375" style="189"/>
    <col min="2049" max="2049" width="1.59765625" style="189" customWidth="1"/>
    <col min="2050" max="2051" width="4.69921875" style="189" customWidth="1"/>
    <col min="2052" max="2052" width="0.69921875" style="189" customWidth="1"/>
    <col min="2053" max="2088" width="3.3984375" style="189" customWidth="1"/>
    <col min="2089" max="2089" width="1.59765625" style="189" customWidth="1"/>
    <col min="2090" max="2304" width="9.8984375" style="189"/>
    <col min="2305" max="2305" width="1.59765625" style="189" customWidth="1"/>
    <col min="2306" max="2307" width="4.69921875" style="189" customWidth="1"/>
    <col min="2308" max="2308" width="0.69921875" style="189" customWidth="1"/>
    <col min="2309" max="2344" width="3.3984375" style="189" customWidth="1"/>
    <col min="2345" max="2345" width="1.59765625" style="189" customWidth="1"/>
    <col min="2346" max="2560" width="9.8984375" style="189"/>
    <col min="2561" max="2561" width="1.59765625" style="189" customWidth="1"/>
    <col min="2562" max="2563" width="4.69921875" style="189" customWidth="1"/>
    <col min="2564" max="2564" width="0.69921875" style="189" customWidth="1"/>
    <col min="2565" max="2600" width="3.3984375" style="189" customWidth="1"/>
    <col min="2601" max="2601" width="1.59765625" style="189" customWidth="1"/>
    <col min="2602" max="2816" width="9.8984375" style="189"/>
    <col min="2817" max="2817" width="1.59765625" style="189" customWidth="1"/>
    <col min="2818" max="2819" width="4.69921875" style="189" customWidth="1"/>
    <col min="2820" max="2820" width="0.69921875" style="189" customWidth="1"/>
    <col min="2821" max="2856" width="3.3984375" style="189" customWidth="1"/>
    <col min="2857" max="2857" width="1.59765625" style="189" customWidth="1"/>
    <col min="2858" max="3072" width="9.8984375" style="189"/>
    <col min="3073" max="3073" width="1.59765625" style="189" customWidth="1"/>
    <col min="3074" max="3075" width="4.69921875" style="189" customWidth="1"/>
    <col min="3076" max="3076" width="0.69921875" style="189" customWidth="1"/>
    <col min="3077" max="3112" width="3.3984375" style="189" customWidth="1"/>
    <col min="3113" max="3113" width="1.59765625" style="189" customWidth="1"/>
    <col min="3114" max="3328" width="9.8984375" style="189"/>
    <col min="3329" max="3329" width="1.59765625" style="189" customWidth="1"/>
    <col min="3330" max="3331" width="4.69921875" style="189" customWidth="1"/>
    <col min="3332" max="3332" width="0.69921875" style="189" customWidth="1"/>
    <col min="3333" max="3368" width="3.3984375" style="189" customWidth="1"/>
    <col min="3369" max="3369" width="1.59765625" style="189" customWidth="1"/>
    <col min="3370" max="3584" width="9.8984375" style="189"/>
    <col min="3585" max="3585" width="1.59765625" style="189" customWidth="1"/>
    <col min="3586" max="3587" width="4.69921875" style="189" customWidth="1"/>
    <col min="3588" max="3588" width="0.69921875" style="189" customWidth="1"/>
    <col min="3589" max="3624" width="3.3984375" style="189" customWidth="1"/>
    <col min="3625" max="3625" width="1.59765625" style="189" customWidth="1"/>
    <col min="3626" max="3840" width="9.8984375" style="189"/>
    <col min="3841" max="3841" width="1.59765625" style="189" customWidth="1"/>
    <col min="3842" max="3843" width="4.69921875" style="189" customWidth="1"/>
    <col min="3844" max="3844" width="0.69921875" style="189" customWidth="1"/>
    <col min="3845" max="3880" width="3.3984375" style="189" customWidth="1"/>
    <col min="3881" max="3881" width="1.59765625" style="189" customWidth="1"/>
    <col min="3882" max="4096" width="9.8984375" style="189"/>
    <col min="4097" max="4097" width="1.59765625" style="189" customWidth="1"/>
    <col min="4098" max="4099" width="4.69921875" style="189" customWidth="1"/>
    <col min="4100" max="4100" width="0.69921875" style="189" customWidth="1"/>
    <col min="4101" max="4136" width="3.3984375" style="189" customWidth="1"/>
    <col min="4137" max="4137" width="1.59765625" style="189" customWidth="1"/>
    <col min="4138" max="4352" width="9.8984375" style="189"/>
    <col min="4353" max="4353" width="1.59765625" style="189" customWidth="1"/>
    <col min="4354" max="4355" width="4.69921875" style="189" customWidth="1"/>
    <col min="4356" max="4356" width="0.69921875" style="189" customWidth="1"/>
    <col min="4357" max="4392" width="3.3984375" style="189" customWidth="1"/>
    <col min="4393" max="4393" width="1.59765625" style="189" customWidth="1"/>
    <col min="4394" max="4608" width="9.8984375" style="189"/>
    <col min="4609" max="4609" width="1.59765625" style="189" customWidth="1"/>
    <col min="4610" max="4611" width="4.69921875" style="189" customWidth="1"/>
    <col min="4612" max="4612" width="0.69921875" style="189" customWidth="1"/>
    <col min="4613" max="4648" width="3.3984375" style="189" customWidth="1"/>
    <col min="4649" max="4649" width="1.59765625" style="189" customWidth="1"/>
    <col min="4650" max="4864" width="9.8984375" style="189"/>
    <col min="4865" max="4865" width="1.59765625" style="189" customWidth="1"/>
    <col min="4866" max="4867" width="4.69921875" style="189" customWidth="1"/>
    <col min="4868" max="4868" width="0.69921875" style="189" customWidth="1"/>
    <col min="4869" max="4904" width="3.3984375" style="189" customWidth="1"/>
    <col min="4905" max="4905" width="1.59765625" style="189" customWidth="1"/>
    <col min="4906" max="5120" width="9.8984375" style="189"/>
    <col min="5121" max="5121" width="1.59765625" style="189" customWidth="1"/>
    <col min="5122" max="5123" width="4.69921875" style="189" customWidth="1"/>
    <col min="5124" max="5124" width="0.69921875" style="189" customWidth="1"/>
    <col min="5125" max="5160" width="3.3984375" style="189" customWidth="1"/>
    <col min="5161" max="5161" width="1.59765625" style="189" customWidth="1"/>
    <col min="5162" max="5376" width="9.8984375" style="189"/>
    <col min="5377" max="5377" width="1.59765625" style="189" customWidth="1"/>
    <col min="5378" max="5379" width="4.69921875" style="189" customWidth="1"/>
    <col min="5380" max="5380" width="0.69921875" style="189" customWidth="1"/>
    <col min="5381" max="5416" width="3.3984375" style="189" customWidth="1"/>
    <col min="5417" max="5417" width="1.59765625" style="189" customWidth="1"/>
    <col min="5418" max="5632" width="9.8984375" style="189"/>
    <col min="5633" max="5633" width="1.59765625" style="189" customWidth="1"/>
    <col min="5634" max="5635" width="4.69921875" style="189" customWidth="1"/>
    <col min="5636" max="5636" width="0.69921875" style="189" customWidth="1"/>
    <col min="5637" max="5672" width="3.3984375" style="189" customWidth="1"/>
    <col min="5673" max="5673" width="1.59765625" style="189" customWidth="1"/>
    <col min="5674" max="5888" width="9.8984375" style="189"/>
    <col min="5889" max="5889" width="1.59765625" style="189" customWidth="1"/>
    <col min="5890" max="5891" width="4.69921875" style="189" customWidth="1"/>
    <col min="5892" max="5892" width="0.69921875" style="189" customWidth="1"/>
    <col min="5893" max="5928" width="3.3984375" style="189" customWidth="1"/>
    <col min="5929" max="5929" width="1.59765625" style="189" customWidth="1"/>
    <col min="5930" max="6144" width="9.8984375" style="189"/>
    <col min="6145" max="6145" width="1.59765625" style="189" customWidth="1"/>
    <col min="6146" max="6147" width="4.69921875" style="189" customWidth="1"/>
    <col min="6148" max="6148" width="0.69921875" style="189" customWidth="1"/>
    <col min="6149" max="6184" width="3.3984375" style="189" customWidth="1"/>
    <col min="6185" max="6185" width="1.59765625" style="189" customWidth="1"/>
    <col min="6186" max="6400" width="9.8984375" style="189"/>
    <col min="6401" max="6401" width="1.59765625" style="189" customWidth="1"/>
    <col min="6402" max="6403" width="4.69921875" style="189" customWidth="1"/>
    <col min="6404" max="6404" width="0.69921875" style="189" customWidth="1"/>
    <col min="6405" max="6440" width="3.3984375" style="189" customWidth="1"/>
    <col min="6441" max="6441" width="1.59765625" style="189" customWidth="1"/>
    <col min="6442" max="6656" width="9.8984375" style="189"/>
    <col min="6657" max="6657" width="1.59765625" style="189" customWidth="1"/>
    <col min="6658" max="6659" width="4.69921875" style="189" customWidth="1"/>
    <col min="6660" max="6660" width="0.69921875" style="189" customWidth="1"/>
    <col min="6661" max="6696" width="3.3984375" style="189" customWidth="1"/>
    <col min="6697" max="6697" width="1.59765625" style="189" customWidth="1"/>
    <col min="6698" max="6912" width="9.8984375" style="189"/>
    <col min="6913" max="6913" width="1.59765625" style="189" customWidth="1"/>
    <col min="6914" max="6915" width="4.69921875" style="189" customWidth="1"/>
    <col min="6916" max="6916" width="0.69921875" style="189" customWidth="1"/>
    <col min="6917" max="6952" width="3.3984375" style="189" customWidth="1"/>
    <col min="6953" max="6953" width="1.59765625" style="189" customWidth="1"/>
    <col min="6954" max="7168" width="9.8984375" style="189"/>
    <col min="7169" max="7169" width="1.59765625" style="189" customWidth="1"/>
    <col min="7170" max="7171" width="4.69921875" style="189" customWidth="1"/>
    <col min="7172" max="7172" width="0.69921875" style="189" customWidth="1"/>
    <col min="7173" max="7208" width="3.3984375" style="189" customWidth="1"/>
    <col min="7209" max="7209" width="1.59765625" style="189" customWidth="1"/>
    <col min="7210" max="7424" width="9.8984375" style="189"/>
    <col min="7425" max="7425" width="1.59765625" style="189" customWidth="1"/>
    <col min="7426" max="7427" width="4.69921875" style="189" customWidth="1"/>
    <col min="7428" max="7428" width="0.69921875" style="189" customWidth="1"/>
    <col min="7429" max="7464" width="3.3984375" style="189" customWidth="1"/>
    <col min="7465" max="7465" width="1.59765625" style="189" customWidth="1"/>
    <col min="7466" max="7680" width="9.8984375" style="189"/>
    <col min="7681" max="7681" width="1.59765625" style="189" customWidth="1"/>
    <col min="7682" max="7683" width="4.69921875" style="189" customWidth="1"/>
    <col min="7684" max="7684" width="0.69921875" style="189" customWidth="1"/>
    <col min="7685" max="7720" width="3.3984375" style="189" customWidth="1"/>
    <col min="7721" max="7721" width="1.59765625" style="189" customWidth="1"/>
    <col min="7722" max="7936" width="9.8984375" style="189"/>
    <col min="7937" max="7937" width="1.59765625" style="189" customWidth="1"/>
    <col min="7938" max="7939" width="4.69921875" style="189" customWidth="1"/>
    <col min="7940" max="7940" width="0.69921875" style="189" customWidth="1"/>
    <col min="7941" max="7976" width="3.3984375" style="189" customWidth="1"/>
    <col min="7977" max="7977" width="1.59765625" style="189" customWidth="1"/>
    <col min="7978" max="8192" width="9.8984375" style="189"/>
    <col min="8193" max="8193" width="1.59765625" style="189" customWidth="1"/>
    <col min="8194" max="8195" width="4.69921875" style="189" customWidth="1"/>
    <col min="8196" max="8196" width="0.69921875" style="189" customWidth="1"/>
    <col min="8197" max="8232" width="3.3984375" style="189" customWidth="1"/>
    <col min="8233" max="8233" width="1.59765625" style="189" customWidth="1"/>
    <col min="8234" max="8448" width="9.8984375" style="189"/>
    <col min="8449" max="8449" width="1.59765625" style="189" customWidth="1"/>
    <col min="8450" max="8451" width="4.69921875" style="189" customWidth="1"/>
    <col min="8452" max="8452" width="0.69921875" style="189" customWidth="1"/>
    <col min="8453" max="8488" width="3.3984375" style="189" customWidth="1"/>
    <col min="8489" max="8489" width="1.59765625" style="189" customWidth="1"/>
    <col min="8490" max="8704" width="9.8984375" style="189"/>
    <col min="8705" max="8705" width="1.59765625" style="189" customWidth="1"/>
    <col min="8706" max="8707" width="4.69921875" style="189" customWidth="1"/>
    <col min="8708" max="8708" width="0.69921875" style="189" customWidth="1"/>
    <col min="8709" max="8744" width="3.3984375" style="189" customWidth="1"/>
    <col min="8745" max="8745" width="1.59765625" style="189" customWidth="1"/>
    <col min="8746" max="8960" width="9.8984375" style="189"/>
    <col min="8961" max="8961" width="1.59765625" style="189" customWidth="1"/>
    <col min="8962" max="8963" width="4.69921875" style="189" customWidth="1"/>
    <col min="8964" max="8964" width="0.69921875" style="189" customWidth="1"/>
    <col min="8965" max="9000" width="3.3984375" style="189" customWidth="1"/>
    <col min="9001" max="9001" width="1.59765625" style="189" customWidth="1"/>
    <col min="9002" max="9216" width="9.8984375" style="189"/>
    <col min="9217" max="9217" width="1.59765625" style="189" customWidth="1"/>
    <col min="9218" max="9219" width="4.69921875" style="189" customWidth="1"/>
    <col min="9220" max="9220" width="0.69921875" style="189" customWidth="1"/>
    <col min="9221" max="9256" width="3.3984375" style="189" customWidth="1"/>
    <col min="9257" max="9257" width="1.59765625" style="189" customWidth="1"/>
    <col min="9258" max="9472" width="9.8984375" style="189"/>
    <col min="9473" max="9473" width="1.59765625" style="189" customWidth="1"/>
    <col min="9474" max="9475" width="4.69921875" style="189" customWidth="1"/>
    <col min="9476" max="9476" width="0.69921875" style="189" customWidth="1"/>
    <col min="9477" max="9512" width="3.3984375" style="189" customWidth="1"/>
    <col min="9513" max="9513" width="1.59765625" style="189" customWidth="1"/>
    <col min="9514" max="9728" width="9.8984375" style="189"/>
    <col min="9729" max="9729" width="1.59765625" style="189" customWidth="1"/>
    <col min="9730" max="9731" width="4.69921875" style="189" customWidth="1"/>
    <col min="9732" max="9732" width="0.69921875" style="189" customWidth="1"/>
    <col min="9733" max="9768" width="3.3984375" style="189" customWidth="1"/>
    <col min="9769" max="9769" width="1.59765625" style="189" customWidth="1"/>
    <col min="9770" max="9984" width="9.8984375" style="189"/>
    <col min="9985" max="9985" width="1.59765625" style="189" customWidth="1"/>
    <col min="9986" max="9987" width="4.69921875" style="189" customWidth="1"/>
    <col min="9988" max="9988" width="0.69921875" style="189" customWidth="1"/>
    <col min="9989" max="10024" width="3.3984375" style="189" customWidth="1"/>
    <col min="10025" max="10025" width="1.59765625" style="189" customWidth="1"/>
    <col min="10026" max="10240" width="9.8984375" style="189"/>
    <col min="10241" max="10241" width="1.59765625" style="189" customWidth="1"/>
    <col min="10242" max="10243" width="4.69921875" style="189" customWidth="1"/>
    <col min="10244" max="10244" width="0.69921875" style="189" customWidth="1"/>
    <col min="10245" max="10280" width="3.3984375" style="189" customWidth="1"/>
    <col min="10281" max="10281" width="1.59765625" style="189" customWidth="1"/>
    <col min="10282" max="10496" width="9.8984375" style="189"/>
    <col min="10497" max="10497" width="1.59765625" style="189" customWidth="1"/>
    <col min="10498" max="10499" width="4.69921875" style="189" customWidth="1"/>
    <col min="10500" max="10500" width="0.69921875" style="189" customWidth="1"/>
    <col min="10501" max="10536" width="3.3984375" style="189" customWidth="1"/>
    <col min="10537" max="10537" width="1.59765625" style="189" customWidth="1"/>
    <col min="10538" max="10752" width="9.8984375" style="189"/>
    <col min="10753" max="10753" width="1.59765625" style="189" customWidth="1"/>
    <col min="10754" max="10755" width="4.69921875" style="189" customWidth="1"/>
    <col min="10756" max="10756" width="0.69921875" style="189" customWidth="1"/>
    <col min="10757" max="10792" width="3.3984375" style="189" customWidth="1"/>
    <col min="10793" max="10793" width="1.59765625" style="189" customWidth="1"/>
    <col min="10794" max="11008" width="9.8984375" style="189"/>
    <col min="11009" max="11009" width="1.59765625" style="189" customWidth="1"/>
    <col min="11010" max="11011" width="4.69921875" style="189" customWidth="1"/>
    <col min="11012" max="11012" width="0.69921875" style="189" customWidth="1"/>
    <col min="11013" max="11048" width="3.3984375" style="189" customWidth="1"/>
    <col min="11049" max="11049" width="1.59765625" style="189" customWidth="1"/>
    <col min="11050" max="11264" width="9.8984375" style="189"/>
    <col min="11265" max="11265" width="1.59765625" style="189" customWidth="1"/>
    <col min="11266" max="11267" width="4.69921875" style="189" customWidth="1"/>
    <col min="11268" max="11268" width="0.69921875" style="189" customWidth="1"/>
    <col min="11269" max="11304" width="3.3984375" style="189" customWidth="1"/>
    <col min="11305" max="11305" width="1.59765625" style="189" customWidth="1"/>
    <col min="11306" max="11520" width="9.8984375" style="189"/>
    <col min="11521" max="11521" width="1.59765625" style="189" customWidth="1"/>
    <col min="11522" max="11523" width="4.69921875" style="189" customWidth="1"/>
    <col min="11524" max="11524" width="0.69921875" style="189" customWidth="1"/>
    <col min="11525" max="11560" width="3.3984375" style="189" customWidth="1"/>
    <col min="11561" max="11561" width="1.59765625" style="189" customWidth="1"/>
    <col min="11562" max="11776" width="9.8984375" style="189"/>
    <col min="11777" max="11777" width="1.59765625" style="189" customWidth="1"/>
    <col min="11778" max="11779" width="4.69921875" style="189" customWidth="1"/>
    <col min="11780" max="11780" width="0.69921875" style="189" customWidth="1"/>
    <col min="11781" max="11816" width="3.3984375" style="189" customWidth="1"/>
    <col min="11817" max="11817" width="1.59765625" style="189" customWidth="1"/>
    <col min="11818" max="12032" width="9.8984375" style="189"/>
    <col min="12033" max="12033" width="1.59765625" style="189" customWidth="1"/>
    <col min="12034" max="12035" width="4.69921875" style="189" customWidth="1"/>
    <col min="12036" max="12036" width="0.69921875" style="189" customWidth="1"/>
    <col min="12037" max="12072" width="3.3984375" style="189" customWidth="1"/>
    <col min="12073" max="12073" width="1.59765625" style="189" customWidth="1"/>
    <col min="12074" max="12288" width="9.8984375" style="189"/>
    <col min="12289" max="12289" width="1.59765625" style="189" customWidth="1"/>
    <col min="12290" max="12291" width="4.69921875" style="189" customWidth="1"/>
    <col min="12292" max="12292" width="0.69921875" style="189" customWidth="1"/>
    <col min="12293" max="12328" width="3.3984375" style="189" customWidth="1"/>
    <col min="12329" max="12329" width="1.59765625" style="189" customWidth="1"/>
    <col min="12330" max="12544" width="9.8984375" style="189"/>
    <col min="12545" max="12545" width="1.59765625" style="189" customWidth="1"/>
    <col min="12546" max="12547" width="4.69921875" style="189" customWidth="1"/>
    <col min="12548" max="12548" width="0.69921875" style="189" customWidth="1"/>
    <col min="12549" max="12584" width="3.3984375" style="189" customWidth="1"/>
    <col min="12585" max="12585" width="1.59765625" style="189" customWidth="1"/>
    <col min="12586" max="12800" width="9.8984375" style="189"/>
    <col min="12801" max="12801" width="1.59765625" style="189" customWidth="1"/>
    <col min="12802" max="12803" width="4.69921875" style="189" customWidth="1"/>
    <col min="12804" max="12804" width="0.69921875" style="189" customWidth="1"/>
    <col min="12805" max="12840" width="3.3984375" style="189" customWidth="1"/>
    <col min="12841" max="12841" width="1.59765625" style="189" customWidth="1"/>
    <col min="12842" max="13056" width="9.8984375" style="189"/>
    <col min="13057" max="13057" width="1.59765625" style="189" customWidth="1"/>
    <col min="13058" max="13059" width="4.69921875" style="189" customWidth="1"/>
    <col min="13060" max="13060" width="0.69921875" style="189" customWidth="1"/>
    <col min="13061" max="13096" width="3.3984375" style="189" customWidth="1"/>
    <col min="13097" max="13097" width="1.59765625" style="189" customWidth="1"/>
    <col min="13098" max="13312" width="9.8984375" style="189"/>
    <col min="13313" max="13313" width="1.59765625" style="189" customWidth="1"/>
    <col min="13314" max="13315" width="4.69921875" style="189" customWidth="1"/>
    <col min="13316" max="13316" width="0.69921875" style="189" customWidth="1"/>
    <col min="13317" max="13352" width="3.3984375" style="189" customWidth="1"/>
    <col min="13353" max="13353" width="1.59765625" style="189" customWidth="1"/>
    <col min="13354" max="13568" width="9.8984375" style="189"/>
    <col min="13569" max="13569" width="1.59765625" style="189" customWidth="1"/>
    <col min="13570" max="13571" width="4.69921875" style="189" customWidth="1"/>
    <col min="13572" max="13572" width="0.69921875" style="189" customWidth="1"/>
    <col min="13573" max="13608" width="3.3984375" style="189" customWidth="1"/>
    <col min="13609" max="13609" width="1.59765625" style="189" customWidth="1"/>
    <col min="13610" max="13824" width="9.8984375" style="189"/>
    <col min="13825" max="13825" width="1.59765625" style="189" customWidth="1"/>
    <col min="13826" max="13827" width="4.69921875" style="189" customWidth="1"/>
    <col min="13828" max="13828" width="0.69921875" style="189" customWidth="1"/>
    <col min="13829" max="13864" width="3.3984375" style="189" customWidth="1"/>
    <col min="13865" max="13865" width="1.59765625" style="189" customWidth="1"/>
    <col min="13866" max="14080" width="9.8984375" style="189"/>
    <col min="14081" max="14081" width="1.59765625" style="189" customWidth="1"/>
    <col min="14082" max="14083" width="4.69921875" style="189" customWidth="1"/>
    <col min="14084" max="14084" width="0.69921875" style="189" customWidth="1"/>
    <col min="14085" max="14120" width="3.3984375" style="189" customWidth="1"/>
    <col min="14121" max="14121" width="1.59765625" style="189" customWidth="1"/>
    <col min="14122" max="14336" width="9.8984375" style="189"/>
    <col min="14337" max="14337" width="1.59765625" style="189" customWidth="1"/>
    <col min="14338" max="14339" width="4.69921875" style="189" customWidth="1"/>
    <col min="14340" max="14340" width="0.69921875" style="189" customWidth="1"/>
    <col min="14341" max="14376" width="3.3984375" style="189" customWidth="1"/>
    <col min="14377" max="14377" width="1.59765625" style="189" customWidth="1"/>
    <col min="14378" max="14592" width="9.8984375" style="189"/>
    <col min="14593" max="14593" width="1.59765625" style="189" customWidth="1"/>
    <col min="14594" max="14595" width="4.69921875" style="189" customWidth="1"/>
    <col min="14596" max="14596" width="0.69921875" style="189" customWidth="1"/>
    <col min="14597" max="14632" width="3.3984375" style="189" customWidth="1"/>
    <col min="14633" max="14633" width="1.59765625" style="189" customWidth="1"/>
    <col min="14634" max="14848" width="9.8984375" style="189"/>
    <col min="14849" max="14849" width="1.59765625" style="189" customWidth="1"/>
    <col min="14850" max="14851" width="4.69921875" style="189" customWidth="1"/>
    <col min="14852" max="14852" width="0.69921875" style="189" customWidth="1"/>
    <col min="14853" max="14888" width="3.3984375" style="189" customWidth="1"/>
    <col min="14889" max="14889" width="1.59765625" style="189" customWidth="1"/>
    <col min="14890" max="15104" width="9.8984375" style="189"/>
    <col min="15105" max="15105" width="1.59765625" style="189" customWidth="1"/>
    <col min="15106" max="15107" width="4.69921875" style="189" customWidth="1"/>
    <col min="15108" max="15108" width="0.69921875" style="189" customWidth="1"/>
    <col min="15109" max="15144" width="3.3984375" style="189" customWidth="1"/>
    <col min="15145" max="15145" width="1.59765625" style="189" customWidth="1"/>
    <col min="15146" max="15360" width="9.8984375" style="189"/>
    <col min="15361" max="15361" width="1.59765625" style="189" customWidth="1"/>
    <col min="15362" max="15363" width="4.69921875" style="189" customWidth="1"/>
    <col min="15364" max="15364" width="0.69921875" style="189" customWidth="1"/>
    <col min="15365" max="15400" width="3.3984375" style="189" customWidth="1"/>
    <col min="15401" max="15401" width="1.59765625" style="189" customWidth="1"/>
    <col min="15402" max="15616" width="9.8984375" style="189"/>
    <col min="15617" max="15617" width="1.59765625" style="189" customWidth="1"/>
    <col min="15618" max="15619" width="4.69921875" style="189" customWidth="1"/>
    <col min="15620" max="15620" width="0.69921875" style="189" customWidth="1"/>
    <col min="15621" max="15656" width="3.3984375" style="189" customWidth="1"/>
    <col min="15657" max="15657" width="1.59765625" style="189" customWidth="1"/>
    <col min="15658" max="15872" width="9.8984375" style="189"/>
    <col min="15873" max="15873" width="1.59765625" style="189" customWidth="1"/>
    <col min="15874" max="15875" width="4.69921875" style="189" customWidth="1"/>
    <col min="15876" max="15876" width="0.69921875" style="189" customWidth="1"/>
    <col min="15877" max="15912" width="3.3984375" style="189" customWidth="1"/>
    <col min="15913" max="15913" width="1.59765625" style="189" customWidth="1"/>
    <col min="15914" max="16128" width="9.8984375" style="189"/>
    <col min="16129" max="16129" width="1.59765625" style="189" customWidth="1"/>
    <col min="16130" max="16131" width="4.69921875" style="189" customWidth="1"/>
    <col min="16132" max="16132" width="0.69921875" style="189" customWidth="1"/>
    <col min="16133" max="16168" width="3.3984375" style="189" customWidth="1"/>
    <col min="16169" max="16169" width="1.59765625" style="189" customWidth="1"/>
    <col min="16170" max="16384" width="9.8984375" style="189"/>
  </cols>
  <sheetData>
    <row r="1" spans="2:42">
      <c r="D1" s="215"/>
    </row>
    <row r="2" spans="2:42">
      <c r="B2" s="190" t="s">
        <v>670</v>
      </c>
      <c r="C2" s="190"/>
      <c r="D2" s="197"/>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P2" s="189"/>
    </row>
    <row r="3" spans="2:42" ht="14.25" customHeight="1">
      <c r="D3" s="215"/>
      <c r="AB3" s="1673" t="s">
        <v>470</v>
      </c>
      <c r="AC3" s="1674"/>
      <c r="AD3" s="1674"/>
      <c r="AE3" s="1674"/>
      <c r="AF3" s="1675"/>
      <c r="AG3" s="1676"/>
      <c r="AH3" s="1677"/>
      <c r="AI3" s="1677"/>
      <c r="AJ3" s="1677"/>
      <c r="AK3" s="1677"/>
      <c r="AL3" s="1677"/>
      <c r="AM3" s="1677"/>
      <c r="AN3" s="1678"/>
      <c r="AO3" s="191"/>
    </row>
    <row r="4" spans="2:42">
      <c r="D4" s="215"/>
      <c r="AP4" s="192"/>
    </row>
    <row r="5" spans="2:42">
      <c r="B5" s="1671" t="s">
        <v>471</v>
      </c>
      <c r="C5" s="1671"/>
      <c r="D5" s="1671"/>
      <c r="E5" s="1671"/>
      <c r="F5" s="1671"/>
      <c r="G5" s="1671"/>
      <c r="H5" s="1671"/>
      <c r="I5" s="1671"/>
      <c r="J5" s="1671"/>
      <c r="K5" s="1671"/>
      <c r="L5" s="1671"/>
      <c r="M5" s="1671"/>
      <c r="N5" s="1671"/>
      <c r="O5" s="1671"/>
      <c r="P5" s="1671"/>
      <c r="Q5" s="1671"/>
      <c r="R5" s="1671"/>
      <c r="S5" s="1671"/>
      <c r="T5" s="1671"/>
      <c r="U5" s="1671"/>
      <c r="V5" s="1671"/>
      <c r="W5" s="1671"/>
      <c r="X5" s="1671"/>
      <c r="Y5" s="1671"/>
      <c r="Z5" s="1671"/>
      <c r="AA5" s="1671"/>
      <c r="AB5" s="1671"/>
      <c r="AC5" s="1671"/>
      <c r="AD5" s="1671"/>
      <c r="AE5" s="1671"/>
      <c r="AF5" s="1671"/>
      <c r="AG5" s="1671"/>
      <c r="AH5" s="1671"/>
      <c r="AI5" s="1671"/>
      <c r="AJ5" s="1671"/>
      <c r="AK5" s="1671"/>
      <c r="AL5" s="1671"/>
      <c r="AM5" s="1671"/>
      <c r="AN5" s="1671"/>
      <c r="AP5" s="189"/>
    </row>
    <row r="6" spans="2:42" ht="13.5" customHeight="1">
      <c r="D6" s="215"/>
      <c r="AE6" s="194" t="s">
        <v>472</v>
      </c>
      <c r="AF6" s="1679"/>
      <c r="AG6" s="1679"/>
      <c r="AH6" s="189" t="s">
        <v>392</v>
      </c>
      <c r="AI6" s="1679"/>
      <c r="AJ6" s="1679"/>
      <c r="AK6" s="189" t="s">
        <v>393</v>
      </c>
      <c r="AL6" s="1679"/>
      <c r="AM6" s="1679"/>
      <c r="AN6" s="189" t="s">
        <v>473</v>
      </c>
      <c r="AP6" s="189"/>
    </row>
    <row r="7" spans="2:42">
      <c r="B7" s="1671" t="s">
        <v>688</v>
      </c>
      <c r="C7" s="1671"/>
      <c r="D7" s="1671"/>
      <c r="E7" s="1671"/>
      <c r="F7" s="1671"/>
      <c r="G7" s="1671"/>
      <c r="H7" s="1671"/>
      <c r="I7" s="1671"/>
      <c r="J7" s="1671"/>
      <c r="K7" s="215" t="s">
        <v>699</v>
      </c>
      <c r="L7" s="193"/>
      <c r="M7" s="193"/>
      <c r="N7" s="193"/>
      <c r="O7" s="193"/>
      <c r="P7" s="193"/>
      <c r="Q7" s="193"/>
      <c r="R7" s="193"/>
      <c r="S7" s="193"/>
      <c r="T7" s="193"/>
      <c r="U7" s="193"/>
      <c r="AP7" s="189"/>
    </row>
    <row r="8" spans="2:42">
      <c r="D8" s="215"/>
      <c r="V8" s="1671" t="s">
        <v>474</v>
      </c>
      <c r="W8" s="1671"/>
      <c r="X8" s="1671"/>
      <c r="Y8" s="1672"/>
      <c r="Z8" s="1672"/>
      <c r="AA8" s="1672"/>
      <c r="AB8" s="1672"/>
      <c r="AC8" s="1672"/>
      <c r="AD8" s="1672"/>
      <c r="AE8" s="1672"/>
      <c r="AF8" s="1672"/>
      <c r="AG8" s="1672"/>
      <c r="AH8" s="1672"/>
      <c r="AI8" s="1672"/>
      <c r="AJ8" s="1672"/>
      <c r="AK8" s="1672"/>
      <c r="AL8" s="1672"/>
      <c r="AM8" s="1672"/>
      <c r="AN8" s="1672"/>
      <c r="AP8" s="189"/>
    </row>
    <row r="9" spans="2:42">
      <c r="D9" s="215"/>
      <c r="Y9" s="1672"/>
      <c r="Z9" s="1672"/>
      <c r="AA9" s="1672"/>
      <c r="AB9" s="1672"/>
      <c r="AC9" s="1672"/>
      <c r="AD9" s="1672"/>
      <c r="AE9" s="1672"/>
      <c r="AF9" s="1672"/>
      <c r="AG9" s="1672"/>
      <c r="AH9" s="1672"/>
      <c r="AI9" s="1672"/>
      <c r="AJ9" s="1672"/>
      <c r="AK9" s="1672"/>
      <c r="AL9" s="1672"/>
      <c r="AM9" s="1672"/>
      <c r="AN9" s="1672"/>
      <c r="AP9" s="189"/>
    </row>
    <row r="10" spans="2:42">
      <c r="D10" s="215"/>
      <c r="V10" s="1671" t="s">
        <v>475</v>
      </c>
      <c r="W10" s="1671"/>
      <c r="X10" s="1671"/>
      <c r="Y10" s="1672"/>
      <c r="Z10" s="1672"/>
      <c r="AA10" s="1672"/>
      <c r="AB10" s="1672"/>
      <c r="AC10" s="1672"/>
      <c r="AD10" s="1672"/>
      <c r="AE10" s="1672"/>
      <c r="AF10" s="1672"/>
      <c r="AG10" s="1672"/>
      <c r="AH10" s="1672"/>
      <c r="AI10" s="1672"/>
      <c r="AJ10" s="1672"/>
      <c r="AK10" s="1672"/>
      <c r="AL10" s="1672"/>
      <c r="AM10" s="1672"/>
      <c r="AN10" s="1672"/>
      <c r="AP10" s="189"/>
    </row>
    <row r="11" spans="2:42">
      <c r="D11" s="215"/>
      <c r="Y11" s="1672"/>
      <c r="Z11" s="1672"/>
      <c r="AA11" s="1672"/>
      <c r="AB11" s="1672"/>
      <c r="AC11" s="1672"/>
      <c r="AD11" s="1672"/>
      <c r="AE11" s="1672"/>
      <c r="AF11" s="1672"/>
      <c r="AG11" s="1672"/>
      <c r="AH11" s="1672"/>
      <c r="AI11" s="1672"/>
      <c r="AJ11" s="1672"/>
      <c r="AK11" s="1672"/>
      <c r="AL11" s="1672"/>
      <c r="AM11" s="1672"/>
      <c r="AN11" s="1672"/>
      <c r="AP11" s="189"/>
    </row>
    <row r="12" spans="2:42">
      <c r="C12" s="190" t="s">
        <v>476</v>
      </c>
      <c r="D12" s="197"/>
      <c r="AP12" s="189"/>
    </row>
    <row r="13" spans="2:42">
      <c r="D13" s="215"/>
      <c r="N13" s="1680"/>
      <c r="O13" s="1680"/>
      <c r="AB13" s="1673" t="s">
        <v>477</v>
      </c>
      <c r="AC13" s="1674"/>
      <c r="AD13" s="1674"/>
      <c r="AE13" s="1674"/>
      <c r="AF13" s="1674"/>
      <c r="AG13" s="1674"/>
      <c r="AH13" s="1674"/>
      <c r="AI13" s="1675"/>
      <c r="AJ13" s="1681"/>
      <c r="AK13" s="1682"/>
      <c r="AL13" s="1682"/>
      <c r="AM13" s="1682"/>
      <c r="AN13" s="1683"/>
      <c r="AP13" s="189"/>
    </row>
    <row r="14" spans="2:42" ht="14.25" customHeight="1">
      <c r="B14" s="1684" t="s">
        <v>478</v>
      </c>
      <c r="C14" s="1687" t="s">
        <v>413</v>
      </c>
      <c r="D14" s="1688"/>
      <c r="E14" s="1688"/>
      <c r="F14" s="1688"/>
      <c r="G14" s="1688"/>
      <c r="H14" s="1688"/>
      <c r="I14" s="1688"/>
      <c r="J14" s="1688"/>
      <c r="K14" s="1688"/>
      <c r="L14" s="1689"/>
      <c r="M14" s="1690"/>
      <c r="N14" s="1691"/>
      <c r="O14" s="1691"/>
      <c r="P14" s="1691"/>
      <c r="Q14" s="1691"/>
      <c r="R14" s="1691"/>
      <c r="S14" s="1691"/>
      <c r="T14" s="1691"/>
      <c r="U14" s="1691"/>
      <c r="V14" s="1691"/>
      <c r="W14" s="1691"/>
      <c r="X14" s="1691"/>
      <c r="Y14" s="1691"/>
      <c r="Z14" s="1691"/>
      <c r="AA14" s="1691"/>
      <c r="AB14" s="1691"/>
      <c r="AC14" s="1691"/>
      <c r="AD14" s="1691"/>
      <c r="AE14" s="1691"/>
      <c r="AF14" s="1691"/>
      <c r="AG14" s="1691"/>
      <c r="AH14" s="1691"/>
      <c r="AI14" s="1691"/>
      <c r="AJ14" s="1691"/>
      <c r="AK14" s="1691"/>
      <c r="AL14" s="1691"/>
      <c r="AM14" s="1691"/>
      <c r="AN14" s="1692"/>
      <c r="AP14" s="189"/>
    </row>
    <row r="15" spans="2:42" ht="14.25" customHeight="1">
      <c r="B15" s="1685"/>
      <c r="C15" s="1693" t="s">
        <v>479</v>
      </c>
      <c r="D15" s="1694"/>
      <c r="E15" s="1694"/>
      <c r="F15" s="1694"/>
      <c r="G15" s="1694"/>
      <c r="H15" s="1694"/>
      <c r="I15" s="1694"/>
      <c r="J15" s="1694"/>
      <c r="K15" s="1694"/>
      <c r="L15" s="1694"/>
      <c r="M15" s="1695"/>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697"/>
      <c r="AP15" s="189"/>
    </row>
    <row r="16" spans="2:42" ht="13.5" customHeight="1">
      <c r="B16" s="1685"/>
      <c r="C16" s="1687" t="s">
        <v>480</v>
      </c>
      <c r="D16" s="1688"/>
      <c r="E16" s="1688"/>
      <c r="F16" s="1688"/>
      <c r="G16" s="1688"/>
      <c r="H16" s="1688"/>
      <c r="I16" s="1688"/>
      <c r="J16" s="1688"/>
      <c r="K16" s="1688"/>
      <c r="L16" s="1698"/>
      <c r="M16" s="1709" t="s">
        <v>481</v>
      </c>
      <c r="N16" s="1710"/>
      <c r="O16" s="1710"/>
      <c r="P16" s="1710"/>
      <c r="Q16" s="1682"/>
      <c r="R16" s="1682"/>
      <c r="S16" s="1682"/>
      <c r="T16" s="195" t="s">
        <v>482</v>
      </c>
      <c r="U16" s="1682"/>
      <c r="V16" s="1682"/>
      <c r="W16" s="1682"/>
      <c r="X16" s="195" t="s">
        <v>49</v>
      </c>
      <c r="Y16" s="1710"/>
      <c r="Z16" s="1710"/>
      <c r="AA16" s="1710"/>
      <c r="AB16" s="1710"/>
      <c r="AC16" s="1710"/>
      <c r="AD16" s="1710"/>
      <c r="AE16" s="1710"/>
      <c r="AF16" s="1710"/>
      <c r="AG16" s="1710"/>
      <c r="AH16" s="1710"/>
      <c r="AI16" s="1710"/>
      <c r="AJ16" s="1710"/>
      <c r="AK16" s="1710"/>
      <c r="AL16" s="1710"/>
      <c r="AM16" s="1710"/>
      <c r="AN16" s="1711"/>
      <c r="AP16" s="189"/>
    </row>
    <row r="17" spans="2:42" ht="13.5" customHeight="1">
      <c r="B17" s="1685"/>
      <c r="C17" s="1693"/>
      <c r="D17" s="1694"/>
      <c r="E17" s="1694"/>
      <c r="F17" s="1694"/>
      <c r="G17" s="1694"/>
      <c r="H17" s="1694"/>
      <c r="I17" s="1694"/>
      <c r="J17" s="1694"/>
      <c r="K17" s="1694"/>
      <c r="L17" s="1699"/>
      <c r="M17" s="1712" t="s">
        <v>483</v>
      </c>
      <c r="N17" s="1713"/>
      <c r="O17" s="1713"/>
      <c r="P17" s="1713"/>
      <c r="Q17" s="527" t="s">
        <v>55</v>
      </c>
      <c r="R17" s="1713"/>
      <c r="S17" s="1713"/>
      <c r="T17" s="1713"/>
      <c r="U17" s="1713"/>
      <c r="V17" s="1713" t="s">
        <v>484</v>
      </c>
      <c r="W17" s="1713"/>
      <c r="X17" s="1713"/>
      <c r="Y17" s="1713"/>
      <c r="Z17" s="1713"/>
      <c r="AA17" s="1713"/>
      <c r="AB17" s="1713"/>
      <c r="AC17" s="1713"/>
      <c r="AD17" s="1713"/>
      <c r="AE17" s="1713"/>
      <c r="AF17" s="1713"/>
      <c r="AG17" s="1713"/>
      <c r="AH17" s="1713"/>
      <c r="AI17" s="1713"/>
      <c r="AJ17" s="1713"/>
      <c r="AK17" s="1713"/>
      <c r="AL17" s="1713"/>
      <c r="AM17" s="1713"/>
      <c r="AN17" s="1714"/>
      <c r="AP17" s="189"/>
    </row>
    <row r="18" spans="2:42" ht="13" customHeight="1">
      <c r="B18" s="1685"/>
      <c r="C18" s="1700"/>
      <c r="D18" s="1701"/>
      <c r="E18" s="1701"/>
      <c r="F18" s="1701"/>
      <c r="G18" s="1701"/>
      <c r="H18" s="1701"/>
      <c r="I18" s="1701"/>
      <c r="J18" s="1701"/>
      <c r="K18" s="1701"/>
      <c r="L18" s="1702"/>
      <c r="M18" s="1703" t="s">
        <v>686</v>
      </c>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5"/>
      <c r="AP18" s="189"/>
    </row>
    <row r="19" spans="2:42" ht="14.25" customHeight="1">
      <c r="B19" s="1685"/>
      <c r="C19" s="1706" t="s">
        <v>485</v>
      </c>
      <c r="D19" s="1707"/>
      <c r="E19" s="1707"/>
      <c r="F19" s="1707"/>
      <c r="G19" s="1707"/>
      <c r="H19" s="1707"/>
      <c r="I19" s="1707"/>
      <c r="J19" s="1707"/>
      <c r="K19" s="1707"/>
      <c r="L19" s="1708"/>
      <c r="M19" s="1673" t="s">
        <v>59</v>
      </c>
      <c r="N19" s="1674"/>
      <c r="O19" s="1674"/>
      <c r="P19" s="1674"/>
      <c r="Q19" s="1675"/>
      <c r="R19" s="1676"/>
      <c r="S19" s="1677"/>
      <c r="T19" s="1677"/>
      <c r="U19" s="1677"/>
      <c r="V19" s="1677"/>
      <c r="W19" s="1677"/>
      <c r="X19" s="1677"/>
      <c r="Y19" s="1677"/>
      <c r="Z19" s="1677"/>
      <c r="AA19" s="1678"/>
      <c r="AB19" s="1709" t="s">
        <v>486</v>
      </c>
      <c r="AC19" s="1710"/>
      <c r="AD19" s="1710"/>
      <c r="AE19" s="1710"/>
      <c r="AF19" s="1711"/>
      <c r="AG19" s="1676"/>
      <c r="AH19" s="1677"/>
      <c r="AI19" s="1677"/>
      <c r="AJ19" s="1677"/>
      <c r="AK19" s="1677"/>
      <c r="AL19" s="1677"/>
      <c r="AM19" s="1677"/>
      <c r="AN19" s="1678"/>
      <c r="AP19" s="189"/>
    </row>
    <row r="20" spans="2:42" ht="14.25" customHeight="1">
      <c r="B20" s="1685"/>
      <c r="C20" s="1715" t="s">
        <v>487</v>
      </c>
      <c r="D20" s="1715"/>
      <c r="E20" s="1715"/>
      <c r="F20" s="1715"/>
      <c r="G20" s="1715"/>
      <c r="H20" s="1715"/>
      <c r="I20" s="1715"/>
      <c r="J20" s="1715"/>
      <c r="K20" s="1715"/>
      <c r="L20" s="1715"/>
      <c r="M20" s="1673"/>
      <c r="N20" s="1674"/>
      <c r="O20" s="1674"/>
      <c r="P20" s="1674"/>
      <c r="Q20" s="1674"/>
      <c r="R20" s="1674"/>
      <c r="S20" s="1674"/>
      <c r="T20" s="1674"/>
      <c r="U20" s="1675"/>
      <c r="V20" s="1673" t="s">
        <v>488</v>
      </c>
      <c r="W20" s="1674"/>
      <c r="X20" s="1674"/>
      <c r="Y20" s="1674"/>
      <c r="Z20" s="1674"/>
      <c r="AA20" s="1675"/>
      <c r="AB20" s="1673"/>
      <c r="AC20" s="1674"/>
      <c r="AD20" s="1674"/>
      <c r="AE20" s="1674"/>
      <c r="AF20" s="1674"/>
      <c r="AG20" s="1674"/>
      <c r="AH20" s="1674"/>
      <c r="AI20" s="1674"/>
      <c r="AJ20" s="1674"/>
      <c r="AK20" s="1674"/>
      <c r="AL20" s="1674"/>
      <c r="AM20" s="1674"/>
      <c r="AN20" s="1675"/>
      <c r="AP20" s="189"/>
    </row>
    <row r="21" spans="2:42" ht="14.25" customHeight="1">
      <c r="B21" s="1685"/>
      <c r="C21" s="1715" t="s">
        <v>489</v>
      </c>
      <c r="D21" s="1715"/>
      <c r="E21" s="1715"/>
      <c r="F21" s="1715"/>
      <c r="G21" s="1715"/>
      <c r="H21" s="1715"/>
      <c r="I21" s="1715"/>
      <c r="J21" s="1716"/>
      <c r="K21" s="1716"/>
      <c r="L21" s="1717"/>
      <c r="M21" s="1673" t="s">
        <v>490</v>
      </c>
      <c r="N21" s="1674"/>
      <c r="O21" s="1674"/>
      <c r="P21" s="1674"/>
      <c r="Q21" s="1675"/>
      <c r="R21" s="1676"/>
      <c r="S21" s="1677"/>
      <c r="T21" s="1677"/>
      <c r="U21" s="1677"/>
      <c r="V21" s="1677"/>
      <c r="W21" s="1677"/>
      <c r="X21" s="1677"/>
      <c r="Y21" s="1677"/>
      <c r="Z21" s="1677"/>
      <c r="AA21" s="1678"/>
      <c r="AB21" s="1674" t="s">
        <v>414</v>
      </c>
      <c r="AC21" s="1674"/>
      <c r="AD21" s="1674"/>
      <c r="AE21" s="1674"/>
      <c r="AF21" s="1675"/>
      <c r="AG21" s="1676"/>
      <c r="AH21" s="1677"/>
      <c r="AI21" s="1677"/>
      <c r="AJ21" s="1677"/>
      <c r="AK21" s="1677"/>
      <c r="AL21" s="1677"/>
      <c r="AM21" s="1677"/>
      <c r="AN21" s="1678"/>
      <c r="AP21" s="189"/>
    </row>
    <row r="22" spans="2:42" ht="13.5" customHeight="1">
      <c r="B22" s="1685"/>
      <c r="C22" s="1715" t="s">
        <v>68</v>
      </c>
      <c r="D22" s="1715"/>
      <c r="E22" s="1715"/>
      <c r="F22" s="1715"/>
      <c r="G22" s="1715"/>
      <c r="H22" s="1715"/>
      <c r="I22" s="1715"/>
      <c r="J22" s="1716"/>
      <c r="K22" s="1716"/>
      <c r="L22" s="1716"/>
      <c r="M22" s="1709" t="s">
        <v>481</v>
      </c>
      <c r="N22" s="1710"/>
      <c r="O22" s="1710"/>
      <c r="P22" s="1710"/>
      <c r="Q22" s="1682"/>
      <c r="R22" s="1682"/>
      <c r="S22" s="1682"/>
      <c r="T22" s="195" t="s">
        <v>482</v>
      </c>
      <c r="U22" s="1682"/>
      <c r="V22" s="1682"/>
      <c r="W22" s="1682"/>
      <c r="X22" s="195" t="s">
        <v>49</v>
      </c>
      <c r="Y22" s="1710"/>
      <c r="Z22" s="1710"/>
      <c r="AA22" s="1710"/>
      <c r="AB22" s="1710"/>
      <c r="AC22" s="1710"/>
      <c r="AD22" s="1710"/>
      <c r="AE22" s="1710"/>
      <c r="AF22" s="1710"/>
      <c r="AG22" s="1710"/>
      <c r="AH22" s="1710"/>
      <c r="AI22" s="1710"/>
      <c r="AJ22" s="1710"/>
      <c r="AK22" s="1710"/>
      <c r="AL22" s="1710"/>
      <c r="AM22" s="1710"/>
      <c r="AN22" s="1711"/>
      <c r="AP22" s="189"/>
    </row>
    <row r="23" spans="2:42" ht="14.25" customHeight="1">
      <c r="B23" s="1685"/>
      <c r="C23" s="1715"/>
      <c r="D23" s="1715"/>
      <c r="E23" s="1715"/>
      <c r="F23" s="1715"/>
      <c r="G23" s="1715"/>
      <c r="H23" s="1715"/>
      <c r="I23" s="1715"/>
      <c r="J23" s="1716"/>
      <c r="K23" s="1716"/>
      <c r="L23" s="1716"/>
      <c r="M23" s="1712" t="s">
        <v>483</v>
      </c>
      <c r="N23" s="1713"/>
      <c r="O23" s="1713"/>
      <c r="P23" s="1713"/>
      <c r="Q23" s="527" t="s">
        <v>55</v>
      </c>
      <c r="R23" s="1713"/>
      <c r="S23" s="1713"/>
      <c r="T23" s="1713"/>
      <c r="U23" s="1713"/>
      <c r="V23" s="1713" t="s">
        <v>484</v>
      </c>
      <c r="W23" s="1713"/>
      <c r="X23" s="1713"/>
      <c r="Y23" s="1713"/>
      <c r="Z23" s="1713"/>
      <c r="AA23" s="1713"/>
      <c r="AB23" s="1713"/>
      <c r="AC23" s="1713"/>
      <c r="AD23" s="1713"/>
      <c r="AE23" s="1713"/>
      <c r="AF23" s="1713"/>
      <c r="AG23" s="1713"/>
      <c r="AH23" s="1713"/>
      <c r="AI23" s="1713"/>
      <c r="AJ23" s="1713"/>
      <c r="AK23" s="1713"/>
      <c r="AL23" s="1713"/>
      <c r="AM23" s="1713"/>
      <c r="AN23" s="1714"/>
      <c r="AP23" s="189"/>
    </row>
    <row r="24" spans="2:42">
      <c r="B24" s="1686"/>
      <c r="C24" s="1718"/>
      <c r="D24" s="1718"/>
      <c r="E24" s="1718"/>
      <c r="F24" s="1718"/>
      <c r="G24" s="1718"/>
      <c r="H24" s="1718"/>
      <c r="I24" s="1718"/>
      <c r="J24" s="1719"/>
      <c r="K24" s="1719"/>
      <c r="L24" s="1719"/>
      <c r="M24" s="1703"/>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c r="AN24" s="1705"/>
      <c r="AP24" s="189"/>
    </row>
    <row r="25" spans="2:42" ht="13.5" customHeight="1">
      <c r="B25" s="1721" t="s">
        <v>491</v>
      </c>
      <c r="C25" s="1715" t="s">
        <v>492</v>
      </c>
      <c r="D25" s="1715"/>
      <c r="E25" s="1715"/>
      <c r="F25" s="1715"/>
      <c r="G25" s="1715"/>
      <c r="H25" s="1715"/>
      <c r="I25" s="1715"/>
      <c r="J25" s="1715"/>
      <c r="K25" s="1715"/>
      <c r="L25" s="1715"/>
      <c r="M25" s="1709" t="s">
        <v>481</v>
      </c>
      <c r="N25" s="1710"/>
      <c r="O25" s="1710"/>
      <c r="P25" s="1710"/>
      <c r="Q25" s="1682"/>
      <c r="R25" s="1682"/>
      <c r="S25" s="1682"/>
      <c r="T25" s="195" t="s">
        <v>482</v>
      </c>
      <c r="U25" s="1682"/>
      <c r="V25" s="1682"/>
      <c r="W25" s="1682"/>
      <c r="X25" s="195" t="s">
        <v>49</v>
      </c>
      <c r="Y25" s="1710"/>
      <c r="Z25" s="1710"/>
      <c r="AA25" s="1710"/>
      <c r="AB25" s="1710"/>
      <c r="AC25" s="1710"/>
      <c r="AD25" s="1710"/>
      <c r="AE25" s="1710"/>
      <c r="AF25" s="1710"/>
      <c r="AG25" s="1710"/>
      <c r="AH25" s="1710"/>
      <c r="AI25" s="1710"/>
      <c r="AJ25" s="1710"/>
      <c r="AK25" s="1710"/>
      <c r="AL25" s="1710"/>
      <c r="AM25" s="1710"/>
      <c r="AN25" s="1711"/>
      <c r="AP25" s="189"/>
    </row>
    <row r="26" spans="2:42" ht="14.25" customHeight="1">
      <c r="B26" s="1722"/>
      <c r="C26" s="1715"/>
      <c r="D26" s="1715"/>
      <c r="E26" s="1715"/>
      <c r="F26" s="1715"/>
      <c r="G26" s="1715"/>
      <c r="H26" s="1715"/>
      <c r="I26" s="1715"/>
      <c r="J26" s="1715"/>
      <c r="K26" s="1715"/>
      <c r="L26" s="1715"/>
      <c r="M26" s="1712" t="s">
        <v>483</v>
      </c>
      <c r="N26" s="1713"/>
      <c r="O26" s="1713"/>
      <c r="P26" s="1713"/>
      <c r="Q26" s="527" t="s">
        <v>55</v>
      </c>
      <c r="R26" s="1713"/>
      <c r="S26" s="1713"/>
      <c r="T26" s="1713"/>
      <c r="U26" s="1713"/>
      <c r="V26" s="1713" t="s">
        <v>484</v>
      </c>
      <c r="W26" s="1713"/>
      <c r="X26" s="1713"/>
      <c r="Y26" s="1713"/>
      <c r="Z26" s="1713"/>
      <c r="AA26" s="1713"/>
      <c r="AB26" s="1713"/>
      <c r="AC26" s="1713"/>
      <c r="AD26" s="1713"/>
      <c r="AE26" s="1713"/>
      <c r="AF26" s="1713"/>
      <c r="AG26" s="1713"/>
      <c r="AH26" s="1713"/>
      <c r="AI26" s="1713"/>
      <c r="AJ26" s="1713"/>
      <c r="AK26" s="1713"/>
      <c r="AL26" s="1713"/>
      <c r="AM26" s="1713"/>
      <c r="AN26" s="1714"/>
      <c r="AP26" s="189"/>
    </row>
    <row r="27" spans="2:42">
      <c r="B27" s="1722"/>
      <c r="C27" s="1715"/>
      <c r="D27" s="1715"/>
      <c r="E27" s="1715"/>
      <c r="F27" s="1715"/>
      <c r="G27" s="1715"/>
      <c r="H27" s="1715"/>
      <c r="I27" s="1715"/>
      <c r="J27" s="1715"/>
      <c r="K27" s="1715"/>
      <c r="L27" s="1715"/>
      <c r="M27" s="1703"/>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705"/>
      <c r="AP27" s="189"/>
    </row>
    <row r="28" spans="2:42" ht="14.25" customHeight="1">
      <c r="B28" s="1722"/>
      <c r="C28" s="1715" t="s">
        <v>485</v>
      </c>
      <c r="D28" s="1715"/>
      <c r="E28" s="1715"/>
      <c r="F28" s="1715"/>
      <c r="G28" s="1715"/>
      <c r="H28" s="1715"/>
      <c r="I28" s="1715"/>
      <c r="J28" s="1715"/>
      <c r="K28" s="1715"/>
      <c r="L28" s="1715"/>
      <c r="M28" s="1673" t="s">
        <v>59</v>
      </c>
      <c r="N28" s="1674"/>
      <c r="O28" s="1674"/>
      <c r="P28" s="1674"/>
      <c r="Q28" s="1675"/>
      <c r="R28" s="1676"/>
      <c r="S28" s="1677"/>
      <c r="T28" s="1677"/>
      <c r="U28" s="1677"/>
      <c r="V28" s="1677"/>
      <c r="W28" s="1677"/>
      <c r="X28" s="1677"/>
      <c r="Y28" s="1677"/>
      <c r="Z28" s="1677"/>
      <c r="AA28" s="1678"/>
      <c r="AB28" s="1709" t="s">
        <v>486</v>
      </c>
      <c r="AC28" s="1710"/>
      <c r="AD28" s="1710"/>
      <c r="AE28" s="1710"/>
      <c r="AF28" s="1711"/>
      <c r="AG28" s="1676"/>
      <c r="AH28" s="1677"/>
      <c r="AI28" s="1677"/>
      <c r="AJ28" s="1677"/>
      <c r="AK28" s="1677"/>
      <c r="AL28" s="1677"/>
      <c r="AM28" s="1677"/>
      <c r="AN28" s="1678"/>
      <c r="AP28" s="189"/>
    </row>
    <row r="29" spans="2:42" ht="13.5" customHeight="1">
      <c r="B29" s="1722"/>
      <c r="C29" s="1720" t="s">
        <v>493</v>
      </c>
      <c r="D29" s="1720"/>
      <c r="E29" s="1720"/>
      <c r="F29" s="1720"/>
      <c r="G29" s="1720"/>
      <c r="H29" s="1720"/>
      <c r="I29" s="1720"/>
      <c r="J29" s="1720"/>
      <c r="K29" s="1720"/>
      <c r="L29" s="1720"/>
      <c r="M29" s="1709" t="s">
        <v>481</v>
      </c>
      <c r="N29" s="1710"/>
      <c r="O29" s="1710"/>
      <c r="P29" s="1710"/>
      <c r="Q29" s="1682"/>
      <c r="R29" s="1682"/>
      <c r="S29" s="1682"/>
      <c r="T29" s="195" t="s">
        <v>482</v>
      </c>
      <c r="U29" s="1682"/>
      <c r="V29" s="1682"/>
      <c r="W29" s="1682"/>
      <c r="X29" s="195" t="s">
        <v>49</v>
      </c>
      <c r="Y29" s="1710"/>
      <c r="Z29" s="1710"/>
      <c r="AA29" s="1710"/>
      <c r="AB29" s="1710"/>
      <c r="AC29" s="1710"/>
      <c r="AD29" s="1710"/>
      <c r="AE29" s="1710"/>
      <c r="AF29" s="1710"/>
      <c r="AG29" s="1710"/>
      <c r="AH29" s="1710"/>
      <c r="AI29" s="1710"/>
      <c r="AJ29" s="1710"/>
      <c r="AK29" s="1710"/>
      <c r="AL29" s="1710"/>
      <c r="AM29" s="1710"/>
      <c r="AN29" s="1711"/>
      <c r="AP29" s="189"/>
    </row>
    <row r="30" spans="2:42" ht="14.25" customHeight="1">
      <c r="B30" s="1722"/>
      <c r="C30" s="1720"/>
      <c r="D30" s="1720"/>
      <c r="E30" s="1720"/>
      <c r="F30" s="1720"/>
      <c r="G30" s="1720"/>
      <c r="H30" s="1720"/>
      <c r="I30" s="1720"/>
      <c r="J30" s="1720"/>
      <c r="K30" s="1720"/>
      <c r="L30" s="1720"/>
      <c r="M30" s="1712" t="s">
        <v>483</v>
      </c>
      <c r="N30" s="1713"/>
      <c r="O30" s="1713"/>
      <c r="P30" s="1713"/>
      <c r="Q30" s="527" t="s">
        <v>55</v>
      </c>
      <c r="R30" s="1713"/>
      <c r="S30" s="1713"/>
      <c r="T30" s="1713"/>
      <c r="U30" s="1713"/>
      <c r="V30" s="1713" t="s">
        <v>484</v>
      </c>
      <c r="W30" s="1713"/>
      <c r="X30" s="1713"/>
      <c r="Y30" s="1713"/>
      <c r="Z30" s="1713"/>
      <c r="AA30" s="1713"/>
      <c r="AB30" s="1713"/>
      <c r="AC30" s="1713"/>
      <c r="AD30" s="1713"/>
      <c r="AE30" s="1713"/>
      <c r="AF30" s="1713"/>
      <c r="AG30" s="1713"/>
      <c r="AH30" s="1713"/>
      <c r="AI30" s="1713"/>
      <c r="AJ30" s="1713"/>
      <c r="AK30" s="1713"/>
      <c r="AL30" s="1713"/>
      <c r="AM30" s="1713"/>
      <c r="AN30" s="1714"/>
      <c r="AP30" s="189"/>
    </row>
    <row r="31" spans="2:42">
      <c r="B31" s="1722"/>
      <c r="C31" s="1720"/>
      <c r="D31" s="1720"/>
      <c r="E31" s="1720"/>
      <c r="F31" s="1720"/>
      <c r="G31" s="1720"/>
      <c r="H31" s="1720"/>
      <c r="I31" s="1720"/>
      <c r="J31" s="1720"/>
      <c r="K31" s="1720"/>
      <c r="L31" s="1720"/>
      <c r="M31" s="1703"/>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705"/>
      <c r="AP31" s="189"/>
    </row>
    <row r="32" spans="2:42" ht="14.25" customHeight="1">
      <c r="B32" s="1722"/>
      <c r="C32" s="1715" t="s">
        <v>485</v>
      </c>
      <c r="D32" s="1715"/>
      <c r="E32" s="1715"/>
      <c r="F32" s="1715"/>
      <c r="G32" s="1715"/>
      <c r="H32" s="1715"/>
      <c r="I32" s="1715"/>
      <c r="J32" s="1715"/>
      <c r="K32" s="1715"/>
      <c r="L32" s="1715"/>
      <c r="M32" s="1673" t="s">
        <v>59</v>
      </c>
      <c r="N32" s="1674"/>
      <c r="O32" s="1674"/>
      <c r="P32" s="1674"/>
      <c r="Q32" s="1675"/>
      <c r="R32" s="1676"/>
      <c r="S32" s="1677"/>
      <c r="T32" s="1677"/>
      <c r="U32" s="1677"/>
      <c r="V32" s="1677"/>
      <c r="W32" s="1677"/>
      <c r="X32" s="1677"/>
      <c r="Y32" s="1677"/>
      <c r="Z32" s="1677"/>
      <c r="AA32" s="1678"/>
      <c r="AB32" s="1709" t="s">
        <v>486</v>
      </c>
      <c r="AC32" s="1710"/>
      <c r="AD32" s="1710"/>
      <c r="AE32" s="1710"/>
      <c r="AF32" s="1711"/>
      <c r="AG32" s="1676"/>
      <c r="AH32" s="1677"/>
      <c r="AI32" s="1677"/>
      <c r="AJ32" s="1677"/>
      <c r="AK32" s="1677"/>
      <c r="AL32" s="1677"/>
      <c r="AM32" s="1677"/>
      <c r="AN32" s="1678"/>
      <c r="AP32" s="189"/>
    </row>
    <row r="33" spans="2:42" ht="14.25" customHeight="1">
      <c r="B33" s="1722"/>
      <c r="C33" s="1715" t="s">
        <v>494</v>
      </c>
      <c r="D33" s="1715"/>
      <c r="E33" s="1715"/>
      <c r="F33" s="1715"/>
      <c r="G33" s="1715"/>
      <c r="H33" s="1715"/>
      <c r="I33" s="1715"/>
      <c r="J33" s="1715"/>
      <c r="K33" s="1715"/>
      <c r="L33" s="1715"/>
      <c r="M33" s="1731"/>
      <c r="N33" s="1731"/>
      <c r="O33" s="1731"/>
      <c r="P33" s="1731"/>
      <c r="Q33" s="1731"/>
      <c r="R33" s="1731"/>
      <c r="S33" s="1731"/>
      <c r="T33" s="1731"/>
      <c r="U33" s="1731"/>
      <c r="V33" s="1731"/>
      <c r="W33" s="1731"/>
      <c r="X33" s="1731"/>
      <c r="Y33" s="1731"/>
      <c r="Z33" s="1731"/>
      <c r="AA33" s="1731"/>
      <c r="AB33" s="1731"/>
      <c r="AC33" s="1731"/>
      <c r="AD33" s="1731"/>
      <c r="AE33" s="1731"/>
      <c r="AF33" s="1731"/>
      <c r="AG33" s="1731"/>
      <c r="AH33" s="1731"/>
      <c r="AI33" s="1731"/>
      <c r="AJ33" s="1731"/>
      <c r="AK33" s="1731"/>
      <c r="AL33" s="1731"/>
      <c r="AM33" s="1731"/>
      <c r="AN33" s="1731"/>
      <c r="AP33" s="189"/>
    </row>
    <row r="34" spans="2:42" ht="13.5" customHeight="1">
      <c r="B34" s="1722"/>
      <c r="C34" s="1715" t="s">
        <v>495</v>
      </c>
      <c r="D34" s="1715"/>
      <c r="E34" s="1715"/>
      <c r="F34" s="1715"/>
      <c r="G34" s="1715"/>
      <c r="H34" s="1715"/>
      <c r="I34" s="1715"/>
      <c r="J34" s="1715"/>
      <c r="K34" s="1715"/>
      <c r="L34" s="1715"/>
      <c r="M34" s="1709" t="s">
        <v>481</v>
      </c>
      <c r="N34" s="1710"/>
      <c r="O34" s="1710"/>
      <c r="P34" s="1710"/>
      <c r="Q34" s="1682"/>
      <c r="R34" s="1682"/>
      <c r="S34" s="1682"/>
      <c r="T34" s="195" t="s">
        <v>482</v>
      </c>
      <c r="U34" s="1682"/>
      <c r="V34" s="1682"/>
      <c r="W34" s="1682"/>
      <c r="X34" s="195" t="s">
        <v>49</v>
      </c>
      <c r="Y34" s="1710"/>
      <c r="Z34" s="1710"/>
      <c r="AA34" s="1710"/>
      <c r="AB34" s="1710"/>
      <c r="AC34" s="1710"/>
      <c r="AD34" s="1710"/>
      <c r="AE34" s="1710"/>
      <c r="AF34" s="1710"/>
      <c r="AG34" s="1710"/>
      <c r="AH34" s="1710"/>
      <c r="AI34" s="1710"/>
      <c r="AJ34" s="1710"/>
      <c r="AK34" s="1710"/>
      <c r="AL34" s="1710"/>
      <c r="AM34" s="1710"/>
      <c r="AN34" s="1711"/>
      <c r="AP34" s="189"/>
    </row>
    <row r="35" spans="2:42" ht="14.25" customHeight="1">
      <c r="B35" s="1722"/>
      <c r="C35" s="1715"/>
      <c r="D35" s="1715"/>
      <c r="E35" s="1715"/>
      <c r="F35" s="1715"/>
      <c r="G35" s="1715"/>
      <c r="H35" s="1715"/>
      <c r="I35" s="1715"/>
      <c r="J35" s="1715"/>
      <c r="K35" s="1715"/>
      <c r="L35" s="1715"/>
      <c r="M35" s="1712" t="s">
        <v>483</v>
      </c>
      <c r="N35" s="1713"/>
      <c r="O35" s="1713"/>
      <c r="P35" s="1713"/>
      <c r="Q35" s="527" t="s">
        <v>55</v>
      </c>
      <c r="R35" s="1713"/>
      <c r="S35" s="1713"/>
      <c r="T35" s="1713"/>
      <c r="U35" s="1713"/>
      <c r="V35" s="1713" t="s">
        <v>484</v>
      </c>
      <c r="W35" s="1713"/>
      <c r="X35" s="1713"/>
      <c r="Y35" s="1713"/>
      <c r="Z35" s="1713"/>
      <c r="AA35" s="1713"/>
      <c r="AB35" s="1713"/>
      <c r="AC35" s="1713"/>
      <c r="AD35" s="1713"/>
      <c r="AE35" s="1713"/>
      <c r="AF35" s="1713"/>
      <c r="AG35" s="1713"/>
      <c r="AH35" s="1713"/>
      <c r="AI35" s="1713"/>
      <c r="AJ35" s="1713"/>
      <c r="AK35" s="1713"/>
      <c r="AL35" s="1713"/>
      <c r="AM35" s="1713"/>
      <c r="AN35" s="1714"/>
      <c r="AP35" s="189"/>
    </row>
    <row r="36" spans="2:42">
      <c r="B36" s="1723"/>
      <c r="C36" s="1715"/>
      <c r="D36" s="1715"/>
      <c r="E36" s="1715"/>
      <c r="F36" s="1715"/>
      <c r="G36" s="1715"/>
      <c r="H36" s="1715"/>
      <c r="I36" s="1715"/>
      <c r="J36" s="1715"/>
      <c r="K36" s="1715"/>
      <c r="L36" s="1715"/>
      <c r="M36" s="1703"/>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c r="AN36" s="1705"/>
      <c r="AP36" s="189"/>
    </row>
    <row r="37" spans="2:42" ht="13.5" customHeight="1">
      <c r="B37" s="1732" t="s">
        <v>496</v>
      </c>
      <c r="C37" s="1687" t="s">
        <v>497</v>
      </c>
      <c r="D37" s="1688"/>
      <c r="E37" s="1688"/>
      <c r="F37" s="1688"/>
      <c r="G37" s="1688"/>
      <c r="H37" s="1688"/>
      <c r="I37" s="1688"/>
      <c r="J37" s="1688"/>
      <c r="K37" s="1688"/>
      <c r="L37" s="1688"/>
      <c r="M37" s="1688"/>
      <c r="N37" s="1698"/>
      <c r="O37" s="1709" t="s">
        <v>498</v>
      </c>
      <c r="P37" s="1711"/>
      <c r="Q37" s="1688" t="s">
        <v>499</v>
      </c>
      <c r="R37" s="1688"/>
      <c r="S37" s="1688"/>
      <c r="T37" s="1688"/>
      <c r="U37" s="1698"/>
      <c r="V37" s="1687" t="s">
        <v>500</v>
      </c>
      <c r="W37" s="1688"/>
      <c r="X37" s="1688"/>
      <c r="Y37" s="1688"/>
      <c r="Z37" s="1688"/>
      <c r="AA37" s="1688"/>
      <c r="AB37" s="1688"/>
      <c r="AC37" s="1688"/>
      <c r="AD37" s="1698"/>
      <c r="AE37" s="1687" t="s">
        <v>501</v>
      </c>
      <c r="AF37" s="1688"/>
      <c r="AG37" s="1688"/>
      <c r="AH37" s="1688"/>
      <c r="AI37" s="1688"/>
      <c r="AJ37" s="1687" t="s">
        <v>502</v>
      </c>
      <c r="AK37" s="1688"/>
      <c r="AL37" s="1688"/>
      <c r="AM37" s="1688"/>
      <c r="AN37" s="1698"/>
      <c r="AP37" s="189"/>
    </row>
    <row r="38" spans="2:42" ht="14.25" customHeight="1">
      <c r="B38" s="1733"/>
      <c r="C38" s="1700"/>
      <c r="D38" s="1701"/>
      <c r="E38" s="1701"/>
      <c r="F38" s="1701"/>
      <c r="G38" s="1701"/>
      <c r="H38" s="1701"/>
      <c r="I38" s="1701"/>
      <c r="J38" s="1701"/>
      <c r="K38" s="1701"/>
      <c r="L38" s="1701"/>
      <c r="M38" s="1701"/>
      <c r="N38" s="1702"/>
      <c r="O38" s="1734"/>
      <c r="P38" s="1735"/>
      <c r="Q38" s="1694" t="s">
        <v>503</v>
      </c>
      <c r="R38" s="1694"/>
      <c r="S38" s="1694"/>
      <c r="T38" s="1694"/>
      <c r="U38" s="1699"/>
      <c r="V38" s="1693"/>
      <c r="W38" s="1694"/>
      <c r="X38" s="1694"/>
      <c r="Y38" s="1694"/>
      <c r="Z38" s="1694"/>
      <c r="AA38" s="1694"/>
      <c r="AB38" s="1694"/>
      <c r="AC38" s="1694"/>
      <c r="AD38" s="1699"/>
      <c r="AE38" s="1693" t="s">
        <v>503</v>
      </c>
      <c r="AF38" s="1694"/>
      <c r="AG38" s="1694"/>
      <c r="AH38" s="1694"/>
      <c r="AI38" s="1694"/>
      <c r="AJ38" s="1693" t="s">
        <v>504</v>
      </c>
      <c r="AK38" s="1694"/>
      <c r="AL38" s="1694"/>
      <c r="AM38" s="1694"/>
      <c r="AN38" s="1699"/>
      <c r="AP38" s="189"/>
    </row>
    <row r="39" spans="2:42" ht="30.75" customHeight="1">
      <c r="B39" s="1733"/>
      <c r="C39" s="1722"/>
      <c r="D39" s="528"/>
      <c r="E39" s="1701" t="s">
        <v>505</v>
      </c>
      <c r="F39" s="1701"/>
      <c r="G39" s="1701"/>
      <c r="H39" s="1701"/>
      <c r="I39" s="1701"/>
      <c r="J39" s="1701"/>
      <c r="K39" s="1701"/>
      <c r="L39" s="1701"/>
      <c r="M39" s="1701"/>
      <c r="N39" s="1724"/>
      <c r="O39" s="1725"/>
      <c r="P39" s="1726"/>
      <c r="Q39" s="1725"/>
      <c r="R39" s="1674"/>
      <c r="S39" s="1674"/>
      <c r="T39" s="1674"/>
      <c r="U39" s="1675"/>
      <c r="V39" s="529" t="s">
        <v>506</v>
      </c>
      <c r="W39" s="1727" t="s">
        <v>507</v>
      </c>
      <c r="X39" s="1727"/>
      <c r="Y39" s="530" t="s">
        <v>506</v>
      </c>
      <c r="Z39" s="1727" t="s">
        <v>508</v>
      </c>
      <c r="AA39" s="1727"/>
      <c r="AB39" s="530" t="s">
        <v>506</v>
      </c>
      <c r="AC39" s="1727" t="s">
        <v>509</v>
      </c>
      <c r="AD39" s="1728"/>
      <c r="AE39" s="1676"/>
      <c r="AF39" s="1677"/>
      <c r="AG39" s="1677"/>
      <c r="AH39" s="1677"/>
      <c r="AI39" s="1678"/>
      <c r="AJ39" s="1676"/>
      <c r="AK39" s="1677"/>
      <c r="AL39" s="1677"/>
      <c r="AM39" s="1677"/>
      <c r="AN39" s="1678"/>
      <c r="AP39" s="189"/>
    </row>
    <row r="40" spans="2:42" ht="30.75" customHeight="1">
      <c r="B40" s="1733"/>
      <c r="C40" s="1722"/>
      <c r="D40" s="531"/>
      <c r="E40" s="1707" t="s">
        <v>510</v>
      </c>
      <c r="F40" s="1729"/>
      <c r="G40" s="1729"/>
      <c r="H40" s="1729"/>
      <c r="I40" s="1729"/>
      <c r="J40" s="1729"/>
      <c r="K40" s="1729"/>
      <c r="L40" s="1729"/>
      <c r="M40" s="1729"/>
      <c r="N40" s="1730"/>
      <c r="O40" s="1725"/>
      <c r="P40" s="1726"/>
      <c r="Q40" s="1725"/>
      <c r="R40" s="1674"/>
      <c r="S40" s="1674"/>
      <c r="T40" s="1674"/>
      <c r="U40" s="1675"/>
      <c r="V40" s="529" t="s">
        <v>506</v>
      </c>
      <c r="W40" s="1727" t="s">
        <v>507</v>
      </c>
      <c r="X40" s="1727"/>
      <c r="Y40" s="530" t="s">
        <v>506</v>
      </c>
      <c r="Z40" s="1727" t="s">
        <v>508</v>
      </c>
      <c r="AA40" s="1727"/>
      <c r="AB40" s="530" t="s">
        <v>506</v>
      </c>
      <c r="AC40" s="1727" t="s">
        <v>509</v>
      </c>
      <c r="AD40" s="1728"/>
      <c r="AE40" s="1676"/>
      <c r="AF40" s="1677"/>
      <c r="AG40" s="1677"/>
      <c r="AH40" s="1677"/>
      <c r="AI40" s="1678"/>
      <c r="AJ40" s="1676"/>
      <c r="AK40" s="1677"/>
      <c r="AL40" s="1677"/>
      <c r="AM40" s="1677"/>
      <c r="AN40" s="1678"/>
      <c r="AP40" s="189"/>
    </row>
    <row r="41" spans="2:42" ht="30.75" customHeight="1">
      <c r="B41" s="1733"/>
      <c r="C41" s="1722"/>
      <c r="D41" s="531"/>
      <c r="E41" s="1707" t="s">
        <v>511</v>
      </c>
      <c r="F41" s="1729"/>
      <c r="G41" s="1729"/>
      <c r="H41" s="1729"/>
      <c r="I41" s="1729"/>
      <c r="J41" s="1729"/>
      <c r="K41" s="1729"/>
      <c r="L41" s="1729"/>
      <c r="M41" s="1729"/>
      <c r="N41" s="1730"/>
      <c r="O41" s="1725"/>
      <c r="P41" s="1726"/>
      <c r="Q41" s="1725"/>
      <c r="R41" s="1674"/>
      <c r="S41" s="1674"/>
      <c r="T41" s="1674"/>
      <c r="U41" s="1675"/>
      <c r="V41" s="529" t="s">
        <v>506</v>
      </c>
      <c r="W41" s="1727" t="s">
        <v>507</v>
      </c>
      <c r="X41" s="1727"/>
      <c r="Y41" s="530" t="s">
        <v>506</v>
      </c>
      <c r="Z41" s="1727" t="s">
        <v>508</v>
      </c>
      <c r="AA41" s="1727"/>
      <c r="AB41" s="530" t="s">
        <v>506</v>
      </c>
      <c r="AC41" s="1727" t="s">
        <v>509</v>
      </c>
      <c r="AD41" s="1728"/>
      <c r="AE41" s="1676"/>
      <c r="AF41" s="1677"/>
      <c r="AG41" s="1677"/>
      <c r="AH41" s="1677"/>
      <c r="AI41" s="1678"/>
      <c r="AJ41" s="1676"/>
      <c r="AK41" s="1677"/>
      <c r="AL41" s="1677"/>
      <c r="AM41" s="1677"/>
      <c r="AN41" s="1678"/>
      <c r="AP41" s="189"/>
    </row>
    <row r="42" spans="2:42" ht="30.75" customHeight="1">
      <c r="B42" s="1733"/>
      <c r="C42" s="1722"/>
      <c r="D42" s="531"/>
      <c r="E42" s="1707" t="s">
        <v>512</v>
      </c>
      <c r="F42" s="1729"/>
      <c r="G42" s="1729"/>
      <c r="H42" s="1729"/>
      <c r="I42" s="1729"/>
      <c r="J42" s="1729"/>
      <c r="K42" s="1729"/>
      <c r="L42" s="1729"/>
      <c r="M42" s="1729"/>
      <c r="N42" s="1730"/>
      <c r="O42" s="1725"/>
      <c r="P42" s="1726"/>
      <c r="Q42" s="1725"/>
      <c r="R42" s="1674"/>
      <c r="S42" s="1674"/>
      <c r="T42" s="1674"/>
      <c r="U42" s="1675"/>
      <c r="V42" s="529" t="s">
        <v>506</v>
      </c>
      <c r="W42" s="1727" t="s">
        <v>507</v>
      </c>
      <c r="X42" s="1727"/>
      <c r="Y42" s="530" t="s">
        <v>506</v>
      </c>
      <c r="Z42" s="1727" t="s">
        <v>508</v>
      </c>
      <c r="AA42" s="1727"/>
      <c r="AB42" s="530" t="s">
        <v>506</v>
      </c>
      <c r="AC42" s="1727" t="s">
        <v>509</v>
      </c>
      <c r="AD42" s="1728"/>
      <c r="AE42" s="1676"/>
      <c r="AF42" s="1677"/>
      <c r="AG42" s="1677"/>
      <c r="AH42" s="1677"/>
      <c r="AI42" s="1678"/>
      <c r="AJ42" s="1676"/>
      <c r="AK42" s="1677"/>
      <c r="AL42" s="1677"/>
      <c r="AM42" s="1677"/>
      <c r="AN42" s="1678"/>
      <c r="AP42" s="189"/>
    </row>
    <row r="43" spans="2:42" ht="30.75" customHeight="1">
      <c r="B43" s="1733"/>
      <c r="C43" s="1722"/>
      <c r="D43" s="531"/>
      <c r="E43" s="1707" t="s">
        <v>513</v>
      </c>
      <c r="F43" s="1729"/>
      <c r="G43" s="1729"/>
      <c r="H43" s="1729"/>
      <c r="I43" s="1729"/>
      <c r="J43" s="1729"/>
      <c r="K43" s="1729"/>
      <c r="L43" s="1729"/>
      <c r="M43" s="1729"/>
      <c r="N43" s="1730"/>
      <c r="O43" s="1725"/>
      <c r="P43" s="1726"/>
      <c r="Q43" s="1725"/>
      <c r="R43" s="1674"/>
      <c r="S43" s="1674"/>
      <c r="T43" s="1674"/>
      <c r="U43" s="1675"/>
      <c r="V43" s="529" t="s">
        <v>506</v>
      </c>
      <c r="W43" s="1727" t="s">
        <v>507</v>
      </c>
      <c r="X43" s="1727"/>
      <c r="Y43" s="530" t="s">
        <v>506</v>
      </c>
      <c r="Z43" s="1727" t="s">
        <v>508</v>
      </c>
      <c r="AA43" s="1727"/>
      <c r="AB43" s="530" t="s">
        <v>506</v>
      </c>
      <c r="AC43" s="1727" t="s">
        <v>509</v>
      </c>
      <c r="AD43" s="1728"/>
      <c r="AE43" s="1676"/>
      <c r="AF43" s="1677"/>
      <c r="AG43" s="1677"/>
      <c r="AH43" s="1677"/>
      <c r="AI43" s="1678"/>
      <c r="AJ43" s="1676"/>
      <c r="AK43" s="1677"/>
      <c r="AL43" s="1677"/>
      <c r="AM43" s="1677"/>
      <c r="AN43" s="1678"/>
      <c r="AP43" s="189"/>
    </row>
    <row r="44" spans="2:42" ht="30.75" customHeight="1">
      <c r="B44" s="1733"/>
      <c r="C44" s="1722"/>
      <c r="D44" s="531"/>
      <c r="E44" s="1707" t="s">
        <v>514</v>
      </c>
      <c r="F44" s="1729"/>
      <c r="G44" s="1729"/>
      <c r="H44" s="1729"/>
      <c r="I44" s="1729"/>
      <c r="J44" s="1729"/>
      <c r="K44" s="1729"/>
      <c r="L44" s="1729"/>
      <c r="M44" s="1729"/>
      <c r="N44" s="1730"/>
      <c r="O44" s="1725"/>
      <c r="P44" s="1726"/>
      <c r="Q44" s="1725"/>
      <c r="R44" s="1674"/>
      <c r="S44" s="1674"/>
      <c r="T44" s="1674"/>
      <c r="U44" s="1675"/>
      <c r="V44" s="529" t="s">
        <v>506</v>
      </c>
      <c r="W44" s="1727" t="s">
        <v>507</v>
      </c>
      <c r="X44" s="1727"/>
      <c r="Y44" s="530" t="s">
        <v>506</v>
      </c>
      <c r="Z44" s="1727" t="s">
        <v>508</v>
      </c>
      <c r="AA44" s="1727"/>
      <c r="AB44" s="530" t="s">
        <v>506</v>
      </c>
      <c r="AC44" s="1727" t="s">
        <v>509</v>
      </c>
      <c r="AD44" s="1728"/>
      <c r="AE44" s="1676"/>
      <c r="AF44" s="1677"/>
      <c r="AG44" s="1677"/>
      <c r="AH44" s="1677"/>
      <c r="AI44" s="1678"/>
      <c r="AJ44" s="1676"/>
      <c r="AK44" s="1677"/>
      <c r="AL44" s="1677"/>
      <c r="AM44" s="1677"/>
      <c r="AN44" s="1678"/>
      <c r="AP44" s="189"/>
    </row>
    <row r="45" spans="2:42" ht="16.5" customHeight="1">
      <c r="B45" s="1706" t="s">
        <v>515</v>
      </c>
      <c r="C45" s="1707"/>
      <c r="D45" s="1707"/>
      <c r="E45" s="1707"/>
      <c r="F45" s="1707"/>
      <c r="G45" s="1707"/>
      <c r="H45" s="1707"/>
      <c r="I45" s="1707"/>
      <c r="J45" s="1707"/>
      <c r="K45" s="1707"/>
      <c r="L45" s="1708"/>
      <c r="M45" s="532"/>
      <c r="N45" s="533"/>
      <c r="O45" s="533"/>
      <c r="P45" s="533"/>
      <c r="Q45" s="533"/>
      <c r="R45" s="534"/>
      <c r="S45" s="534"/>
      <c r="T45" s="534"/>
      <c r="U45" s="534"/>
      <c r="V45" s="535"/>
      <c r="W45" s="1676"/>
      <c r="X45" s="1677"/>
      <c r="Y45" s="1677"/>
      <c r="Z45" s="1677"/>
      <c r="AA45" s="1677"/>
      <c r="AB45" s="1677"/>
      <c r="AC45" s="1677"/>
      <c r="AD45" s="1677"/>
      <c r="AE45" s="1677"/>
      <c r="AF45" s="1677"/>
      <c r="AG45" s="1677"/>
      <c r="AH45" s="1677"/>
      <c r="AI45" s="1677"/>
      <c r="AJ45" s="1677"/>
      <c r="AK45" s="1677"/>
      <c r="AL45" s="1677"/>
      <c r="AM45" s="1677"/>
      <c r="AN45" s="1678"/>
      <c r="AP45" s="189"/>
    </row>
    <row r="46" spans="2:42" ht="14" customHeight="1">
      <c r="B46" s="1684" t="s">
        <v>516</v>
      </c>
      <c r="C46" s="1673" t="s">
        <v>517</v>
      </c>
      <c r="D46" s="1674"/>
      <c r="E46" s="1674"/>
      <c r="F46" s="1674"/>
      <c r="G46" s="1674"/>
      <c r="H46" s="1674"/>
      <c r="I46" s="1674"/>
      <c r="J46" s="1674"/>
      <c r="K46" s="1674"/>
      <c r="L46" s="1674"/>
      <c r="M46" s="1674"/>
      <c r="N46" s="1674"/>
      <c r="O46" s="1674"/>
      <c r="P46" s="1674"/>
      <c r="Q46" s="1674"/>
      <c r="R46" s="1674"/>
      <c r="S46" s="1674"/>
      <c r="T46" s="1674"/>
      <c r="U46" s="1675"/>
      <c r="V46" s="1673" t="s">
        <v>518</v>
      </c>
      <c r="W46" s="1674"/>
      <c r="X46" s="1674"/>
      <c r="Y46" s="1674"/>
      <c r="Z46" s="1674"/>
      <c r="AA46" s="1674"/>
      <c r="AB46" s="1674"/>
      <c r="AC46" s="1674"/>
      <c r="AD46" s="1674"/>
      <c r="AE46" s="1674"/>
      <c r="AF46" s="1674"/>
      <c r="AG46" s="1674"/>
      <c r="AH46" s="1674"/>
      <c r="AI46" s="1674"/>
      <c r="AJ46" s="1674"/>
      <c r="AK46" s="1674"/>
      <c r="AL46" s="1674"/>
      <c r="AM46" s="1674"/>
      <c r="AN46" s="1675"/>
      <c r="AP46" s="189"/>
    </row>
    <row r="47" spans="2:42">
      <c r="B47" s="1685"/>
      <c r="C47" s="1687"/>
      <c r="D47" s="1688"/>
      <c r="E47" s="1688"/>
      <c r="F47" s="1688"/>
      <c r="G47" s="1688"/>
      <c r="H47" s="1688"/>
      <c r="I47" s="1688"/>
      <c r="J47" s="1688"/>
      <c r="K47" s="1688"/>
      <c r="L47" s="1688"/>
      <c r="M47" s="1688"/>
      <c r="N47" s="1688"/>
      <c r="O47" s="1688"/>
      <c r="P47" s="1688"/>
      <c r="Q47" s="1688"/>
      <c r="R47" s="1688"/>
      <c r="S47" s="1688"/>
      <c r="T47" s="1688"/>
      <c r="U47" s="1698"/>
      <c r="V47" s="1687"/>
      <c r="W47" s="1688"/>
      <c r="X47" s="1688"/>
      <c r="Y47" s="1688"/>
      <c r="Z47" s="1688"/>
      <c r="AA47" s="1688"/>
      <c r="AB47" s="1688"/>
      <c r="AC47" s="1688"/>
      <c r="AD47" s="1688"/>
      <c r="AE47" s="1688"/>
      <c r="AF47" s="1688"/>
      <c r="AG47" s="1688"/>
      <c r="AH47" s="1688"/>
      <c r="AI47" s="1688"/>
      <c r="AJ47" s="1688"/>
      <c r="AK47" s="1688"/>
      <c r="AL47" s="1688"/>
      <c r="AM47" s="1688"/>
      <c r="AN47" s="1698"/>
      <c r="AP47" s="189"/>
    </row>
    <row r="48" spans="2:42">
      <c r="B48" s="1685"/>
      <c r="C48" s="1693"/>
      <c r="D48" s="1694"/>
      <c r="E48" s="1694"/>
      <c r="F48" s="1694"/>
      <c r="G48" s="1694"/>
      <c r="H48" s="1694"/>
      <c r="I48" s="1694"/>
      <c r="J48" s="1694"/>
      <c r="K48" s="1694"/>
      <c r="L48" s="1694"/>
      <c r="M48" s="1694"/>
      <c r="N48" s="1694"/>
      <c r="O48" s="1694"/>
      <c r="P48" s="1694"/>
      <c r="Q48" s="1694"/>
      <c r="R48" s="1694"/>
      <c r="S48" s="1694"/>
      <c r="T48" s="1694"/>
      <c r="U48" s="1699"/>
      <c r="V48" s="1693"/>
      <c r="W48" s="1694"/>
      <c r="X48" s="1694"/>
      <c r="Y48" s="1694"/>
      <c r="Z48" s="1694"/>
      <c r="AA48" s="1694"/>
      <c r="AB48" s="1694"/>
      <c r="AC48" s="1694"/>
      <c r="AD48" s="1694"/>
      <c r="AE48" s="1694"/>
      <c r="AF48" s="1694"/>
      <c r="AG48" s="1694"/>
      <c r="AH48" s="1694"/>
      <c r="AI48" s="1694"/>
      <c r="AJ48" s="1694"/>
      <c r="AK48" s="1694"/>
      <c r="AL48" s="1694"/>
      <c r="AM48" s="1694"/>
      <c r="AN48" s="1699"/>
      <c r="AP48" s="189"/>
    </row>
    <row r="49" spans="2:42">
      <c r="B49" s="1685"/>
      <c r="C49" s="1693"/>
      <c r="D49" s="1694"/>
      <c r="E49" s="1694"/>
      <c r="F49" s="1694"/>
      <c r="G49" s="1694"/>
      <c r="H49" s="1694"/>
      <c r="I49" s="1694"/>
      <c r="J49" s="1694"/>
      <c r="K49" s="1694"/>
      <c r="L49" s="1694"/>
      <c r="M49" s="1694"/>
      <c r="N49" s="1694"/>
      <c r="O49" s="1694"/>
      <c r="P49" s="1694"/>
      <c r="Q49" s="1694"/>
      <c r="R49" s="1694"/>
      <c r="S49" s="1694"/>
      <c r="T49" s="1694"/>
      <c r="U49" s="1699"/>
      <c r="V49" s="1693"/>
      <c r="W49" s="1694"/>
      <c r="X49" s="1694"/>
      <c r="Y49" s="1694"/>
      <c r="Z49" s="1694"/>
      <c r="AA49" s="1694"/>
      <c r="AB49" s="1694"/>
      <c r="AC49" s="1694"/>
      <c r="AD49" s="1694"/>
      <c r="AE49" s="1694"/>
      <c r="AF49" s="1694"/>
      <c r="AG49" s="1694"/>
      <c r="AH49" s="1694"/>
      <c r="AI49" s="1694"/>
      <c r="AJ49" s="1694"/>
      <c r="AK49" s="1694"/>
      <c r="AL49" s="1694"/>
      <c r="AM49" s="1694"/>
      <c r="AN49" s="1699"/>
      <c r="AP49" s="189"/>
    </row>
    <row r="50" spans="2:42">
      <c r="B50" s="1686"/>
      <c r="C50" s="1700"/>
      <c r="D50" s="1701"/>
      <c r="E50" s="1701"/>
      <c r="F50" s="1701"/>
      <c r="G50" s="1701"/>
      <c r="H50" s="1701"/>
      <c r="I50" s="1701"/>
      <c r="J50" s="1701"/>
      <c r="K50" s="1701"/>
      <c r="L50" s="1701"/>
      <c r="M50" s="1701"/>
      <c r="N50" s="1701"/>
      <c r="O50" s="1701"/>
      <c r="P50" s="1701"/>
      <c r="Q50" s="1701"/>
      <c r="R50" s="1701"/>
      <c r="S50" s="1701"/>
      <c r="T50" s="1701"/>
      <c r="U50" s="1702"/>
      <c r="V50" s="1700"/>
      <c r="W50" s="1701"/>
      <c r="X50" s="1701"/>
      <c r="Y50" s="1701"/>
      <c r="Z50" s="1701"/>
      <c r="AA50" s="1701"/>
      <c r="AB50" s="1701"/>
      <c r="AC50" s="1701"/>
      <c r="AD50" s="1701"/>
      <c r="AE50" s="1701"/>
      <c r="AF50" s="1701"/>
      <c r="AG50" s="1701"/>
      <c r="AH50" s="1701"/>
      <c r="AI50" s="1701"/>
      <c r="AJ50" s="1701"/>
      <c r="AK50" s="1701"/>
      <c r="AL50" s="1701"/>
      <c r="AM50" s="1701"/>
      <c r="AN50" s="1702"/>
      <c r="AP50" s="189"/>
    </row>
    <row r="51" spans="2:42" ht="14.25" customHeight="1">
      <c r="B51" s="1673" t="s">
        <v>519</v>
      </c>
      <c r="C51" s="1674"/>
      <c r="D51" s="1674"/>
      <c r="E51" s="1674"/>
      <c r="F51" s="1675"/>
      <c r="G51" s="1715" t="s">
        <v>520</v>
      </c>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5"/>
      <c r="AJ51" s="1715"/>
      <c r="AK51" s="1715"/>
      <c r="AL51" s="1715"/>
      <c r="AM51" s="1715"/>
      <c r="AN51" s="1715"/>
      <c r="AP51" s="189"/>
    </row>
    <row r="53" spans="2:42">
      <c r="B53" s="190" t="s">
        <v>521</v>
      </c>
    </row>
    <row r="54" spans="2:42">
      <c r="B54" s="190" t="s">
        <v>522</v>
      </c>
    </row>
    <row r="55" spans="2:42">
      <c r="B55" s="190" t="s">
        <v>523</v>
      </c>
    </row>
    <row r="56" spans="2:42">
      <c r="B56" s="190" t="s">
        <v>524</v>
      </c>
    </row>
    <row r="57" spans="2:42">
      <c r="B57" s="190" t="s">
        <v>525</v>
      </c>
    </row>
    <row r="58" spans="2:42">
      <c r="B58" s="190" t="s">
        <v>526</v>
      </c>
    </row>
    <row r="59" spans="2:42">
      <c r="B59" s="190" t="s">
        <v>527</v>
      </c>
    </row>
    <row r="60" spans="2:42">
      <c r="B60" s="190" t="s">
        <v>528</v>
      </c>
    </row>
    <row r="61" spans="2:42">
      <c r="B61" s="190" t="s">
        <v>529</v>
      </c>
    </row>
    <row r="62" spans="2:42">
      <c r="B62" s="190" t="s">
        <v>530</v>
      </c>
    </row>
    <row r="63" spans="2:42">
      <c r="B63" s="190" t="s">
        <v>531</v>
      </c>
    </row>
    <row r="82" spans="12:12">
      <c r="L82" s="511"/>
    </row>
    <row r="122" spans="4:4">
      <c r="D122" s="537"/>
    </row>
  </sheetData>
  <mergeCells count="172">
    <mergeCell ref="B51:F51"/>
    <mergeCell ref="G51:AN51"/>
    <mergeCell ref="AE44:AI44"/>
    <mergeCell ref="AJ44:AN44"/>
    <mergeCell ref="B45:L45"/>
    <mergeCell ref="W45:AN45"/>
    <mergeCell ref="B46:B50"/>
    <mergeCell ref="C46:U46"/>
    <mergeCell ref="V46:AN46"/>
    <mergeCell ref="C47:U50"/>
    <mergeCell ref="V47:AN50"/>
    <mergeCell ref="E44:N44"/>
    <mergeCell ref="O44:P44"/>
    <mergeCell ref="Q44:U44"/>
    <mergeCell ref="W44:X44"/>
    <mergeCell ref="Z44:AA44"/>
    <mergeCell ref="AC44:AD44"/>
    <mergeCell ref="B37:B44"/>
    <mergeCell ref="C37:N38"/>
    <mergeCell ref="O37:P38"/>
    <mergeCell ref="Q37:U37"/>
    <mergeCell ref="V37:AD37"/>
    <mergeCell ref="AE37:AI37"/>
    <mergeCell ref="AJ37:AN37"/>
    <mergeCell ref="AE42:AI42"/>
    <mergeCell ref="AJ42:AN42"/>
    <mergeCell ref="E43:N43"/>
    <mergeCell ref="O43:P43"/>
    <mergeCell ref="Q43:U43"/>
    <mergeCell ref="W43:X43"/>
    <mergeCell ref="Z43:AA43"/>
    <mergeCell ref="AC43:AD43"/>
    <mergeCell ref="AE43:AI43"/>
    <mergeCell ref="AJ43:AN43"/>
    <mergeCell ref="E42:N42"/>
    <mergeCell ref="O42:P42"/>
    <mergeCell ref="Q42:U42"/>
    <mergeCell ref="W42:X42"/>
    <mergeCell ref="Z42:AA42"/>
    <mergeCell ref="AC42:AD42"/>
    <mergeCell ref="W40:X40"/>
    <mergeCell ref="Z40:AA40"/>
    <mergeCell ref="AC40:AD40"/>
    <mergeCell ref="AE40:AI40"/>
    <mergeCell ref="AJ40:AN40"/>
    <mergeCell ref="E41:N41"/>
    <mergeCell ref="O41:P41"/>
    <mergeCell ref="Q41:U41"/>
    <mergeCell ref="W41:X41"/>
    <mergeCell ref="Z41:AA41"/>
    <mergeCell ref="AC41:AD41"/>
    <mergeCell ref="AE41:AI41"/>
    <mergeCell ref="AJ41:AN41"/>
    <mergeCell ref="B25:B36"/>
    <mergeCell ref="Q38:U38"/>
    <mergeCell ref="V38:AD38"/>
    <mergeCell ref="AE38:AI38"/>
    <mergeCell ref="AJ38:AN38"/>
    <mergeCell ref="C39:C44"/>
    <mergeCell ref="E39:N39"/>
    <mergeCell ref="O39:P39"/>
    <mergeCell ref="Q39:U39"/>
    <mergeCell ref="W39:X39"/>
    <mergeCell ref="Z39:AA39"/>
    <mergeCell ref="AC39:AD39"/>
    <mergeCell ref="AE39:AI39"/>
    <mergeCell ref="AJ39:AN39"/>
    <mergeCell ref="E40:N40"/>
    <mergeCell ref="O40:P40"/>
    <mergeCell ref="Q40:U40"/>
    <mergeCell ref="C33:L33"/>
    <mergeCell ref="M33:AN33"/>
    <mergeCell ref="C34:L36"/>
    <mergeCell ref="M34:P34"/>
    <mergeCell ref="Q34:S34"/>
    <mergeCell ref="U34:W34"/>
    <mergeCell ref="Y34:AN34"/>
    <mergeCell ref="M35:P35"/>
    <mergeCell ref="R35:U35"/>
    <mergeCell ref="V35:W35"/>
    <mergeCell ref="X35:AN35"/>
    <mergeCell ref="M36:Q36"/>
    <mergeCell ref="R36:AN36"/>
    <mergeCell ref="R31:AN31"/>
    <mergeCell ref="C32:L32"/>
    <mergeCell ref="M32:Q32"/>
    <mergeCell ref="R32:AA32"/>
    <mergeCell ref="AB32:AF32"/>
    <mergeCell ref="AG32:AN32"/>
    <mergeCell ref="C29:L31"/>
    <mergeCell ref="M29:P29"/>
    <mergeCell ref="Q29:S29"/>
    <mergeCell ref="U29:W29"/>
    <mergeCell ref="Y29:AN29"/>
    <mergeCell ref="M30:P30"/>
    <mergeCell ref="R30:U30"/>
    <mergeCell ref="V30:W30"/>
    <mergeCell ref="X30:AN30"/>
    <mergeCell ref="M31:Q31"/>
    <mergeCell ref="X26:AN26"/>
    <mergeCell ref="M27:Q27"/>
    <mergeCell ref="R27:AN27"/>
    <mergeCell ref="C28:L28"/>
    <mergeCell ref="M28:Q28"/>
    <mergeCell ref="R28:AA28"/>
    <mergeCell ref="AB28:AF28"/>
    <mergeCell ref="AG28:AN28"/>
    <mergeCell ref="R24:AN24"/>
    <mergeCell ref="C25:L27"/>
    <mergeCell ref="M25:P25"/>
    <mergeCell ref="Q25:S25"/>
    <mergeCell ref="U25:W25"/>
    <mergeCell ref="Y25:AN25"/>
    <mergeCell ref="M26:P26"/>
    <mergeCell ref="R26:U26"/>
    <mergeCell ref="V26:W26"/>
    <mergeCell ref="C22:L24"/>
    <mergeCell ref="M22:P22"/>
    <mergeCell ref="Q22:S22"/>
    <mergeCell ref="U22:W22"/>
    <mergeCell ref="Y22:AN22"/>
    <mergeCell ref="M23:P23"/>
    <mergeCell ref="R23:U23"/>
    <mergeCell ref="X17:AN17"/>
    <mergeCell ref="V23:W23"/>
    <mergeCell ref="X23:AN23"/>
    <mergeCell ref="M24:Q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Q18"/>
    <mergeCell ref="R18:AN18"/>
    <mergeCell ref="C19:L19"/>
    <mergeCell ref="M19:Q19"/>
    <mergeCell ref="R19:AA19"/>
    <mergeCell ref="AB19:AF19"/>
    <mergeCell ref="AG19:AN19"/>
    <mergeCell ref="M16:P16"/>
    <mergeCell ref="Q16:S16"/>
    <mergeCell ref="U16:W16"/>
    <mergeCell ref="Y16:AN16"/>
    <mergeCell ref="M17:P17"/>
    <mergeCell ref="R17:U17"/>
    <mergeCell ref="V17:W17"/>
    <mergeCell ref="B7:J7"/>
    <mergeCell ref="V8:X8"/>
    <mergeCell ref="Y8:AN8"/>
    <mergeCell ref="Y9:AN9"/>
    <mergeCell ref="V10:X10"/>
    <mergeCell ref="Y10:AN10"/>
    <mergeCell ref="AB3:AF3"/>
    <mergeCell ref="AG3:AN3"/>
    <mergeCell ref="B5:AN5"/>
    <mergeCell ref="AF6:AG6"/>
    <mergeCell ref="AI6:AJ6"/>
    <mergeCell ref="AL6:AM6"/>
  </mergeCells>
  <phoneticPr fontId="4"/>
  <dataValidations count="3">
    <dataValidation imeMode="off" allowBlank="1" showInputMessage="1" showErrorMessage="1" sqref="U22:W22 U16:W16 U25:W25 U29:W29 Q29:S29 Q25:S25 Q22:S22 Q16:S16 AF6:AG6 AI6:AJ6 AL6:AM6" xr:uid="{C0F884AC-DFC1-40A6-BE26-9254D2EB7CC3}"/>
    <dataValidation type="list" allowBlank="1" showInputMessage="1" showErrorMessage="1" sqref="V39:V44 JR39:JR44 TN39:TN44 ADJ39:ADJ44 ANF39:ANF44 AXB39:AXB44 BGX39:BGX44 BQT39:BQT44 CAP39:CAP44 CKL39:CKL44 CUH39:CUH44 DED39:DED44 DNZ39:DNZ44 DXV39:DXV44 EHR39:EHR44 ERN39:ERN44 FBJ39:FBJ44 FLF39:FLF44 FVB39:FVB44 GEX39:GEX44 GOT39:GOT44 GYP39:GYP44 HIL39:HIL44 HSH39:HSH44 ICD39:ICD44 ILZ39:ILZ44 IVV39:IVV44 JFR39:JFR44 JPN39:JPN44 JZJ39:JZJ44 KJF39:KJF44 KTB39:KTB44 LCX39:LCX44 LMT39:LMT44 LWP39:LWP44 MGL39:MGL44 MQH39:MQH44 NAD39:NAD44 NJZ39:NJZ44 NTV39:NTV44 ODR39:ODR44 ONN39:ONN44 OXJ39:OXJ44 PHF39:PHF44 PRB39:PRB44 QAX39:QAX44 QKT39:QKT44 QUP39:QUP44 REL39:REL44 ROH39:ROH44 RYD39:RYD44 SHZ39:SHZ44 SRV39:SRV44 TBR39:TBR44 TLN39:TLN44 TVJ39:TVJ44 UFF39:UFF44 UPB39:UPB44 UYX39:UYX44 VIT39:VIT44 VSP39:VSP44 WCL39:WCL44 WMH39:WMH44 WWD39:WWD44 V65575:V65580 JR65575:JR65580 TN65575:TN65580 ADJ65575:ADJ65580 ANF65575:ANF65580 AXB65575:AXB65580 BGX65575:BGX65580 BQT65575:BQT65580 CAP65575:CAP65580 CKL65575:CKL65580 CUH65575:CUH65580 DED65575:DED65580 DNZ65575:DNZ65580 DXV65575:DXV65580 EHR65575:EHR65580 ERN65575:ERN65580 FBJ65575:FBJ65580 FLF65575:FLF65580 FVB65575:FVB65580 GEX65575:GEX65580 GOT65575:GOT65580 GYP65575:GYP65580 HIL65575:HIL65580 HSH65575:HSH65580 ICD65575:ICD65580 ILZ65575:ILZ65580 IVV65575:IVV65580 JFR65575:JFR65580 JPN65575:JPN65580 JZJ65575:JZJ65580 KJF65575:KJF65580 KTB65575:KTB65580 LCX65575:LCX65580 LMT65575:LMT65580 LWP65575:LWP65580 MGL65575:MGL65580 MQH65575:MQH65580 NAD65575:NAD65580 NJZ65575:NJZ65580 NTV65575:NTV65580 ODR65575:ODR65580 ONN65575:ONN65580 OXJ65575:OXJ65580 PHF65575:PHF65580 PRB65575:PRB65580 QAX65575:QAX65580 QKT65575:QKT65580 QUP65575:QUP65580 REL65575:REL65580 ROH65575:ROH65580 RYD65575:RYD65580 SHZ65575:SHZ65580 SRV65575:SRV65580 TBR65575:TBR65580 TLN65575:TLN65580 TVJ65575:TVJ65580 UFF65575:UFF65580 UPB65575:UPB65580 UYX65575:UYX65580 VIT65575:VIT65580 VSP65575:VSP65580 WCL65575:WCL65580 WMH65575:WMH65580 WWD65575:WWD65580 V131111:V131116 JR131111:JR131116 TN131111:TN131116 ADJ131111:ADJ131116 ANF131111:ANF131116 AXB131111:AXB131116 BGX131111:BGX131116 BQT131111:BQT131116 CAP131111:CAP131116 CKL131111:CKL131116 CUH131111:CUH131116 DED131111:DED131116 DNZ131111:DNZ131116 DXV131111:DXV131116 EHR131111:EHR131116 ERN131111:ERN131116 FBJ131111:FBJ131116 FLF131111:FLF131116 FVB131111:FVB131116 GEX131111:GEX131116 GOT131111:GOT131116 GYP131111:GYP131116 HIL131111:HIL131116 HSH131111:HSH131116 ICD131111:ICD131116 ILZ131111:ILZ131116 IVV131111:IVV131116 JFR131111:JFR131116 JPN131111:JPN131116 JZJ131111:JZJ131116 KJF131111:KJF131116 KTB131111:KTB131116 LCX131111:LCX131116 LMT131111:LMT131116 LWP131111:LWP131116 MGL131111:MGL131116 MQH131111:MQH131116 NAD131111:NAD131116 NJZ131111:NJZ131116 NTV131111:NTV131116 ODR131111:ODR131116 ONN131111:ONN131116 OXJ131111:OXJ131116 PHF131111:PHF131116 PRB131111:PRB131116 QAX131111:QAX131116 QKT131111:QKT131116 QUP131111:QUP131116 REL131111:REL131116 ROH131111:ROH131116 RYD131111:RYD131116 SHZ131111:SHZ131116 SRV131111:SRV131116 TBR131111:TBR131116 TLN131111:TLN131116 TVJ131111:TVJ131116 UFF131111:UFF131116 UPB131111:UPB131116 UYX131111:UYX131116 VIT131111:VIT131116 VSP131111:VSP131116 WCL131111:WCL131116 WMH131111:WMH131116 WWD131111:WWD131116 V196647:V196652 JR196647:JR196652 TN196647:TN196652 ADJ196647:ADJ196652 ANF196647:ANF196652 AXB196647:AXB196652 BGX196647:BGX196652 BQT196647:BQT196652 CAP196647:CAP196652 CKL196647:CKL196652 CUH196647:CUH196652 DED196647:DED196652 DNZ196647:DNZ196652 DXV196647:DXV196652 EHR196647:EHR196652 ERN196647:ERN196652 FBJ196647:FBJ196652 FLF196647:FLF196652 FVB196647:FVB196652 GEX196647:GEX196652 GOT196647:GOT196652 GYP196647:GYP196652 HIL196647:HIL196652 HSH196647:HSH196652 ICD196647:ICD196652 ILZ196647:ILZ196652 IVV196647:IVV196652 JFR196647:JFR196652 JPN196647:JPN196652 JZJ196647:JZJ196652 KJF196647:KJF196652 KTB196647:KTB196652 LCX196647:LCX196652 LMT196647:LMT196652 LWP196647:LWP196652 MGL196647:MGL196652 MQH196647:MQH196652 NAD196647:NAD196652 NJZ196647:NJZ196652 NTV196647:NTV196652 ODR196647:ODR196652 ONN196647:ONN196652 OXJ196647:OXJ196652 PHF196647:PHF196652 PRB196647:PRB196652 QAX196647:QAX196652 QKT196647:QKT196652 QUP196647:QUP196652 REL196647:REL196652 ROH196647:ROH196652 RYD196647:RYD196652 SHZ196647:SHZ196652 SRV196647:SRV196652 TBR196647:TBR196652 TLN196647:TLN196652 TVJ196647:TVJ196652 UFF196647:UFF196652 UPB196647:UPB196652 UYX196647:UYX196652 VIT196647:VIT196652 VSP196647:VSP196652 WCL196647:WCL196652 WMH196647:WMH196652 WWD196647:WWD196652 V262183:V262188 JR262183:JR262188 TN262183:TN262188 ADJ262183:ADJ262188 ANF262183:ANF262188 AXB262183:AXB262188 BGX262183:BGX262188 BQT262183:BQT262188 CAP262183:CAP262188 CKL262183:CKL262188 CUH262183:CUH262188 DED262183:DED262188 DNZ262183:DNZ262188 DXV262183:DXV262188 EHR262183:EHR262188 ERN262183:ERN262188 FBJ262183:FBJ262188 FLF262183:FLF262188 FVB262183:FVB262188 GEX262183:GEX262188 GOT262183:GOT262188 GYP262183:GYP262188 HIL262183:HIL262188 HSH262183:HSH262188 ICD262183:ICD262188 ILZ262183:ILZ262188 IVV262183:IVV262188 JFR262183:JFR262188 JPN262183:JPN262188 JZJ262183:JZJ262188 KJF262183:KJF262188 KTB262183:KTB262188 LCX262183:LCX262188 LMT262183:LMT262188 LWP262183:LWP262188 MGL262183:MGL262188 MQH262183:MQH262188 NAD262183:NAD262188 NJZ262183:NJZ262188 NTV262183:NTV262188 ODR262183:ODR262188 ONN262183:ONN262188 OXJ262183:OXJ262188 PHF262183:PHF262188 PRB262183:PRB262188 QAX262183:QAX262188 QKT262183:QKT262188 QUP262183:QUP262188 REL262183:REL262188 ROH262183:ROH262188 RYD262183:RYD262188 SHZ262183:SHZ262188 SRV262183:SRV262188 TBR262183:TBR262188 TLN262183:TLN262188 TVJ262183:TVJ262188 UFF262183:UFF262188 UPB262183:UPB262188 UYX262183:UYX262188 VIT262183:VIT262188 VSP262183:VSP262188 WCL262183:WCL262188 WMH262183:WMH262188 WWD262183:WWD262188 V327719:V327724 JR327719:JR327724 TN327719:TN327724 ADJ327719:ADJ327724 ANF327719:ANF327724 AXB327719:AXB327724 BGX327719:BGX327724 BQT327719:BQT327724 CAP327719:CAP327724 CKL327719:CKL327724 CUH327719:CUH327724 DED327719:DED327724 DNZ327719:DNZ327724 DXV327719:DXV327724 EHR327719:EHR327724 ERN327719:ERN327724 FBJ327719:FBJ327724 FLF327719:FLF327724 FVB327719:FVB327724 GEX327719:GEX327724 GOT327719:GOT327724 GYP327719:GYP327724 HIL327719:HIL327724 HSH327719:HSH327724 ICD327719:ICD327724 ILZ327719:ILZ327724 IVV327719:IVV327724 JFR327719:JFR327724 JPN327719:JPN327724 JZJ327719:JZJ327724 KJF327719:KJF327724 KTB327719:KTB327724 LCX327719:LCX327724 LMT327719:LMT327724 LWP327719:LWP327724 MGL327719:MGL327724 MQH327719:MQH327724 NAD327719:NAD327724 NJZ327719:NJZ327724 NTV327719:NTV327724 ODR327719:ODR327724 ONN327719:ONN327724 OXJ327719:OXJ327724 PHF327719:PHF327724 PRB327719:PRB327724 QAX327719:QAX327724 QKT327719:QKT327724 QUP327719:QUP327724 REL327719:REL327724 ROH327719:ROH327724 RYD327719:RYD327724 SHZ327719:SHZ327724 SRV327719:SRV327724 TBR327719:TBR327724 TLN327719:TLN327724 TVJ327719:TVJ327724 UFF327719:UFF327724 UPB327719:UPB327724 UYX327719:UYX327724 VIT327719:VIT327724 VSP327719:VSP327724 WCL327719:WCL327724 WMH327719:WMH327724 WWD327719:WWD327724 V393255:V393260 JR393255:JR393260 TN393255:TN393260 ADJ393255:ADJ393260 ANF393255:ANF393260 AXB393255:AXB393260 BGX393255:BGX393260 BQT393255:BQT393260 CAP393255:CAP393260 CKL393255:CKL393260 CUH393255:CUH393260 DED393255:DED393260 DNZ393255:DNZ393260 DXV393255:DXV393260 EHR393255:EHR393260 ERN393255:ERN393260 FBJ393255:FBJ393260 FLF393255:FLF393260 FVB393255:FVB393260 GEX393255:GEX393260 GOT393255:GOT393260 GYP393255:GYP393260 HIL393255:HIL393260 HSH393255:HSH393260 ICD393255:ICD393260 ILZ393255:ILZ393260 IVV393255:IVV393260 JFR393255:JFR393260 JPN393255:JPN393260 JZJ393255:JZJ393260 KJF393255:KJF393260 KTB393255:KTB393260 LCX393255:LCX393260 LMT393255:LMT393260 LWP393255:LWP393260 MGL393255:MGL393260 MQH393255:MQH393260 NAD393255:NAD393260 NJZ393255:NJZ393260 NTV393255:NTV393260 ODR393255:ODR393260 ONN393255:ONN393260 OXJ393255:OXJ393260 PHF393255:PHF393260 PRB393255:PRB393260 QAX393255:QAX393260 QKT393255:QKT393260 QUP393255:QUP393260 REL393255:REL393260 ROH393255:ROH393260 RYD393255:RYD393260 SHZ393255:SHZ393260 SRV393255:SRV393260 TBR393255:TBR393260 TLN393255:TLN393260 TVJ393255:TVJ393260 UFF393255:UFF393260 UPB393255:UPB393260 UYX393255:UYX393260 VIT393255:VIT393260 VSP393255:VSP393260 WCL393255:WCL393260 WMH393255:WMH393260 WWD393255:WWD393260 V458791:V458796 JR458791:JR458796 TN458791:TN458796 ADJ458791:ADJ458796 ANF458791:ANF458796 AXB458791:AXB458796 BGX458791:BGX458796 BQT458791:BQT458796 CAP458791:CAP458796 CKL458791:CKL458796 CUH458791:CUH458796 DED458791:DED458796 DNZ458791:DNZ458796 DXV458791:DXV458796 EHR458791:EHR458796 ERN458791:ERN458796 FBJ458791:FBJ458796 FLF458791:FLF458796 FVB458791:FVB458796 GEX458791:GEX458796 GOT458791:GOT458796 GYP458791:GYP458796 HIL458791:HIL458796 HSH458791:HSH458796 ICD458791:ICD458796 ILZ458791:ILZ458796 IVV458791:IVV458796 JFR458791:JFR458796 JPN458791:JPN458796 JZJ458791:JZJ458796 KJF458791:KJF458796 KTB458791:KTB458796 LCX458791:LCX458796 LMT458791:LMT458796 LWP458791:LWP458796 MGL458791:MGL458796 MQH458791:MQH458796 NAD458791:NAD458796 NJZ458791:NJZ458796 NTV458791:NTV458796 ODR458791:ODR458796 ONN458791:ONN458796 OXJ458791:OXJ458796 PHF458791:PHF458796 PRB458791:PRB458796 QAX458791:QAX458796 QKT458791:QKT458796 QUP458791:QUP458796 REL458791:REL458796 ROH458791:ROH458796 RYD458791:RYD458796 SHZ458791:SHZ458796 SRV458791:SRV458796 TBR458791:TBR458796 TLN458791:TLN458796 TVJ458791:TVJ458796 UFF458791:UFF458796 UPB458791:UPB458796 UYX458791:UYX458796 VIT458791:VIT458796 VSP458791:VSP458796 WCL458791:WCL458796 WMH458791:WMH458796 WWD458791:WWD458796 V524327:V524332 JR524327:JR524332 TN524327:TN524332 ADJ524327:ADJ524332 ANF524327:ANF524332 AXB524327:AXB524332 BGX524327:BGX524332 BQT524327:BQT524332 CAP524327:CAP524332 CKL524327:CKL524332 CUH524327:CUH524332 DED524327:DED524332 DNZ524327:DNZ524332 DXV524327:DXV524332 EHR524327:EHR524332 ERN524327:ERN524332 FBJ524327:FBJ524332 FLF524327:FLF524332 FVB524327:FVB524332 GEX524327:GEX524332 GOT524327:GOT524332 GYP524327:GYP524332 HIL524327:HIL524332 HSH524327:HSH524332 ICD524327:ICD524332 ILZ524327:ILZ524332 IVV524327:IVV524332 JFR524327:JFR524332 JPN524327:JPN524332 JZJ524327:JZJ524332 KJF524327:KJF524332 KTB524327:KTB524332 LCX524327:LCX524332 LMT524327:LMT524332 LWP524327:LWP524332 MGL524327:MGL524332 MQH524327:MQH524332 NAD524327:NAD524332 NJZ524327:NJZ524332 NTV524327:NTV524332 ODR524327:ODR524332 ONN524327:ONN524332 OXJ524327:OXJ524332 PHF524327:PHF524332 PRB524327:PRB524332 QAX524327:QAX524332 QKT524327:QKT524332 QUP524327:QUP524332 REL524327:REL524332 ROH524327:ROH524332 RYD524327:RYD524332 SHZ524327:SHZ524332 SRV524327:SRV524332 TBR524327:TBR524332 TLN524327:TLN524332 TVJ524327:TVJ524332 UFF524327:UFF524332 UPB524327:UPB524332 UYX524327:UYX524332 VIT524327:VIT524332 VSP524327:VSP524332 WCL524327:WCL524332 WMH524327:WMH524332 WWD524327:WWD524332 V589863:V589868 JR589863:JR589868 TN589863:TN589868 ADJ589863:ADJ589868 ANF589863:ANF589868 AXB589863:AXB589868 BGX589863:BGX589868 BQT589863:BQT589868 CAP589863:CAP589868 CKL589863:CKL589868 CUH589863:CUH589868 DED589863:DED589868 DNZ589863:DNZ589868 DXV589863:DXV589868 EHR589863:EHR589868 ERN589863:ERN589868 FBJ589863:FBJ589868 FLF589863:FLF589868 FVB589863:FVB589868 GEX589863:GEX589868 GOT589863:GOT589868 GYP589863:GYP589868 HIL589863:HIL589868 HSH589863:HSH589868 ICD589863:ICD589868 ILZ589863:ILZ589868 IVV589863:IVV589868 JFR589863:JFR589868 JPN589863:JPN589868 JZJ589863:JZJ589868 KJF589863:KJF589868 KTB589863:KTB589868 LCX589863:LCX589868 LMT589863:LMT589868 LWP589863:LWP589868 MGL589863:MGL589868 MQH589863:MQH589868 NAD589863:NAD589868 NJZ589863:NJZ589868 NTV589863:NTV589868 ODR589863:ODR589868 ONN589863:ONN589868 OXJ589863:OXJ589868 PHF589863:PHF589868 PRB589863:PRB589868 QAX589863:QAX589868 QKT589863:QKT589868 QUP589863:QUP589868 REL589863:REL589868 ROH589863:ROH589868 RYD589863:RYD589868 SHZ589863:SHZ589868 SRV589863:SRV589868 TBR589863:TBR589868 TLN589863:TLN589868 TVJ589863:TVJ589868 UFF589863:UFF589868 UPB589863:UPB589868 UYX589863:UYX589868 VIT589863:VIT589868 VSP589863:VSP589868 WCL589863:WCL589868 WMH589863:WMH589868 WWD589863:WWD589868 V655399:V655404 JR655399:JR655404 TN655399:TN655404 ADJ655399:ADJ655404 ANF655399:ANF655404 AXB655399:AXB655404 BGX655399:BGX655404 BQT655399:BQT655404 CAP655399:CAP655404 CKL655399:CKL655404 CUH655399:CUH655404 DED655399:DED655404 DNZ655399:DNZ655404 DXV655399:DXV655404 EHR655399:EHR655404 ERN655399:ERN655404 FBJ655399:FBJ655404 FLF655399:FLF655404 FVB655399:FVB655404 GEX655399:GEX655404 GOT655399:GOT655404 GYP655399:GYP655404 HIL655399:HIL655404 HSH655399:HSH655404 ICD655399:ICD655404 ILZ655399:ILZ655404 IVV655399:IVV655404 JFR655399:JFR655404 JPN655399:JPN655404 JZJ655399:JZJ655404 KJF655399:KJF655404 KTB655399:KTB655404 LCX655399:LCX655404 LMT655399:LMT655404 LWP655399:LWP655404 MGL655399:MGL655404 MQH655399:MQH655404 NAD655399:NAD655404 NJZ655399:NJZ655404 NTV655399:NTV655404 ODR655399:ODR655404 ONN655399:ONN655404 OXJ655399:OXJ655404 PHF655399:PHF655404 PRB655399:PRB655404 QAX655399:QAX655404 QKT655399:QKT655404 QUP655399:QUP655404 REL655399:REL655404 ROH655399:ROH655404 RYD655399:RYD655404 SHZ655399:SHZ655404 SRV655399:SRV655404 TBR655399:TBR655404 TLN655399:TLN655404 TVJ655399:TVJ655404 UFF655399:UFF655404 UPB655399:UPB655404 UYX655399:UYX655404 VIT655399:VIT655404 VSP655399:VSP655404 WCL655399:WCL655404 WMH655399:WMH655404 WWD655399:WWD655404 V720935:V720940 JR720935:JR720940 TN720935:TN720940 ADJ720935:ADJ720940 ANF720935:ANF720940 AXB720935:AXB720940 BGX720935:BGX720940 BQT720935:BQT720940 CAP720935:CAP720940 CKL720935:CKL720940 CUH720935:CUH720940 DED720935:DED720940 DNZ720935:DNZ720940 DXV720935:DXV720940 EHR720935:EHR720940 ERN720935:ERN720940 FBJ720935:FBJ720940 FLF720935:FLF720940 FVB720935:FVB720940 GEX720935:GEX720940 GOT720935:GOT720940 GYP720935:GYP720940 HIL720935:HIL720940 HSH720935:HSH720940 ICD720935:ICD720940 ILZ720935:ILZ720940 IVV720935:IVV720940 JFR720935:JFR720940 JPN720935:JPN720940 JZJ720935:JZJ720940 KJF720935:KJF720940 KTB720935:KTB720940 LCX720935:LCX720940 LMT720935:LMT720940 LWP720935:LWP720940 MGL720935:MGL720940 MQH720935:MQH720940 NAD720935:NAD720940 NJZ720935:NJZ720940 NTV720935:NTV720940 ODR720935:ODR720940 ONN720935:ONN720940 OXJ720935:OXJ720940 PHF720935:PHF720940 PRB720935:PRB720940 QAX720935:QAX720940 QKT720935:QKT720940 QUP720935:QUP720940 REL720935:REL720940 ROH720935:ROH720940 RYD720935:RYD720940 SHZ720935:SHZ720940 SRV720935:SRV720940 TBR720935:TBR720940 TLN720935:TLN720940 TVJ720935:TVJ720940 UFF720935:UFF720940 UPB720935:UPB720940 UYX720935:UYX720940 VIT720935:VIT720940 VSP720935:VSP720940 WCL720935:WCL720940 WMH720935:WMH720940 WWD720935:WWD720940 V786471:V786476 JR786471:JR786476 TN786471:TN786476 ADJ786471:ADJ786476 ANF786471:ANF786476 AXB786471:AXB786476 BGX786471:BGX786476 BQT786471:BQT786476 CAP786471:CAP786476 CKL786471:CKL786476 CUH786471:CUH786476 DED786471:DED786476 DNZ786471:DNZ786476 DXV786471:DXV786476 EHR786471:EHR786476 ERN786471:ERN786476 FBJ786471:FBJ786476 FLF786471:FLF786476 FVB786471:FVB786476 GEX786471:GEX786476 GOT786471:GOT786476 GYP786471:GYP786476 HIL786471:HIL786476 HSH786471:HSH786476 ICD786471:ICD786476 ILZ786471:ILZ786476 IVV786471:IVV786476 JFR786471:JFR786476 JPN786471:JPN786476 JZJ786471:JZJ786476 KJF786471:KJF786476 KTB786471:KTB786476 LCX786471:LCX786476 LMT786471:LMT786476 LWP786471:LWP786476 MGL786471:MGL786476 MQH786471:MQH786476 NAD786471:NAD786476 NJZ786471:NJZ786476 NTV786471:NTV786476 ODR786471:ODR786476 ONN786471:ONN786476 OXJ786471:OXJ786476 PHF786471:PHF786476 PRB786471:PRB786476 QAX786471:QAX786476 QKT786471:QKT786476 QUP786471:QUP786476 REL786471:REL786476 ROH786471:ROH786476 RYD786471:RYD786476 SHZ786471:SHZ786476 SRV786471:SRV786476 TBR786471:TBR786476 TLN786471:TLN786476 TVJ786471:TVJ786476 UFF786471:UFF786476 UPB786471:UPB786476 UYX786471:UYX786476 VIT786471:VIT786476 VSP786471:VSP786476 WCL786471:WCL786476 WMH786471:WMH786476 WWD786471:WWD786476 V852007:V852012 JR852007:JR852012 TN852007:TN852012 ADJ852007:ADJ852012 ANF852007:ANF852012 AXB852007:AXB852012 BGX852007:BGX852012 BQT852007:BQT852012 CAP852007:CAP852012 CKL852007:CKL852012 CUH852007:CUH852012 DED852007:DED852012 DNZ852007:DNZ852012 DXV852007:DXV852012 EHR852007:EHR852012 ERN852007:ERN852012 FBJ852007:FBJ852012 FLF852007:FLF852012 FVB852007:FVB852012 GEX852007:GEX852012 GOT852007:GOT852012 GYP852007:GYP852012 HIL852007:HIL852012 HSH852007:HSH852012 ICD852007:ICD852012 ILZ852007:ILZ852012 IVV852007:IVV852012 JFR852007:JFR852012 JPN852007:JPN852012 JZJ852007:JZJ852012 KJF852007:KJF852012 KTB852007:KTB852012 LCX852007:LCX852012 LMT852007:LMT852012 LWP852007:LWP852012 MGL852007:MGL852012 MQH852007:MQH852012 NAD852007:NAD852012 NJZ852007:NJZ852012 NTV852007:NTV852012 ODR852007:ODR852012 ONN852007:ONN852012 OXJ852007:OXJ852012 PHF852007:PHF852012 PRB852007:PRB852012 QAX852007:QAX852012 QKT852007:QKT852012 QUP852007:QUP852012 REL852007:REL852012 ROH852007:ROH852012 RYD852007:RYD852012 SHZ852007:SHZ852012 SRV852007:SRV852012 TBR852007:TBR852012 TLN852007:TLN852012 TVJ852007:TVJ852012 UFF852007:UFF852012 UPB852007:UPB852012 UYX852007:UYX852012 VIT852007:VIT852012 VSP852007:VSP852012 WCL852007:WCL852012 WMH852007:WMH852012 WWD852007:WWD852012 V917543:V917548 JR917543:JR917548 TN917543:TN917548 ADJ917543:ADJ917548 ANF917543:ANF917548 AXB917543:AXB917548 BGX917543:BGX917548 BQT917543:BQT917548 CAP917543:CAP917548 CKL917543:CKL917548 CUH917543:CUH917548 DED917543:DED917548 DNZ917543:DNZ917548 DXV917543:DXV917548 EHR917543:EHR917548 ERN917543:ERN917548 FBJ917543:FBJ917548 FLF917543:FLF917548 FVB917543:FVB917548 GEX917543:GEX917548 GOT917543:GOT917548 GYP917543:GYP917548 HIL917543:HIL917548 HSH917543:HSH917548 ICD917543:ICD917548 ILZ917543:ILZ917548 IVV917543:IVV917548 JFR917543:JFR917548 JPN917543:JPN917548 JZJ917543:JZJ917548 KJF917543:KJF917548 KTB917543:KTB917548 LCX917543:LCX917548 LMT917543:LMT917548 LWP917543:LWP917548 MGL917543:MGL917548 MQH917543:MQH917548 NAD917543:NAD917548 NJZ917543:NJZ917548 NTV917543:NTV917548 ODR917543:ODR917548 ONN917543:ONN917548 OXJ917543:OXJ917548 PHF917543:PHF917548 PRB917543:PRB917548 QAX917543:QAX917548 QKT917543:QKT917548 QUP917543:QUP917548 REL917543:REL917548 ROH917543:ROH917548 RYD917543:RYD917548 SHZ917543:SHZ917548 SRV917543:SRV917548 TBR917543:TBR917548 TLN917543:TLN917548 TVJ917543:TVJ917548 UFF917543:UFF917548 UPB917543:UPB917548 UYX917543:UYX917548 VIT917543:VIT917548 VSP917543:VSP917548 WCL917543:WCL917548 WMH917543:WMH917548 WWD917543:WWD917548 V983079:V983084 JR983079:JR983084 TN983079:TN983084 ADJ983079:ADJ983084 ANF983079:ANF983084 AXB983079:AXB983084 BGX983079:BGX983084 BQT983079:BQT983084 CAP983079:CAP983084 CKL983079:CKL983084 CUH983079:CUH983084 DED983079:DED983084 DNZ983079:DNZ983084 DXV983079:DXV983084 EHR983079:EHR983084 ERN983079:ERN983084 FBJ983079:FBJ983084 FLF983079:FLF983084 FVB983079:FVB983084 GEX983079:GEX983084 GOT983079:GOT983084 GYP983079:GYP983084 HIL983079:HIL983084 HSH983079:HSH983084 ICD983079:ICD983084 ILZ983079:ILZ983084 IVV983079:IVV983084 JFR983079:JFR983084 JPN983079:JPN983084 JZJ983079:JZJ983084 KJF983079:KJF983084 KTB983079:KTB983084 LCX983079:LCX983084 LMT983079:LMT983084 LWP983079:LWP983084 MGL983079:MGL983084 MQH983079:MQH983084 NAD983079:NAD983084 NJZ983079:NJZ983084 NTV983079:NTV983084 ODR983079:ODR983084 ONN983079:ONN983084 OXJ983079:OXJ983084 PHF983079:PHF983084 PRB983079:PRB983084 QAX983079:QAX983084 QKT983079:QKT983084 QUP983079:QUP983084 REL983079:REL983084 ROH983079:ROH983084 RYD983079:RYD983084 SHZ983079:SHZ983084 SRV983079:SRV983084 TBR983079:TBR983084 TLN983079:TLN983084 TVJ983079:TVJ983084 UFF983079:UFF983084 UPB983079:UPB983084 UYX983079:UYX983084 VIT983079:VIT983084 VSP983079:VSP983084 WCL983079:WCL983084 WMH983079:WMH983084 WWD983079:WWD983084 Y39:Y44 JU39:JU44 TQ39:TQ44 ADM39:ADM44 ANI39:ANI44 AXE39:AXE44 BHA39:BHA44 BQW39:BQW44 CAS39:CAS44 CKO39:CKO44 CUK39:CUK44 DEG39:DEG44 DOC39:DOC44 DXY39:DXY44 EHU39:EHU44 ERQ39:ERQ44 FBM39:FBM44 FLI39:FLI44 FVE39:FVE44 GFA39:GFA44 GOW39:GOW44 GYS39:GYS44 HIO39:HIO44 HSK39:HSK44 ICG39:ICG44 IMC39:IMC44 IVY39:IVY44 JFU39:JFU44 JPQ39:JPQ44 JZM39:JZM44 KJI39:KJI44 KTE39:KTE44 LDA39:LDA44 LMW39:LMW44 LWS39:LWS44 MGO39:MGO44 MQK39:MQK44 NAG39:NAG44 NKC39:NKC44 NTY39:NTY44 ODU39:ODU44 ONQ39:ONQ44 OXM39:OXM44 PHI39:PHI44 PRE39:PRE44 QBA39:QBA44 QKW39:QKW44 QUS39:QUS44 REO39:REO44 ROK39:ROK44 RYG39:RYG44 SIC39:SIC44 SRY39:SRY44 TBU39:TBU44 TLQ39:TLQ44 TVM39:TVM44 UFI39:UFI44 UPE39:UPE44 UZA39:UZA44 VIW39:VIW44 VSS39:VSS44 WCO39:WCO44 WMK39:WMK44 WWG39:WWG44 Y65575:Y65580 JU65575:JU65580 TQ65575:TQ65580 ADM65575:ADM65580 ANI65575:ANI65580 AXE65575:AXE65580 BHA65575:BHA65580 BQW65575:BQW65580 CAS65575:CAS65580 CKO65575:CKO65580 CUK65575:CUK65580 DEG65575:DEG65580 DOC65575:DOC65580 DXY65575:DXY65580 EHU65575:EHU65580 ERQ65575:ERQ65580 FBM65575:FBM65580 FLI65575:FLI65580 FVE65575:FVE65580 GFA65575:GFA65580 GOW65575:GOW65580 GYS65575:GYS65580 HIO65575:HIO65580 HSK65575:HSK65580 ICG65575:ICG65580 IMC65575:IMC65580 IVY65575:IVY65580 JFU65575:JFU65580 JPQ65575:JPQ65580 JZM65575:JZM65580 KJI65575:KJI65580 KTE65575:KTE65580 LDA65575:LDA65580 LMW65575:LMW65580 LWS65575:LWS65580 MGO65575:MGO65580 MQK65575:MQK65580 NAG65575:NAG65580 NKC65575:NKC65580 NTY65575:NTY65580 ODU65575:ODU65580 ONQ65575:ONQ65580 OXM65575:OXM65580 PHI65575:PHI65580 PRE65575:PRE65580 QBA65575:QBA65580 QKW65575:QKW65580 QUS65575:QUS65580 REO65575:REO65580 ROK65575:ROK65580 RYG65575:RYG65580 SIC65575:SIC65580 SRY65575:SRY65580 TBU65575:TBU65580 TLQ65575:TLQ65580 TVM65575:TVM65580 UFI65575:UFI65580 UPE65575:UPE65580 UZA65575:UZA65580 VIW65575:VIW65580 VSS65575:VSS65580 WCO65575:WCO65580 WMK65575:WMK65580 WWG65575:WWG65580 Y131111:Y131116 JU131111:JU131116 TQ131111:TQ131116 ADM131111:ADM131116 ANI131111:ANI131116 AXE131111:AXE131116 BHA131111:BHA131116 BQW131111:BQW131116 CAS131111:CAS131116 CKO131111:CKO131116 CUK131111:CUK131116 DEG131111:DEG131116 DOC131111:DOC131116 DXY131111:DXY131116 EHU131111:EHU131116 ERQ131111:ERQ131116 FBM131111:FBM131116 FLI131111:FLI131116 FVE131111:FVE131116 GFA131111:GFA131116 GOW131111:GOW131116 GYS131111:GYS131116 HIO131111:HIO131116 HSK131111:HSK131116 ICG131111:ICG131116 IMC131111:IMC131116 IVY131111:IVY131116 JFU131111:JFU131116 JPQ131111:JPQ131116 JZM131111:JZM131116 KJI131111:KJI131116 KTE131111:KTE131116 LDA131111:LDA131116 LMW131111:LMW131116 LWS131111:LWS131116 MGO131111:MGO131116 MQK131111:MQK131116 NAG131111:NAG131116 NKC131111:NKC131116 NTY131111:NTY131116 ODU131111:ODU131116 ONQ131111:ONQ131116 OXM131111:OXM131116 PHI131111:PHI131116 PRE131111:PRE131116 QBA131111:QBA131116 QKW131111:QKW131116 QUS131111:QUS131116 REO131111:REO131116 ROK131111:ROK131116 RYG131111:RYG131116 SIC131111:SIC131116 SRY131111:SRY131116 TBU131111:TBU131116 TLQ131111:TLQ131116 TVM131111:TVM131116 UFI131111:UFI131116 UPE131111:UPE131116 UZA131111:UZA131116 VIW131111:VIW131116 VSS131111:VSS131116 WCO131111:WCO131116 WMK131111:WMK131116 WWG131111:WWG131116 Y196647:Y196652 JU196647:JU196652 TQ196647:TQ196652 ADM196647:ADM196652 ANI196647:ANI196652 AXE196647:AXE196652 BHA196647:BHA196652 BQW196647:BQW196652 CAS196647:CAS196652 CKO196647:CKO196652 CUK196647:CUK196652 DEG196647:DEG196652 DOC196647:DOC196652 DXY196647:DXY196652 EHU196647:EHU196652 ERQ196647:ERQ196652 FBM196647:FBM196652 FLI196647:FLI196652 FVE196647:FVE196652 GFA196647:GFA196652 GOW196647:GOW196652 GYS196647:GYS196652 HIO196647:HIO196652 HSK196647:HSK196652 ICG196647:ICG196652 IMC196647:IMC196652 IVY196647:IVY196652 JFU196647:JFU196652 JPQ196647:JPQ196652 JZM196647:JZM196652 KJI196647:KJI196652 KTE196647:KTE196652 LDA196647:LDA196652 LMW196647:LMW196652 LWS196647:LWS196652 MGO196647:MGO196652 MQK196647:MQK196652 NAG196647:NAG196652 NKC196647:NKC196652 NTY196647:NTY196652 ODU196647:ODU196652 ONQ196647:ONQ196652 OXM196647:OXM196652 PHI196647:PHI196652 PRE196647:PRE196652 QBA196647:QBA196652 QKW196647:QKW196652 QUS196647:QUS196652 REO196647:REO196652 ROK196647:ROK196652 RYG196647:RYG196652 SIC196647:SIC196652 SRY196647:SRY196652 TBU196647:TBU196652 TLQ196647:TLQ196652 TVM196647:TVM196652 UFI196647:UFI196652 UPE196647:UPE196652 UZA196647:UZA196652 VIW196647:VIW196652 VSS196647:VSS196652 WCO196647:WCO196652 WMK196647:WMK196652 WWG196647:WWG196652 Y262183:Y262188 JU262183:JU262188 TQ262183:TQ262188 ADM262183:ADM262188 ANI262183:ANI262188 AXE262183:AXE262188 BHA262183:BHA262188 BQW262183:BQW262188 CAS262183:CAS262188 CKO262183:CKO262188 CUK262183:CUK262188 DEG262183:DEG262188 DOC262183:DOC262188 DXY262183:DXY262188 EHU262183:EHU262188 ERQ262183:ERQ262188 FBM262183:FBM262188 FLI262183:FLI262188 FVE262183:FVE262188 GFA262183:GFA262188 GOW262183:GOW262188 GYS262183:GYS262188 HIO262183:HIO262188 HSK262183:HSK262188 ICG262183:ICG262188 IMC262183:IMC262188 IVY262183:IVY262188 JFU262183:JFU262188 JPQ262183:JPQ262188 JZM262183:JZM262188 KJI262183:KJI262188 KTE262183:KTE262188 LDA262183:LDA262188 LMW262183:LMW262188 LWS262183:LWS262188 MGO262183:MGO262188 MQK262183:MQK262188 NAG262183:NAG262188 NKC262183:NKC262188 NTY262183:NTY262188 ODU262183:ODU262188 ONQ262183:ONQ262188 OXM262183:OXM262188 PHI262183:PHI262188 PRE262183:PRE262188 QBA262183:QBA262188 QKW262183:QKW262188 QUS262183:QUS262188 REO262183:REO262188 ROK262183:ROK262188 RYG262183:RYG262188 SIC262183:SIC262188 SRY262183:SRY262188 TBU262183:TBU262188 TLQ262183:TLQ262188 TVM262183:TVM262188 UFI262183:UFI262188 UPE262183:UPE262188 UZA262183:UZA262188 VIW262183:VIW262188 VSS262183:VSS262188 WCO262183:WCO262188 WMK262183:WMK262188 WWG262183:WWG262188 Y327719:Y327724 JU327719:JU327724 TQ327719:TQ327724 ADM327719:ADM327724 ANI327719:ANI327724 AXE327719:AXE327724 BHA327719:BHA327724 BQW327719:BQW327724 CAS327719:CAS327724 CKO327719:CKO327724 CUK327719:CUK327724 DEG327719:DEG327724 DOC327719:DOC327724 DXY327719:DXY327724 EHU327719:EHU327724 ERQ327719:ERQ327724 FBM327719:FBM327724 FLI327719:FLI327724 FVE327719:FVE327724 GFA327719:GFA327724 GOW327719:GOW327724 GYS327719:GYS327724 HIO327719:HIO327724 HSK327719:HSK327724 ICG327719:ICG327724 IMC327719:IMC327724 IVY327719:IVY327724 JFU327719:JFU327724 JPQ327719:JPQ327724 JZM327719:JZM327724 KJI327719:KJI327724 KTE327719:KTE327724 LDA327719:LDA327724 LMW327719:LMW327724 LWS327719:LWS327724 MGO327719:MGO327724 MQK327719:MQK327724 NAG327719:NAG327724 NKC327719:NKC327724 NTY327719:NTY327724 ODU327719:ODU327724 ONQ327719:ONQ327724 OXM327719:OXM327724 PHI327719:PHI327724 PRE327719:PRE327724 QBA327719:QBA327724 QKW327719:QKW327724 QUS327719:QUS327724 REO327719:REO327724 ROK327719:ROK327724 RYG327719:RYG327724 SIC327719:SIC327724 SRY327719:SRY327724 TBU327719:TBU327724 TLQ327719:TLQ327724 TVM327719:TVM327724 UFI327719:UFI327724 UPE327719:UPE327724 UZA327719:UZA327724 VIW327719:VIW327724 VSS327719:VSS327724 WCO327719:WCO327724 WMK327719:WMK327724 WWG327719:WWG327724 Y393255:Y393260 JU393255:JU393260 TQ393255:TQ393260 ADM393255:ADM393260 ANI393255:ANI393260 AXE393255:AXE393260 BHA393255:BHA393260 BQW393255:BQW393260 CAS393255:CAS393260 CKO393255:CKO393260 CUK393255:CUK393260 DEG393255:DEG393260 DOC393255:DOC393260 DXY393255:DXY393260 EHU393255:EHU393260 ERQ393255:ERQ393260 FBM393255:FBM393260 FLI393255:FLI393260 FVE393255:FVE393260 GFA393255:GFA393260 GOW393255:GOW393260 GYS393255:GYS393260 HIO393255:HIO393260 HSK393255:HSK393260 ICG393255:ICG393260 IMC393255:IMC393260 IVY393255:IVY393260 JFU393255:JFU393260 JPQ393255:JPQ393260 JZM393255:JZM393260 KJI393255:KJI393260 KTE393255:KTE393260 LDA393255:LDA393260 LMW393255:LMW393260 LWS393255:LWS393260 MGO393255:MGO393260 MQK393255:MQK393260 NAG393255:NAG393260 NKC393255:NKC393260 NTY393255:NTY393260 ODU393255:ODU393260 ONQ393255:ONQ393260 OXM393255:OXM393260 PHI393255:PHI393260 PRE393255:PRE393260 QBA393255:QBA393260 QKW393255:QKW393260 QUS393255:QUS393260 REO393255:REO393260 ROK393255:ROK393260 RYG393255:RYG393260 SIC393255:SIC393260 SRY393255:SRY393260 TBU393255:TBU393260 TLQ393255:TLQ393260 TVM393255:TVM393260 UFI393255:UFI393260 UPE393255:UPE393260 UZA393255:UZA393260 VIW393255:VIW393260 VSS393255:VSS393260 WCO393255:WCO393260 WMK393255:WMK393260 WWG393255:WWG393260 Y458791:Y458796 JU458791:JU458796 TQ458791:TQ458796 ADM458791:ADM458796 ANI458791:ANI458796 AXE458791:AXE458796 BHA458791:BHA458796 BQW458791:BQW458796 CAS458791:CAS458796 CKO458791:CKO458796 CUK458791:CUK458796 DEG458791:DEG458796 DOC458791:DOC458796 DXY458791:DXY458796 EHU458791:EHU458796 ERQ458791:ERQ458796 FBM458791:FBM458796 FLI458791:FLI458796 FVE458791:FVE458796 GFA458791:GFA458796 GOW458791:GOW458796 GYS458791:GYS458796 HIO458791:HIO458796 HSK458791:HSK458796 ICG458791:ICG458796 IMC458791:IMC458796 IVY458791:IVY458796 JFU458791:JFU458796 JPQ458791:JPQ458796 JZM458791:JZM458796 KJI458791:KJI458796 KTE458791:KTE458796 LDA458791:LDA458796 LMW458791:LMW458796 LWS458791:LWS458796 MGO458791:MGO458796 MQK458791:MQK458796 NAG458791:NAG458796 NKC458791:NKC458796 NTY458791:NTY458796 ODU458791:ODU458796 ONQ458791:ONQ458796 OXM458791:OXM458796 PHI458791:PHI458796 PRE458791:PRE458796 QBA458791:QBA458796 QKW458791:QKW458796 QUS458791:QUS458796 REO458791:REO458796 ROK458791:ROK458796 RYG458791:RYG458796 SIC458791:SIC458796 SRY458791:SRY458796 TBU458791:TBU458796 TLQ458791:TLQ458796 TVM458791:TVM458796 UFI458791:UFI458796 UPE458791:UPE458796 UZA458791:UZA458796 VIW458791:VIW458796 VSS458791:VSS458796 WCO458791:WCO458796 WMK458791:WMK458796 WWG458791:WWG458796 Y524327:Y524332 JU524327:JU524332 TQ524327:TQ524332 ADM524327:ADM524332 ANI524327:ANI524332 AXE524327:AXE524332 BHA524327:BHA524332 BQW524327:BQW524332 CAS524327:CAS524332 CKO524327:CKO524332 CUK524327:CUK524332 DEG524327:DEG524332 DOC524327:DOC524332 DXY524327:DXY524332 EHU524327:EHU524332 ERQ524327:ERQ524332 FBM524327:FBM524332 FLI524327:FLI524332 FVE524327:FVE524332 GFA524327:GFA524332 GOW524327:GOW524332 GYS524327:GYS524332 HIO524327:HIO524332 HSK524327:HSK524332 ICG524327:ICG524332 IMC524327:IMC524332 IVY524327:IVY524332 JFU524327:JFU524332 JPQ524327:JPQ524332 JZM524327:JZM524332 KJI524327:KJI524332 KTE524327:KTE524332 LDA524327:LDA524332 LMW524327:LMW524332 LWS524327:LWS524332 MGO524327:MGO524332 MQK524327:MQK524332 NAG524327:NAG524332 NKC524327:NKC524332 NTY524327:NTY524332 ODU524327:ODU524332 ONQ524327:ONQ524332 OXM524327:OXM524332 PHI524327:PHI524332 PRE524327:PRE524332 QBA524327:QBA524332 QKW524327:QKW524332 QUS524327:QUS524332 REO524327:REO524332 ROK524327:ROK524332 RYG524327:RYG524332 SIC524327:SIC524332 SRY524327:SRY524332 TBU524327:TBU524332 TLQ524327:TLQ524332 TVM524327:TVM524332 UFI524327:UFI524332 UPE524327:UPE524332 UZA524327:UZA524332 VIW524327:VIW524332 VSS524327:VSS524332 WCO524327:WCO524332 WMK524327:WMK524332 WWG524327:WWG524332 Y589863:Y589868 JU589863:JU589868 TQ589863:TQ589868 ADM589863:ADM589868 ANI589863:ANI589868 AXE589863:AXE589868 BHA589863:BHA589868 BQW589863:BQW589868 CAS589863:CAS589868 CKO589863:CKO589868 CUK589863:CUK589868 DEG589863:DEG589868 DOC589863:DOC589868 DXY589863:DXY589868 EHU589863:EHU589868 ERQ589863:ERQ589868 FBM589863:FBM589868 FLI589863:FLI589868 FVE589863:FVE589868 GFA589863:GFA589868 GOW589863:GOW589868 GYS589863:GYS589868 HIO589863:HIO589868 HSK589863:HSK589868 ICG589863:ICG589868 IMC589863:IMC589868 IVY589863:IVY589868 JFU589863:JFU589868 JPQ589863:JPQ589868 JZM589863:JZM589868 KJI589863:KJI589868 KTE589863:KTE589868 LDA589863:LDA589868 LMW589863:LMW589868 LWS589863:LWS589868 MGO589863:MGO589868 MQK589863:MQK589868 NAG589863:NAG589868 NKC589863:NKC589868 NTY589863:NTY589868 ODU589863:ODU589868 ONQ589863:ONQ589868 OXM589863:OXM589868 PHI589863:PHI589868 PRE589863:PRE589868 QBA589863:QBA589868 QKW589863:QKW589868 QUS589863:QUS589868 REO589863:REO589868 ROK589863:ROK589868 RYG589863:RYG589868 SIC589863:SIC589868 SRY589863:SRY589868 TBU589863:TBU589868 TLQ589863:TLQ589868 TVM589863:TVM589868 UFI589863:UFI589868 UPE589863:UPE589868 UZA589863:UZA589868 VIW589863:VIW589868 VSS589863:VSS589868 WCO589863:WCO589868 WMK589863:WMK589868 WWG589863:WWG589868 Y655399:Y655404 JU655399:JU655404 TQ655399:TQ655404 ADM655399:ADM655404 ANI655399:ANI655404 AXE655399:AXE655404 BHA655399:BHA655404 BQW655399:BQW655404 CAS655399:CAS655404 CKO655399:CKO655404 CUK655399:CUK655404 DEG655399:DEG655404 DOC655399:DOC655404 DXY655399:DXY655404 EHU655399:EHU655404 ERQ655399:ERQ655404 FBM655399:FBM655404 FLI655399:FLI655404 FVE655399:FVE655404 GFA655399:GFA655404 GOW655399:GOW655404 GYS655399:GYS655404 HIO655399:HIO655404 HSK655399:HSK655404 ICG655399:ICG655404 IMC655399:IMC655404 IVY655399:IVY655404 JFU655399:JFU655404 JPQ655399:JPQ655404 JZM655399:JZM655404 KJI655399:KJI655404 KTE655399:KTE655404 LDA655399:LDA655404 LMW655399:LMW655404 LWS655399:LWS655404 MGO655399:MGO655404 MQK655399:MQK655404 NAG655399:NAG655404 NKC655399:NKC655404 NTY655399:NTY655404 ODU655399:ODU655404 ONQ655399:ONQ655404 OXM655399:OXM655404 PHI655399:PHI655404 PRE655399:PRE655404 QBA655399:QBA655404 QKW655399:QKW655404 QUS655399:QUS655404 REO655399:REO655404 ROK655399:ROK655404 RYG655399:RYG655404 SIC655399:SIC655404 SRY655399:SRY655404 TBU655399:TBU655404 TLQ655399:TLQ655404 TVM655399:TVM655404 UFI655399:UFI655404 UPE655399:UPE655404 UZA655399:UZA655404 VIW655399:VIW655404 VSS655399:VSS655404 WCO655399:WCO655404 WMK655399:WMK655404 WWG655399:WWG655404 Y720935:Y720940 JU720935:JU720940 TQ720935:TQ720940 ADM720935:ADM720940 ANI720935:ANI720940 AXE720935:AXE720940 BHA720935:BHA720940 BQW720935:BQW720940 CAS720935:CAS720940 CKO720935:CKO720940 CUK720935:CUK720940 DEG720935:DEG720940 DOC720935:DOC720940 DXY720935:DXY720940 EHU720935:EHU720940 ERQ720935:ERQ720940 FBM720935:FBM720940 FLI720935:FLI720940 FVE720935:FVE720940 GFA720935:GFA720940 GOW720935:GOW720940 GYS720935:GYS720940 HIO720935:HIO720940 HSK720935:HSK720940 ICG720935:ICG720940 IMC720935:IMC720940 IVY720935:IVY720940 JFU720935:JFU720940 JPQ720935:JPQ720940 JZM720935:JZM720940 KJI720935:KJI720940 KTE720935:KTE720940 LDA720935:LDA720940 LMW720935:LMW720940 LWS720935:LWS720940 MGO720935:MGO720940 MQK720935:MQK720940 NAG720935:NAG720940 NKC720935:NKC720940 NTY720935:NTY720940 ODU720935:ODU720940 ONQ720935:ONQ720940 OXM720935:OXM720940 PHI720935:PHI720940 PRE720935:PRE720940 QBA720935:QBA720940 QKW720935:QKW720940 QUS720935:QUS720940 REO720935:REO720940 ROK720935:ROK720940 RYG720935:RYG720940 SIC720935:SIC720940 SRY720935:SRY720940 TBU720935:TBU720940 TLQ720935:TLQ720940 TVM720935:TVM720940 UFI720935:UFI720940 UPE720935:UPE720940 UZA720935:UZA720940 VIW720935:VIW720940 VSS720935:VSS720940 WCO720935:WCO720940 WMK720935:WMK720940 WWG720935:WWG720940 Y786471:Y786476 JU786471:JU786476 TQ786471:TQ786476 ADM786471:ADM786476 ANI786471:ANI786476 AXE786471:AXE786476 BHA786471:BHA786476 BQW786471:BQW786476 CAS786471:CAS786476 CKO786471:CKO786476 CUK786471:CUK786476 DEG786471:DEG786476 DOC786471:DOC786476 DXY786471:DXY786476 EHU786471:EHU786476 ERQ786471:ERQ786476 FBM786471:FBM786476 FLI786471:FLI786476 FVE786471:FVE786476 GFA786471:GFA786476 GOW786471:GOW786476 GYS786471:GYS786476 HIO786471:HIO786476 HSK786471:HSK786476 ICG786471:ICG786476 IMC786471:IMC786476 IVY786471:IVY786476 JFU786471:JFU786476 JPQ786471:JPQ786476 JZM786471:JZM786476 KJI786471:KJI786476 KTE786471:KTE786476 LDA786471:LDA786476 LMW786471:LMW786476 LWS786471:LWS786476 MGO786471:MGO786476 MQK786471:MQK786476 NAG786471:NAG786476 NKC786471:NKC786476 NTY786471:NTY786476 ODU786471:ODU786476 ONQ786471:ONQ786476 OXM786471:OXM786476 PHI786471:PHI786476 PRE786471:PRE786476 QBA786471:QBA786476 QKW786471:QKW786476 QUS786471:QUS786476 REO786471:REO786476 ROK786471:ROK786476 RYG786471:RYG786476 SIC786471:SIC786476 SRY786471:SRY786476 TBU786471:TBU786476 TLQ786471:TLQ786476 TVM786471:TVM786476 UFI786471:UFI786476 UPE786471:UPE786476 UZA786471:UZA786476 VIW786471:VIW786476 VSS786471:VSS786476 WCO786471:WCO786476 WMK786471:WMK786476 WWG786471:WWG786476 Y852007:Y852012 JU852007:JU852012 TQ852007:TQ852012 ADM852007:ADM852012 ANI852007:ANI852012 AXE852007:AXE852012 BHA852007:BHA852012 BQW852007:BQW852012 CAS852007:CAS852012 CKO852007:CKO852012 CUK852007:CUK852012 DEG852007:DEG852012 DOC852007:DOC852012 DXY852007:DXY852012 EHU852007:EHU852012 ERQ852007:ERQ852012 FBM852007:FBM852012 FLI852007:FLI852012 FVE852007:FVE852012 GFA852007:GFA852012 GOW852007:GOW852012 GYS852007:GYS852012 HIO852007:HIO852012 HSK852007:HSK852012 ICG852007:ICG852012 IMC852007:IMC852012 IVY852007:IVY852012 JFU852007:JFU852012 JPQ852007:JPQ852012 JZM852007:JZM852012 KJI852007:KJI852012 KTE852007:KTE852012 LDA852007:LDA852012 LMW852007:LMW852012 LWS852007:LWS852012 MGO852007:MGO852012 MQK852007:MQK852012 NAG852007:NAG852012 NKC852007:NKC852012 NTY852007:NTY852012 ODU852007:ODU852012 ONQ852007:ONQ852012 OXM852007:OXM852012 PHI852007:PHI852012 PRE852007:PRE852012 QBA852007:QBA852012 QKW852007:QKW852012 QUS852007:QUS852012 REO852007:REO852012 ROK852007:ROK852012 RYG852007:RYG852012 SIC852007:SIC852012 SRY852007:SRY852012 TBU852007:TBU852012 TLQ852007:TLQ852012 TVM852007:TVM852012 UFI852007:UFI852012 UPE852007:UPE852012 UZA852007:UZA852012 VIW852007:VIW852012 VSS852007:VSS852012 WCO852007:WCO852012 WMK852007:WMK852012 WWG852007:WWG852012 Y917543:Y917548 JU917543:JU917548 TQ917543:TQ917548 ADM917543:ADM917548 ANI917543:ANI917548 AXE917543:AXE917548 BHA917543:BHA917548 BQW917543:BQW917548 CAS917543:CAS917548 CKO917543:CKO917548 CUK917543:CUK917548 DEG917543:DEG917548 DOC917543:DOC917548 DXY917543:DXY917548 EHU917543:EHU917548 ERQ917543:ERQ917548 FBM917543:FBM917548 FLI917543:FLI917548 FVE917543:FVE917548 GFA917543:GFA917548 GOW917543:GOW917548 GYS917543:GYS917548 HIO917543:HIO917548 HSK917543:HSK917548 ICG917543:ICG917548 IMC917543:IMC917548 IVY917543:IVY917548 JFU917543:JFU917548 JPQ917543:JPQ917548 JZM917543:JZM917548 KJI917543:KJI917548 KTE917543:KTE917548 LDA917543:LDA917548 LMW917543:LMW917548 LWS917543:LWS917548 MGO917543:MGO917548 MQK917543:MQK917548 NAG917543:NAG917548 NKC917543:NKC917548 NTY917543:NTY917548 ODU917543:ODU917548 ONQ917543:ONQ917548 OXM917543:OXM917548 PHI917543:PHI917548 PRE917543:PRE917548 QBA917543:QBA917548 QKW917543:QKW917548 QUS917543:QUS917548 REO917543:REO917548 ROK917543:ROK917548 RYG917543:RYG917548 SIC917543:SIC917548 SRY917543:SRY917548 TBU917543:TBU917548 TLQ917543:TLQ917548 TVM917543:TVM917548 UFI917543:UFI917548 UPE917543:UPE917548 UZA917543:UZA917548 VIW917543:VIW917548 VSS917543:VSS917548 WCO917543:WCO917548 WMK917543:WMK917548 WWG917543:WWG917548 Y983079:Y983084 JU983079:JU983084 TQ983079:TQ983084 ADM983079:ADM983084 ANI983079:ANI983084 AXE983079:AXE983084 BHA983079:BHA983084 BQW983079:BQW983084 CAS983079:CAS983084 CKO983079:CKO983084 CUK983079:CUK983084 DEG983079:DEG983084 DOC983079:DOC983084 DXY983079:DXY983084 EHU983079:EHU983084 ERQ983079:ERQ983084 FBM983079:FBM983084 FLI983079:FLI983084 FVE983079:FVE983084 GFA983079:GFA983084 GOW983079:GOW983084 GYS983079:GYS983084 HIO983079:HIO983084 HSK983079:HSK983084 ICG983079:ICG983084 IMC983079:IMC983084 IVY983079:IVY983084 JFU983079:JFU983084 JPQ983079:JPQ983084 JZM983079:JZM983084 KJI983079:KJI983084 KTE983079:KTE983084 LDA983079:LDA983084 LMW983079:LMW983084 LWS983079:LWS983084 MGO983079:MGO983084 MQK983079:MQK983084 NAG983079:NAG983084 NKC983079:NKC983084 NTY983079:NTY983084 ODU983079:ODU983084 ONQ983079:ONQ983084 OXM983079:OXM983084 PHI983079:PHI983084 PRE983079:PRE983084 QBA983079:QBA983084 QKW983079:QKW983084 QUS983079:QUS983084 REO983079:REO983084 ROK983079:ROK983084 RYG983079:RYG983084 SIC983079:SIC983084 SRY983079:SRY983084 TBU983079:TBU983084 TLQ983079:TLQ983084 TVM983079:TVM983084 UFI983079:UFI983084 UPE983079:UPE983084 UZA983079:UZA983084 VIW983079:VIW983084 VSS983079:VSS983084 WCO983079:WCO983084 WMK983079:WMK983084 WWG983079:WWG983084 AB39:AB44 JX39:JX44 TT39:TT44 ADP39:ADP44 ANL39:ANL44 AXH39:AXH44 BHD39:BHD44 BQZ39:BQZ44 CAV39:CAV44 CKR39:CKR44 CUN39:CUN44 DEJ39:DEJ44 DOF39:DOF44 DYB39:DYB44 EHX39:EHX44 ERT39:ERT44 FBP39:FBP44 FLL39:FLL44 FVH39:FVH44 GFD39:GFD44 GOZ39:GOZ44 GYV39:GYV44 HIR39:HIR44 HSN39:HSN44 ICJ39:ICJ44 IMF39:IMF44 IWB39:IWB44 JFX39:JFX44 JPT39:JPT44 JZP39:JZP44 KJL39:KJL44 KTH39:KTH44 LDD39:LDD44 LMZ39:LMZ44 LWV39:LWV44 MGR39:MGR44 MQN39:MQN44 NAJ39:NAJ44 NKF39:NKF44 NUB39:NUB44 ODX39:ODX44 ONT39:ONT44 OXP39:OXP44 PHL39:PHL44 PRH39:PRH44 QBD39:QBD44 QKZ39:QKZ44 QUV39:QUV44 RER39:RER44 RON39:RON44 RYJ39:RYJ44 SIF39:SIF44 SSB39:SSB44 TBX39:TBX44 TLT39:TLT44 TVP39:TVP44 UFL39:UFL44 UPH39:UPH44 UZD39:UZD44 VIZ39:VIZ44 VSV39:VSV44 WCR39:WCR44 WMN39:WMN44 WWJ39:WWJ44 AB65575:AB65580 JX65575:JX65580 TT65575:TT65580 ADP65575:ADP65580 ANL65575:ANL65580 AXH65575:AXH65580 BHD65575:BHD65580 BQZ65575:BQZ65580 CAV65575:CAV65580 CKR65575:CKR65580 CUN65575:CUN65580 DEJ65575:DEJ65580 DOF65575:DOF65580 DYB65575:DYB65580 EHX65575:EHX65580 ERT65575:ERT65580 FBP65575:FBP65580 FLL65575:FLL65580 FVH65575:FVH65580 GFD65575:GFD65580 GOZ65575:GOZ65580 GYV65575:GYV65580 HIR65575:HIR65580 HSN65575:HSN65580 ICJ65575:ICJ65580 IMF65575:IMF65580 IWB65575:IWB65580 JFX65575:JFX65580 JPT65575:JPT65580 JZP65575:JZP65580 KJL65575:KJL65580 KTH65575:KTH65580 LDD65575:LDD65580 LMZ65575:LMZ65580 LWV65575:LWV65580 MGR65575:MGR65580 MQN65575:MQN65580 NAJ65575:NAJ65580 NKF65575:NKF65580 NUB65575:NUB65580 ODX65575:ODX65580 ONT65575:ONT65580 OXP65575:OXP65580 PHL65575:PHL65580 PRH65575:PRH65580 QBD65575:QBD65580 QKZ65575:QKZ65580 QUV65575:QUV65580 RER65575:RER65580 RON65575:RON65580 RYJ65575:RYJ65580 SIF65575:SIF65580 SSB65575:SSB65580 TBX65575:TBX65580 TLT65575:TLT65580 TVP65575:TVP65580 UFL65575:UFL65580 UPH65575:UPH65580 UZD65575:UZD65580 VIZ65575:VIZ65580 VSV65575:VSV65580 WCR65575:WCR65580 WMN65575:WMN65580 WWJ65575:WWJ65580 AB131111:AB131116 JX131111:JX131116 TT131111:TT131116 ADP131111:ADP131116 ANL131111:ANL131116 AXH131111:AXH131116 BHD131111:BHD131116 BQZ131111:BQZ131116 CAV131111:CAV131116 CKR131111:CKR131116 CUN131111:CUN131116 DEJ131111:DEJ131116 DOF131111:DOF131116 DYB131111:DYB131116 EHX131111:EHX131116 ERT131111:ERT131116 FBP131111:FBP131116 FLL131111:FLL131116 FVH131111:FVH131116 GFD131111:GFD131116 GOZ131111:GOZ131116 GYV131111:GYV131116 HIR131111:HIR131116 HSN131111:HSN131116 ICJ131111:ICJ131116 IMF131111:IMF131116 IWB131111:IWB131116 JFX131111:JFX131116 JPT131111:JPT131116 JZP131111:JZP131116 KJL131111:KJL131116 KTH131111:KTH131116 LDD131111:LDD131116 LMZ131111:LMZ131116 LWV131111:LWV131116 MGR131111:MGR131116 MQN131111:MQN131116 NAJ131111:NAJ131116 NKF131111:NKF131116 NUB131111:NUB131116 ODX131111:ODX131116 ONT131111:ONT131116 OXP131111:OXP131116 PHL131111:PHL131116 PRH131111:PRH131116 QBD131111:QBD131116 QKZ131111:QKZ131116 QUV131111:QUV131116 RER131111:RER131116 RON131111:RON131116 RYJ131111:RYJ131116 SIF131111:SIF131116 SSB131111:SSB131116 TBX131111:TBX131116 TLT131111:TLT131116 TVP131111:TVP131116 UFL131111:UFL131116 UPH131111:UPH131116 UZD131111:UZD131116 VIZ131111:VIZ131116 VSV131111:VSV131116 WCR131111:WCR131116 WMN131111:WMN131116 WWJ131111:WWJ131116 AB196647:AB196652 JX196647:JX196652 TT196647:TT196652 ADP196647:ADP196652 ANL196647:ANL196652 AXH196647:AXH196652 BHD196647:BHD196652 BQZ196647:BQZ196652 CAV196647:CAV196652 CKR196647:CKR196652 CUN196647:CUN196652 DEJ196647:DEJ196652 DOF196647:DOF196652 DYB196647:DYB196652 EHX196647:EHX196652 ERT196647:ERT196652 FBP196647:FBP196652 FLL196647:FLL196652 FVH196647:FVH196652 GFD196647:GFD196652 GOZ196647:GOZ196652 GYV196647:GYV196652 HIR196647:HIR196652 HSN196647:HSN196652 ICJ196647:ICJ196652 IMF196647:IMF196652 IWB196647:IWB196652 JFX196647:JFX196652 JPT196647:JPT196652 JZP196647:JZP196652 KJL196647:KJL196652 KTH196647:KTH196652 LDD196647:LDD196652 LMZ196647:LMZ196652 LWV196647:LWV196652 MGR196647:MGR196652 MQN196647:MQN196652 NAJ196647:NAJ196652 NKF196647:NKF196652 NUB196647:NUB196652 ODX196647:ODX196652 ONT196647:ONT196652 OXP196647:OXP196652 PHL196647:PHL196652 PRH196647:PRH196652 QBD196647:QBD196652 QKZ196647:QKZ196652 QUV196647:QUV196652 RER196647:RER196652 RON196647:RON196652 RYJ196647:RYJ196652 SIF196647:SIF196652 SSB196647:SSB196652 TBX196647:TBX196652 TLT196647:TLT196652 TVP196647:TVP196652 UFL196647:UFL196652 UPH196647:UPH196652 UZD196647:UZD196652 VIZ196647:VIZ196652 VSV196647:VSV196652 WCR196647:WCR196652 WMN196647:WMN196652 WWJ196647:WWJ196652 AB262183:AB262188 JX262183:JX262188 TT262183:TT262188 ADP262183:ADP262188 ANL262183:ANL262188 AXH262183:AXH262188 BHD262183:BHD262188 BQZ262183:BQZ262188 CAV262183:CAV262188 CKR262183:CKR262188 CUN262183:CUN262188 DEJ262183:DEJ262188 DOF262183:DOF262188 DYB262183:DYB262188 EHX262183:EHX262188 ERT262183:ERT262188 FBP262183:FBP262188 FLL262183:FLL262188 FVH262183:FVH262188 GFD262183:GFD262188 GOZ262183:GOZ262188 GYV262183:GYV262188 HIR262183:HIR262188 HSN262183:HSN262188 ICJ262183:ICJ262188 IMF262183:IMF262188 IWB262183:IWB262188 JFX262183:JFX262188 JPT262183:JPT262188 JZP262183:JZP262188 KJL262183:KJL262188 KTH262183:KTH262188 LDD262183:LDD262188 LMZ262183:LMZ262188 LWV262183:LWV262188 MGR262183:MGR262188 MQN262183:MQN262188 NAJ262183:NAJ262188 NKF262183:NKF262188 NUB262183:NUB262188 ODX262183:ODX262188 ONT262183:ONT262188 OXP262183:OXP262188 PHL262183:PHL262188 PRH262183:PRH262188 QBD262183:QBD262188 QKZ262183:QKZ262188 QUV262183:QUV262188 RER262183:RER262188 RON262183:RON262188 RYJ262183:RYJ262188 SIF262183:SIF262188 SSB262183:SSB262188 TBX262183:TBX262188 TLT262183:TLT262188 TVP262183:TVP262188 UFL262183:UFL262188 UPH262183:UPH262188 UZD262183:UZD262188 VIZ262183:VIZ262188 VSV262183:VSV262188 WCR262183:WCR262188 WMN262183:WMN262188 WWJ262183:WWJ262188 AB327719:AB327724 JX327719:JX327724 TT327719:TT327724 ADP327719:ADP327724 ANL327719:ANL327724 AXH327719:AXH327724 BHD327719:BHD327724 BQZ327719:BQZ327724 CAV327719:CAV327724 CKR327719:CKR327724 CUN327719:CUN327724 DEJ327719:DEJ327724 DOF327719:DOF327724 DYB327719:DYB327724 EHX327719:EHX327724 ERT327719:ERT327724 FBP327719:FBP327724 FLL327719:FLL327724 FVH327719:FVH327724 GFD327719:GFD327724 GOZ327719:GOZ327724 GYV327719:GYV327724 HIR327719:HIR327724 HSN327719:HSN327724 ICJ327719:ICJ327724 IMF327719:IMF327724 IWB327719:IWB327724 JFX327719:JFX327724 JPT327719:JPT327724 JZP327719:JZP327724 KJL327719:KJL327724 KTH327719:KTH327724 LDD327719:LDD327724 LMZ327719:LMZ327724 LWV327719:LWV327724 MGR327719:MGR327724 MQN327719:MQN327724 NAJ327719:NAJ327724 NKF327719:NKF327724 NUB327719:NUB327724 ODX327719:ODX327724 ONT327719:ONT327724 OXP327719:OXP327724 PHL327719:PHL327724 PRH327719:PRH327724 QBD327719:QBD327724 QKZ327719:QKZ327724 QUV327719:QUV327724 RER327719:RER327724 RON327719:RON327724 RYJ327719:RYJ327724 SIF327719:SIF327724 SSB327719:SSB327724 TBX327719:TBX327724 TLT327719:TLT327724 TVP327719:TVP327724 UFL327719:UFL327724 UPH327719:UPH327724 UZD327719:UZD327724 VIZ327719:VIZ327724 VSV327719:VSV327724 WCR327719:WCR327724 WMN327719:WMN327724 WWJ327719:WWJ327724 AB393255:AB393260 JX393255:JX393260 TT393255:TT393260 ADP393255:ADP393260 ANL393255:ANL393260 AXH393255:AXH393260 BHD393255:BHD393260 BQZ393255:BQZ393260 CAV393255:CAV393260 CKR393255:CKR393260 CUN393255:CUN393260 DEJ393255:DEJ393260 DOF393255:DOF393260 DYB393255:DYB393260 EHX393255:EHX393260 ERT393255:ERT393260 FBP393255:FBP393260 FLL393255:FLL393260 FVH393255:FVH393260 GFD393255:GFD393260 GOZ393255:GOZ393260 GYV393255:GYV393260 HIR393255:HIR393260 HSN393255:HSN393260 ICJ393255:ICJ393260 IMF393255:IMF393260 IWB393255:IWB393260 JFX393255:JFX393260 JPT393255:JPT393260 JZP393255:JZP393260 KJL393255:KJL393260 KTH393255:KTH393260 LDD393255:LDD393260 LMZ393255:LMZ393260 LWV393255:LWV393260 MGR393255:MGR393260 MQN393255:MQN393260 NAJ393255:NAJ393260 NKF393255:NKF393260 NUB393255:NUB393260 ODX393255:ODX393260 ONT393255:ONT393260 OXP393255:OXP393260 PHL393255:PHL393260 PRH393255:PRH393260 QBD393255:QBD393260 QKZ393255:QKZ393260 QUV393255:QUV393260 RER393255:RER393260 RON393255:RON393260 RYJ393255:RYJ393260 SIF393255:SIF393260 SSB393255:SSB393260 TBX393255:TBX393260 TLT393255:TLT393260 TVP393255:TVP393260 UFL393255:UFL393260 UPH393255:UPH393260 UZD393255:UZD393260 VIZ393255:VIZ393260 VSV393255:VSV393260 WCR393255:WCR393260 WMN393255:WMN393260 WWJ393255:WWJ393260 AB458791:AB458796 JX458791:JX458796 TT458791:TT458796 ADP458791:ADP458796 ANL458791:ANL458796 AXH458791:AXH458796 BHD458791:BHD458796 BQZ458791:BQZ458796 CAV458791:CAV458796 CKR458791:CKR458796 CUN458791:CUN458796 DEJ458791:DEJ458796 DOF458791:DOF458796 DYB458791:DYB458796 EHX458791:EHX458796 ERT458791:ERT458796 FBP458791:FBP458796 FLL458791:FLL458796 FVH458791:FVH458796 GFD458791:GFD458796 GOZ458791:GOZ458796 GYV458791:GYV458796 HIR458791:HIR458796 HSN458791:HSN458796 ICJ458791:ICJ458796 IMF458791:IMF458796 IWB458791:IWB458796 JFX458791:JFX458796 JPT458791:JPT458796 JZP458791:JZP458796 KJL458791:KJL458796 KTH458791:KTH458796 LDD458791:LDD458796 LMZ458791:LMZ458796 LWV458791:LWV458796 MGR458791:MGR458796 MQN458791:MQN458796 NAJ458791:NAJ458796 NKF458791:NKF458796 NUB458791:NUB458796 ODX458791:ODX458796 ONT458791:ONT458796 OXP458791:OXP458796 PHL458791:PHL458796 PRH458791:PRH458796 QBD458791:QBD458796 QKZ458791:QKZ458796 QUV458791:QUV458796 RER458791:RER458796 RON458791:RON458796 RYJ458791:RYJ458796 SIF458791:SIF458796 SSB458791:SSB458796 TBX458791:TBX458796 TLT458791:TLT458796 TVP458791:TVP458796 UFL458791:UFL458796 UPH458791:UPH458796 UZD458791:UZD458796 VIZ458791:VIZ458796 VSV458791:VSV458796 WCR458791:WCR458796 WMN458791:WMN458796 WWJ458791:WWJ458796 AB524327:AB524332 JX524327:JX524332 TT524327:TT524332 ADP524327:ADP524332 ANL524327:ANL524332 AXH524327:AXH524332 BHD524327:BHD524332 BQZ524327:BQZ524332 CAV524327:CAV524332 CKR524327:CKR524332 CUN524327:CUN524332 DEJ524327:DEJ524332 DOF524327:DOF524332 DYB524327:DYB524332 EHX524327:EHX524332 ERT524327:ERT524332 FBP524327:FBP524332 FLL524327:FLL524332 FVH524327:FVH524332 GFD524327:GFD524332 GOZ524327:GOZ524332 GYV524327:GYV524332 HIR524327:HIR524332 HSN524327:HSN524332 ICJ524327:ICJ524332 IMF524327:IMF524332 IWB524327:IWB524332 JFX524327:JFX524332 JPT524327:JPT524332 JZP524327:JZP524332 KJL524327:KJL524332 KTH524327:KTH524332 LDD524327:LDD524332 LMZ524327:LMZ524332 LWV524327:LWV524332 MGR524327:MGR524332 MQN524327:MQN524332 NAJ524327:NAJ524332 NKF524327:NKF524332 NUB524327:NUB524332 ODX524327:ODX524332 ONT524327:ONT524332 OXP524327:OXP524332 PHL524327:PHL524332 PRH524327:PRH524332 QBD524327:QBD524332 QKZ524327:QKZ524332 QUV524327:QUV524332 RER524327:RER524332 RON524327:RON524332 RYJ524327:RYJ524332 SIF524327:SIF524332 SSB524327:SSB524332 TBX524327:TBX524332 TLT524327:TLT524332 TVP524327:TVP524332 UFL524327:UFL524332 UPH524327:UPH524332 UZD524327:UZD524332 VIZ524327:VIZ524332 VSV524327:VSV524332 WCR524327:WCR524332 WMN524327:WMN524332 WWJ524327:WWJ524332 AB589863:AB589868 JX589863:JX589868 TT589863:TT589868 ADP589863:ADP589868 ANL589863:ANL589868 AXH589863:AXH589868 BHD589863:BHD589868 BQZ589863:BQZ589868 CAV589863:CAV589868 CKR589863:CKR589868 CUN589863:CUN589868 DEJ589863:DEJ589868 DOF589863:DOF589868 DYB589863:DYB589868 EHX589863:EHX589868 ERT589863:ERT589868 FBP589863:FBP589868 FLL589863:FLL589868 FVH589863:FVH589868 GFD589863:GFD589868 GOZ589863:GOZ589868 GYV589863:GYV589868 HIR589863:HIR589868 HSN589863:HSN589868 ICJ589863:ICJ589868 IMF589863:IMF589868 IWB589863:IWB589868 JFX589863:JFX589868 JPT589863:JPT589868 JZP589863:JZP589868 KJL589863:KJL589868 KTH589863:KTH589868 LDD589863:LDD589868 LMZ589863:LMZ589868 LWV589863:LWV589868 MGR589863:MGR589868 MQN589863:MQN589868 NAJ589863:NAJ589868 NKF589863:NKF589868 NUB589863:NUB589868 ODX589863:ODX589868 ONT589863:ONT589868 OXP589863:OXP589868 PHL589863:PHL589868 PRH589863:PRH589868 QBD589863:QBD589868 QKZ589863:QKZ589868 QUV589863:QUV589868 RER589863:RER589868 RON589863:RON589868 RYJ589863:RYJ589868 SIF589863:SIF589868 SSB589863:SSB589868 TBX589863:TBX589868 TLT589863:TLT589868 TVP589863:TVP589868 UFL589863:UFL589868 UPH589863:UPH589868 UZD589863:UZD589868 VIZ589863:VIZ589868 VSV589863:VSV589868 WCR589863:WCR589868 WMN589863:WMN589868 WWJ589863:WWJ589868 AB655399:AB655404 JX655399:JX655404 TT655399:TT655404 ADP655399:ADP655404 ANL655399:ANL655404 AXH655399:AXH655404 BHD655399:BHD655404 BQZ655399:BQZ655404 CAV655399:CAV655404 CKR655399:CKR655404 CUN655399:CUN655404 DEJ655399:DEJ655404 DOF655399:DOF655404 DYB655399:DYB655404 EHX655399:EHX655404 ERT655399:ERT655404 FBP655399:FBP655404 FLL655399:FLL655404 FVH655399:FVH655404 GFD655399:GFD655404 GOZ655399:GOZ655404 GYV655399:GYV655404 HIR655399:HIR655404 HSN655399:HSN655404 ICJ655399:ICJ655404 IMF655399:IMF655404 IWB655399:IWB655404 JFX655399:JFX655404 JPT655399:JPT655404 JZP655399:JZP655404 KJL655399:KJL655404 KTH655399:KTH655404 LDD655399:LDD655404 LMZ655399:LMZ655404 LWV655399:LWV655404 MGR655399:MGR655404 MQN655399:MQN655404 NAJ655399:NAJ655404 NKF655399:NKF655404 NUB655399:NUB655404 ODX655399:ODX655404 ONT655399:ONT655404 OXP655399:OXP655404 PHL655399:PHL655404 PRH655399:PRH655404 QBD655399:QBD655404 QKZ655399:QKZ655404 QUV655399:QUV655404 RER655399:RER655404 RON655399:RON655404 RYJ655399:RYJ655404 SIF655399:SIF655404 SSB655399:SSB655404 TBX655399:TBX655404 TLT655399:TLT655404 TVP655399:TVP655404 UFL655399:UFL655404 UPH655399:UPH655404 UZD655399:UZD655404 VIZ655399:VIZ655404 VSV655399:VSV655404 WCR655399:WCR655404 WMN655399:WMN655404 WWJ655399:WWJ655404 AB720935:AB720940 JX720935:JX720940 TT720935:TT720940 ADP720935:ADP720940 ANL720935:ANL720940 AXH720935:AXH720940 BHD720935:BHD720940 BQZ720935:BQZ720940 CAV720935:CAV720940 CKR720935:CKR720940 CUN720935:CUN720940 DEJ720935:DEJ720940 DOF720935:DOF720940 DYB720935:DYB720940 EHX720935:EHX720940 ERT720935:ERT720940 FBP720935:FBP720940 FLL720935:FLL720940 FVH720935:FVH720940 GFD720935:GFD720940 GOZ720935:GOZ720940 GYV720935:GYV720940 HIR720935:HIR720940 HSN720935:HSN720940 ICJ720935:ICJ720940 IMF720935:IMF720940 IWB720935:IWB720940 JFX720935:JFX720940 JPT720935:JPT720940 JZP720935:JZP720940 KJL720935:KJL720940 KTH720935:KTH720940 LDD720935:LDD720940 LMZ720935:LMZ720940 LWV720935:LWV720940 MGR720935:MGR720940 MQN720935:MQN720940 NAJ720935:NAJ720940 NKF720935:NKF720940 NUB720935:NUB720940 ODX720935:ODX720940 ONT720935:ONT720940 OXP720935:OXP720940 PHL720935:PHL720940 PRH720935:PRH720940 QBD720935:QBD720940 QKZ720935:QKZ720940 QUV720935:QUV720940 RER720935:RER720940 RON720935:RON720940 RYJ720935:RYJ720940 SIF720935:SIF720940 SSB720935:SSB720940 TBX720935:TBX720940 TLT720935:TLT720940 TVP720935:TVP720940 UFL720935:UFL720940 UPH720935:UPH720940 UZD720935:UZD720940 VIZ720935:VIZ720940 VSV720935:VSV720940 WCR720935:WCR720940 WMN720935:WMN720940 WWJ720935:WWJ720940 AB786471:AB786476 JX786471:JX786476 TT786471:TT786476 ADP786471:ADP786476 ANL786471:ANL786476 AXH786471:AXH786476 BHD786471:BHD786476 BQZ786471:BQZ786476 CAV786471:CAV786476 CKR786471:CKR786476 CUN786471:CUN786476 DEJ786471:DEJ786476 DOF786471:DOF786476 DYB786471:DYB786476 EHX786471:EHX786476 ERT786471:ERT786476 FBP786471:FBP786476 FLL786471:FLL786476 FVH786471:FVH786476 GFD786471:GFD786476 GOZ786471:GOZ786476 GYV786471:GYV786476 HIR786471:HIR786476 HSN786471:HSN786476 ICJ786471:ICJ786476 IMF786471:IMF786476 IWB786471:IWB786476 JFX786471:JFX786476 JPT786471:JPT786476 JZP786471:JZP786476 KJL786471:KJL786476 KTH786471:KTH786476 LDD786471:LDD786476 LMZ786471:LMZ786476 LWV786471:LWV786476 MGR786471:MGR786476 MQN786471:MQN786476 NAJ786471:NAJ786476 NKF786471:NKF786476 NUB786471:NUB786476 ODX786471:ODX786476 ONT786471:ONT786476 OXP786471:OXP786476 PHL786471:PHL786476 PRH786471:PRH786476 QBD786471:QBD786476 QKZ786471:QKZ786476 QUV786471:QUV786476 RER786471:RER786476 RON786471:RON786476 RYJ786471:RYJ786476 SIF786471:SIF786476 SSB786471:SSB786476 TBX786471:TBX786476 TLT786471:TLT786476 TVP786471:TVP786476 UFL786471:UFL786476 UPH786471:UPH786476 UZD786471:UZD786476 VIZ786471:VIZ786476 VSV786471:VSV786476 WCR786471:WCR786476 WMN786471:WMN786476 WWJ786471:WWJ786476 AB852007:AB852012 JX852007:JX852012 TT852007:TT852012 ADP852007:ADP852012 ANL852007:ANL852012 AXH852007:AXH852012 BHD852007:BHD852012 BQZ852007:BQZ852012 CAV852007:CAV852012 CKR852007:CKR852012 CUN852007:CUN852012 DEJ852007:DEJ852012 DOF852007:DOF852012 DYB852007:DYB852012 EHX852007:EHX852012 ERT852007:ERT852012 FBP852007:FBP852012 FLL852007:FLL852012 FVH852007:FVH852012 GFD852007:GFD852012 GOZ852007:GOZ852012 GYV852007:GYV852012 HIR852007:HIR852012 HSN852007:HSN852012 ICJ852007:ICJ852012 IMF852007:IMF852012 IWB852007:IWB852012 JFX852007:JFX852012 JPT852007:JPT852012 JZP852007:JZP852012 KJL852007:KJL852012 KTH852007:KTH852012 LDD852007:LDD852012 LMZ852007:LMZ852012 LWV852007:LWV852012 MGR852007:MGR852012 MQN852007:MQN852012 NAJ852007:NAJ852012 NKF852007:NKF852012 NUB852007:NUB852012 ODX852007:ODX852012 ONT852007:ONT852012 OXP852007:OXP852012 PHL852007:PHL852012 PRH852007:PRH852012 QBD852007:QBD852012 QKZ852007:QKZ852012 QUV852007:QUV852012 RER852007:RER852012 RON852007:RON852012 RYJ852007:RYJ852012 SIF852007:SIF852012 SSB852007:SSB852012 TBX852007:TBX852012 TLT852007:TLT852012 TVP852007:TVP852012 UFL852007:UFL852012 UPH852007:UPH852012 UZD852007:UZD852012 VIZ852007:VIZ852012 VSV852007:VSV852012 WCR852007:WCR852012 WMN852007:WMN852012 WWJ852007:WWJ852012 AB917543:AB917548 JX917543:JX917548 TT917543:TT917548 ADP917543:ADP917548 ANL917543:ANL917548 AXH917543:AXH917548 BHD917543:BHD917548 BQZ917543:BQZ917548 CAV917543:CAV917548 CKR917543:CKR917548 CUN917543:CUN917548 DEJ917543:DEJ917548 DOF917543:DOF917548 DYB917543:DYB917548 EHX917543:EHX917548 ERT917543:ERT917548 FBP917543:FBP917548 FLL917543:FLL917548 FVH917543:FVH917548 GFD917543:GFD917548 GOZ917543:GOZ917548 GYV917543:GYV917548 HIR917543:HIR917548 HSN917543:HSN917548 ICJ917543:ICJ917548 IMF917543:IMF917548 IWB917543:IWB917548 JFX917543:JFX917548 JPT917543:JPT917548 JZP917543:JZP917548 KJL917543:KJL917548 KTH917543:KTH917548 LDD917543:LDD917548 LMZ917543:LMZ917548 LWV917543:LWV917548 MGR917543:MGR917548 MQN917543:MQN917548 NAJ917543:NAJ917548 NKF917543:NKF917548 NUB917543:NUB917548 ODX917543:ODX917548 ONT917543:ONT917548 OXP917543:OXP917548 PHL917543:PHL917548 PRH917543:PRH917548 QBD917543:QBD917548 QKZ917543:QKZ917548 QUV917543:QUV917548 RER917543:RER917548 RON917543:RON917548 RYJ917543:RYJ917548 SIF917543:SIF917548 SSB917543:SSB917548 TBX917543:TBX917548 TLT917543:TLT917548 TVP917543:TVP917548 UFL917543:UFL917548 UPH917543:UPH917548 UZD917543:UZD917548 VIZ917543:VIZ917548 VSV917543:VSV917548 WCR917543:WCR917548 WMN917543:WMN917548 WWJ917543:WWJ917548 AB983079:AB983084 JX983079:JX983084 TT983079:TT983084 ADP983079:ADP983084 ANL983079:ANL983084 AXH983079:AXH983084 BHD983079:BHD983084 BQZ983079:BQZ983084 CAV983079:CAV983084 CKR983079:CKR983084 CUN983079:CUN983084 DEJ983079:DEJ983084 DOF983079:DOF983084 DYB983079:DYB983084 EHX983079:EHX983084 ERT983079:ERT983084 FBP983079:FBP983084 FLL983079:FLL983084 FVH983079:FVH983084 GFD983079:GFD983084 GOZ983079:GOZ983084 GYV983079:GYV983084 HIR983079:HIR983084 HSN983079:HSN983084 ICJ983079:ICJ983084 IMF983079:IMF983084 IWB983079:IWB983084 JFX983079:JFX983084 JPT983079:JPT983084 JZP983079:JZP983084 KJL983079:KJL983084 KTH983079:KTH983084 LDD983079:LDD983084 LMZ983079:LMZ983084 LWV983079:LWV983084 MGR983079:MGR983084 MQN983079:MQN983084 NAJ983079:NAJ983084 NKF983079:NKF983084 NUB983079:NUB983084 ODX983079:ODX983084 ONT983079:ONT983084 OXP983079:OXP983084 PHL983079:PHL983084 PRH983079:PRH983084 QBD983079:QBD983084 QKZ983079:QKZ983084 QUV983079:QUV983084 RER983079:RER983084 RON983079:RON983084 RYJ983079:RYJ983084 SIF983079:SIF983084 SSB983079:SSB983084 TBX983079:TBX983084 TLT983079:TLT983084 TVP983079:TVP983084 UFL983079:UFL983084 UPH983079:UPH983084 UZD983079:UZD983084 VIZ983079:VIZ983084 VSV983079:VSV983084 WCR983079:WCR983084 WMN983079:WMN983084 WWJ983079:WWJ983084" xr:uid="{5FBA7C86-0725-4D2D-8597-419BEBD9D9EA}">
      <formula1>"□,■"</formula1>
    </dataValidation>
    <dataValidation type="list" allowBlank="1" showInputMessage="1" showErrorMessage="1" sqref="O39:P44 JK39:JL44 TG39:TH44 ADC39:ADD44 AMY39:AMZ44 AWU39:AWV44 BGQ39:BGR44 BQM39:BQN44 CAI39:CAJ44 CKE39:CKF44 CUA39:CUB44 DDW39:DDX44 DNS39:DNT44 DXO39:DXP44 EHK39:EHL44 ERG39:ERH44 FBC39:FBD44 FKY39:FKZ44 FUU39:FUV44 GEQ39:GER44 GOM39:GON44 GYI39:GYJ44 HIE39:HIF44 HSA39:HSB44 IBW39:IBX44 ILS39:ILT44 IVO39:IVP44 JFK39:JFL44 JPG39:JPH44 JZC39:JZD44 KIY39:KIZ44 KSU39:KSV44 LCQ39:LCR44 LMM39:LMN44 LWI39:LWJ44 MGE39:MGF44 MQA39:MQB44 MZW39:MZX44 NJS39:NJT44 NTO39:NTP44 ODK39:ODL44 ONG39:ONH44 OXC39:OXD44 PGY39:PGZ44 PQU39:PQV44 QAQ39:QAR44 QKM39:QKN44 QUI39:QUJ44 REE39:REF44 ROA39:ROB44 RXW39:RXX44 SHS39:SHT44 SRO39:SRP44 TBK39:TBL44 TLG39:TLH44 TVC39:TVD44 UEY39:UEZ44 UOU39:UOV44 UYQ39:UYR44 VIM39:VIN44 VSI39:VSJ44 WCE39:WCF44 WMA39:WMB44 WVW39:WVX44 O65575:P65580 JK65575:JL65580 TG65575:TH65580 ADC65575:ADD65580 AMY65575:AMZ65580 AWU65575:AWV65580 BGQ65575:BGR65580 BQM65575:BQN65580 CAI65575:CAJ65580 CKE65575:CKF65580 CUA65575:CUB65580 DDW65575:DDX65580 DNS65575:DNT65580 DXO65575:DXP65580 EHK65575:EHL65580 ERG65575:ERH65580 FBC65575:FBD65580 FKY65575:FKZ65580 FUU65575:FUV65580 GEQ65575:GER65580 GOM65575:GON65580 GYI65575:GYJ65580 HIE65575:HIF65580 HSA65575:HSB65580 IBW65575:IBX65580 ILS65575:ILT65580 IVO65575:IVP65580 JFK65575:JFL65580 JPG65575:JPH65580 JZC65575:JZD65580 KIY65575:KIZ65580 KSU65575:KSV65580 LCQ65575:LCR65580 LMM65575:LMN65580 LWI65575:LWJ65580 MGE65575:MGF65580 MQA65575:MQB65580 MZW65575:MZX65580 NJS65575:NJT65580 NTO65575:NTP65580 ODK65575:ODL65580 ONG65575:ONH65580 OXC65575:OXD65580 PGY65575:PGZ65580 PQU65575:PQV65580 QAQ65575:QAR65580 QKM65575:QKN65580 QUI65575:QUJ65580 REE65575:REF65580 ROA65575:ROB65580 RXW65575:RXX65580 SHS65575:SHT65580 SRO65575:SRP65580 TBK65575:TBL65580 TLG65575:TLH65580 TVC65575:TVD65580 UEY65575:UEZ65580 UOU65575:UOV65580 UYQ65575:UYR65580 VIM65575:VIN65580 VSI65575:VSJ65580 WCE65575:WCF65580 WMA65575:WMB65580 WVW65575:WVX65580 O131111:P131116 JK131111:JL131116 TG131111:TH131116 ADC131111:ADD131116 AMY131111:AMZ131116 AWU131111:AWV131116 BGQ131111:BGR131116 BQM131111:BQN131116 CAI131111:CAJ131116 CKE131111:CKF131116 CUA131111:CUB131116 DDW131111:DDX131116 DNS131111:DNT131116 DXO131111:DXP131116 EHK131111:EHL131116 ERG131111:ERH131116 FBC131111:FBD131116 FKY131111:FKZ131116 FUU131111:FUV131116 GEQ131111:GER131116 GOM131111:GON131116 GYI131111:GYJ131116 HIE131111:HIF131116 HSA131111:HSB131116 IBW131111:IBX131116 ILS131111:ILT131116 IVO131111:IVP131116 JFK131111:JFL131116 JPG131111:JPH131116 JZC131111:JZD131116 KIY131111:KIZ131116 KSU131111:KSV131116 LCQ131111:LCR131116 LMM131111:LMN131116 LWI131111:LWJ131116 MGE131111:MGF131116 MQA131111:MQB131116 MZW131111:MZX131116 NJS131111:NJT131116 NTO131111:NTP131116 ODK131111:ODL131116 ONG131111:ONH131116 OXC131111:OXD131116 PGY131111:PGZ131116 PQU131111:PQV131116 QAQ131111:QAR131116 QKM131111:QKN131116 QUI131111:QUJ131116 REE131111:REF131116 ROA131111:ROB131116 RXW131111:RXX131116 SHS131111:SHT131116 SRO131111:SRP131116 TBK131111:TBL131116 TLG131111:TLH131116 TVC131111:TVD131116 UEY131111:UEZ131116 UOU131111:UOV131116 UYQ131111:UYR131116 VIM131111:VIN131116 VSI131111:VSJ131116 WCE131111:WCF131116 WMA131111:WMB131116 WVW131111:WVX131116 O196647:P196652 JK196647:JL196652 TG196647:TH196652 ADC196647:ADD196652 AMY196647:AMZ196652 AWU196647:AWV196652 BGQ196647:BGR196652 BQM196647:BQN196652 CAI196647:CAJ196652 CKE196647:CKF196652 CUA196647:CUB196652 DDW196647:DDX196652 DNS196647:DNT196652 DXO196647:DXP196652 EHK196647:EHL196652 ERG196647:ERH196652 FBC196647:FBD196652 FKY196647:FKZ196652 FUU196647:FUV196652 GEQ196647:GER196652 GOM196647:GON196652 GYI196647:GYJ196652 HIE196647:HIF196652 HSA196647:HSB196652 IBW196647:IBX196652 ILS196647:ILT196652 IVO196647:IVP196652 JFK196647:JFL196652 JPG196647:JPH196652 JZC196647:JZD196652 KIY196647:KIZ196652 KSU196647:KSV196652 LCQ196647:LCR196652 LMM196647:LMN196652 LWI196647:LWJ196652 MGE196647:MGF196652 MQA196647:MQB196652 MZW196647:MZX196652 NJS196647:NJT196652 NTO196647:NTP196652 ODK196647:ODL196652 ONG196647:ONH196652 OXC196647:OXD196652 PGY196647:PGZ196652 PQU196647:PQV196652 QAQ196647:QAR196652 QKM196647:QKN196652 QUI196647:QUJ196652 REE196647:REF196652 ROA196647:ROB196652 RXW196647:RXX196652 SHS196647:SHT196652 SRO196647:SRP196652 TBK196647:TBL196652 TLG196647:TLH196652 TVC196647:TVD196652 UEY196647:UEZ196652 UOU196647:UOV196652 UYQ196647:UYR196652 VIM196647:VIN196652 VSI196647:VSJ196652 WCE196647:WCF196652 WMA196647:WMB196652 WVW196647:WVX196652 O262183:P262188 JK262183:JL262188 TG262183:TH262188 ADC262183:ADD262188 AMY262183:AMZ262188 AWU262183:AWV262188 BGQ262183:BGR262188 BQM262183:BQN262188 CAI262183:CAJ262188 CKE262183:CKF262188 CUA262183:CUB262188 DDW262183:DDX262188 DNS262183:DNT262188 DXO262183:DXP262188 EHK262183:EHL262188 ERG262183:ERH262188 FBC262183:FBD262188 FKY262183:FKZ262188 FUU262183:FUV262188 GEQ262183:GER262188 GOM262183:GON262188 GYI262183:GYJ262188 HIE262183:HIF262188 HSA262183:HSB262188 IBW262183:IBX262188 ILS262183:ILT262188 IVO262183:IVP262188 JFK262183:JFL262188 JPG262183:JPH262188 JZC262183:JZD262188 KIY262183:KIZ262188 KSU262183:KSV262188 LCQ262183:LCR262188 LMM262183:LMN262188 LWI262183:LWJ262188 MGE262183:MGF262188 MQA262183:MQB262188 MZW262183:MZX262188 NJS262183:NJT262188 NTO262183:NTP262188 ODK262183:ODL262188 ONG262183:ONH262188 OXC262183:OXD262188 PGY262183:PGZ262188 PQU262183:PQV262188 QAQ262183:QAR262188 QKM262183:QKN262188 QUI262183:QUJ262188 REE262183:REF262188 ROA262183:ROB262188 RXW262183:RXX262188 SHS262183:SHT262188 SRO262183:SRP262188 TBK262183:TBL262188 TLG262183:TLH262188 TVC262183:TVD262188 UEY262183:UEZ262188 UOU262183:UOV262188 UYQ262183:UYR262188 VIM262183:VIN262188 VSI262183:VSJ262188 WCE262183:WCF262188 WMA262183:WMB262188 WVW262183:WVX262188 O327719:P327724 JK327719:JL327724 TG327719:TH327724 ADC327719:ADD327724 AMY327719:AMZ327724 AWU327719:AWV327724 BGQ327719:BGR327724 BQM327719:BQN327724 CAI327719:CAJ327724 CKE327719:CKF327724 CUA327719:CUB327724 DDW327719:DDX327724 DNS327719:DNT327724 DXO327719:DXP327724 EHK327719:EHL327724 ERG327719:ERH327724 FBC327719:FBD327724 FKY327719:FKZ327724 FUU327719:FUV327724 GEQ327719:GER327724 GOM327719:GON327724 GYI327719:GYJ327724 HIE327719:HIF327724 HSA327719:HSB327724 IBW327719:IBX327724 ILS327719:ILT327724 IVO327719:IVP327724 JFK327719:JFL327724 JPG327719:JPH327724 JZC327719:JZD327724 KIY327719:KIZ327724 KSU327719:KSV327724 LCQ327719:LCR327724 LMM327719:LMN327724 LWI327719:LWJ327724 MGE327719:MGF327724 MQA327719:MQB327724 MZW327719:MZX327724 NJS327719:NJT327724 NTO327719:NTP327724 ODK327719:ODL327724 ONG327719:ONH327724 OXC327719:OXD327724 PGY327719:PGZ327724 PQU327719:PQV327724 QAQ327719:QAR327724 QKM327719:QKN327724 QUI327719:QUJ327724 REE327719:REF327724 ROA327719:ROB327724 RXW327719:RXX327724 SHS327719:SHT327724 SRO327719:SRP327724 TBK327719:TBL327724 TLG327719:TLH327724 TVC327719:TVD327724 UEY327719:UEZ327724 UOU327719:UOV327724 UYQ327719:UYR327724 VIM327719:VIN327724 VSI327719:VSJ327724 WCE327719:WCF327724 WMA327719:WMB327724 WVW327719:WVX327724 O393255:P393260 JK393255:JL393260 TG393255:TH393260 ADC393255:ADD393260 AMY393255:AMZ393260 AWU393255:AWV393260 BGQ393255:BGR393260 BQM393255:BQN393260 CAI393255:CAJ393260 CKE393255:CKF393260 CUA393255:CUB393260 DDW393255:DDX393260 DNS393255:DNT393260 DXO393255:DXP393260 EHK393255:EHL393260 ERG393255:ERH393260 FBC393255:FBD393260 FKY393255:FKZ393260 FUU393255:FUV393260 GEQ393255:GER393260 GOM393255:GON393260 GYI393255:GYJ393260 HIE393255:HIF393260 HSA393255:HSB393260 IBW393255:IBX393260 ILS393255:ILT393260 IVO393255:IVP393260 JFK393255:JFL393260 JPG393255:JPH393260 JZC393255:JZD393260 KIY393255:KIZ393260 KSU393255:KSV393260 LCQ393255:LCR393260 LMM393255:LMN393260 LWI393255:LWJ393260 MGE393255:MGF393260 MQA393255:MQB393260 MZW393255:MZX393260 NJS393255:NJT393260 NTO393255:NTP393260 ODK393255:ODL393260 ONG393255:ONH393260 OXC393255:OXD393260 PGY393255:PGZ393260 PQU393255:PQV393260 QAQ393255:QAR393260 QKM393255:QKN393260 QUI393255:QUJ393260 REE393255:REF393260 ROA393255:ROB393260 RXW393255:RXX393260 SHS393255:SHT393260 SRO393255:SRP393260 TBK393255:TBL393260 TLG393255:TLH393260 TVC393255:TVD393260 UEY393255:UEZ393260 UOU393255:UOV393260 UYQ393255:UYR393260 VIM393255:VIN393260 VSI393255:VSJ393260 WCE393255:WCF393260 WMA393255:WMB393260 WVW393255:WVX393260 O458791:P458796 JK458791:JL458796 TG458791:TH458796 ADC458791:ADD458796 AMY458791:AMZ458796 AWU458791:AWV458796 BGQ458791:BGR458796 BQM458791:BQN458796 CAI458791:CAJ458796 CKE458791:CKF458796 CUA458791:CUB458796 DDW458791:DDX458796 DNS458791:DNT458796 DXO458791:DXP458796 EHK458791:EHL458796 ERG458791:ERH458796 FBC458791:FBD458796 FKY458791:FKZ458796 FUU458791:FUV458796 GEQ458791:GER458796 GOM458791:GON458796 GYI458791:GYJ458796 HIE458791:HIF458796 HSA458791:HSB458796 IBW458791:IBX458796 ILS458791:ILT458796 IVO458791:IVP458796 JFK458791:JFL458796 JPG458791:JPH458796 JZC458791:JZD458796 KIY458791:KIZ458796 KSU458791:KSV458796 LCQ458791:LCR458796 LMM458791:LMN458796 LWI458791:LWJ458796 MGE458791:MGF458796 MQA458791:MQB458796 MZW458791:MZX458796 NJS458791:NJT458796 NTO458791:NTP458796 ODK458791:ODL458796 ONG458791:ONH458796 OXC458791:OXD458796 PGY458791:PGZ458796 PQU458791:PQV458796 QAQ458791:QAR458796 QKM458791:QKN458796 QUI458791:QUJ458796 REE458791:REF458796 ROA458791:ROB458796 RXW458791:RXX458796 SHS458791:SHT458796 SRO458791:SRP458796 TBK458791:TBL458796 TLG458791:TLH458796 TVC458791:TVD458796 UEY458791:UEZ458796 UOU458791:UOV458796 UYQ458791:UYR458796 VIM458791:VIN458796 VSI458791:VSJ458796 WCE458791:WCF458796 WMA458791:WMB458796 WVW458791:WVX458796 O524327:P524332 JK524327:JL524332 TG524327:TH524332 ADC524327:ADD524332 AMY524327:AMZ524332 AWU524327:AWV524332 BGQ524327:BGR524332 BQM524327:BQN524332 CAI524327:CAJ524332 CKE524327:CKF524332 CUA524327:CUB524332 DDW524327:DDX524332 DNS524327:DNT524332 DXO524327:DXP524332 EHK524327:EHL524332 ERG524327:ERH524332 FBC524327:FBD524332 FKY524327:FKZ524332 FUU524327:FUV524332 GEQ524327:GER524332 GOM524327:GON524332 GYI524327:GYJ524332 HIE524327:HIF524332 HSA524327:HSB524332 IBW524327:IBX524332 ILS524327:ILT524332 IVO524327:IVP524332 JFK524327:JFL524332 JPG524327:JPH524332 JZC524327:JZD524332 KIY524327:KIZ524332 KSU524327:KSV524332 LCQ524327:LCR524332 LMM524327:LMN524332 LWI524327:LWJ524332 MGE524327:MGF524332 MQA524327:MQB524332 MZW524327:MZX524332 NJS524327:NJT524332 NTO524327:NTP524332 ODK524327:ODL524332 ONG524327:ONH524332 OXC524327:OXD524332 PGY524327:PGZ524332 PQU524327:PQV524332 QAQ524327:QAR524332 QKM524327:QKN524332 QUI524327:QUJ524332 REE524327:REF524332 ROA524327:ROB524332 RXW524327:RXX524332 SHS524327:SHT524332 SRO524327:SRP524332 TBK524327:TBL524332 TLG524327:TLH524332 TVC524327:TVD524332 UEY524327:UEZ524332 UOU524327:UOV524332 UYQ524327:UYR524332 VIM524327:VIN524332 VSI524327:VSJ524332 WCE524327:WCF524332 WMA524327:WMB524332 WVW524327:WVX524332 O589863:P589868 JK589863:JL589868 TG589863:TH589868 ADC589863:ADD589868 AMY589863:AMZ589868 AWU589863:AWV589868 BGQ589863:BGR589868 BQM589863:BQN589868 CAI589863:CAJ589868 CKE589863:CKF589868 CUA589863:CUB589868 DDW589863:DDX589868 DNS589863:DNT589868 DXO589863:DXP589868 EHK589863:EHL589868 ERG589863:ERH589868 FBC589863:FBD589868 FKY589863:FKZ589868 FUU589863:FUV589868 GEQ589863:GER589868 GOM589863:GON589868 GYI589863:GYJ589868 HIE589863:HIF589868 HSA589863:HSB589868 IBW589863:IBX589868 ILS589863:ILT589868 IVO589863:IVP589868 JFK589863:JFL589868 JPG589863:JPH589868 JZC589863:JZD589868 KIY589863:KIZ589868 KSU589863:KSV589868 LCQ589863:LCR589868 LMM589863:LMN589868 LWI589863:LWJ589868 MGE589863:MGF589868 MQA589863:MQB589868 MZW589863:MZX589868 NJS589863:NJT589868 NTO589863:NTP589868 ODK589863:ODL589868 ONG589863:ONH589868 OXC589863:OXD589868 PGY589863:PGZ589868 PQU589863:PQV589868 QAQ589863:QAR589868 QKM589863:QKN589868 QUI589863:QUJ589868 REE589863:REF589868 ROA589863:ROB589868 RXW589863:RXX589868 SHS589863:SHT589868 SRO589863:SRP589868 TBK589863:TBL589868 TLG589863:TLH589868 TVC589863:TVD589868 UEY589863:UEZ589868 UOU589863:UOV589868 UYQ589863:UYR589868 VIM589863:VIN589868 VSI589863:VSJ589868 WCE589863:WCF589868 WMA589863:WMB589868 WVW589863:WVX589868 O655399:P655404 JK655399:JL655404 TG655399:TH655404 ADC655399:ADD655404 AMY655399:AMZ655404 AWU655399:AWV655404 BGQ655399:BGR655404 BQM655399:BQN655404 CAI655399:CAJ655404 CKE655399:CKF655404 CUA655399:CUB655404 DDW655399:DDX655404 DNS655399:DNT655404 DXO655399:DXP655404 EHK655399:EHL655404 ERG655399:ERH655404 FBC655399:FBD655404 FKY655399:FKZ655404 FUU655399:FUV655404 GEQ655399:GER655404 GOM655399:GON655404 GYI655399:GYJ655404 HIE655399:HIF655404 HSA655399:HSB655404 IBW655399:IBX655404 ILS655399:ILT655404 IVO655399:IVP655404 JFK655399:JFL655404 JPG655399:JPH655404 JZC655399:JZD655404 KIY655399:KIZ655404 KSU655399:KSV655404 LCQ655399:LCR655404 LMM655399:LMN655404 LWI655399:LWJ655404 MGE655399:MGF655404 MQA655399:MQB655404 MZW655399:MZX655404 NJS655399:NJT655404 NTO655399:NTP655404 ODK655399:ODL655404 ONG655399:ONH655404 OXC655399:OXD655404 PGY655399:PGZ655404 PQU655399:PQV655404 QAQ655399:QAR655404 QKM655399:QKN655404 QUI655399:QUJ655404 REE655399:REF655404 ROA655399:ROB655404 RXW655399:RXX655404 SHS655399:SHT655404 SRO655399:SRP655404 TBK655399:TBL655404 TLG655399:TLH655404 TVC655399:TVD655404 UEY655399:UEZ655404 UOU655399:UOV655404 UYQ655399:UYR655404 VIM655399:VIN655404 VSI655399:VSJ655404 WCE655399:WCF655404 WMA655399:WMB655404 WVW655399:WVX655404 O720935:P720940 JK720935:JL720940 TG720935:TH720940 ADC720935:ADD720940 AMY720935:AMZ720940 AWU720935:AWV720940 BGQ720935:BGR720940 BQM720935:BQN720940 CAI720935:CAJ720940 CKE720935:CKF720940 CUA720935:CUB720940 DDW720935:DDX720940 DNS720935:DNT720940 DXO720935:DXP720940 EHK720935:EHL720940 ERG720935:ERH720940 FBC720935:FBD720940 FKY720935:FKZ720940 FUU720935:FUV720940 GEQ720935:GER720940 GOM720935:GON720940 GYI720935:GYJ720940 HIE720935:HIF720940 HSA720935:HSB720940 IBW720935:IBX720940 ILS720935:ILT720940 IVO720935:IVP720940 JFK720935:JFL720940 JPG720935:JPH720940 JZC720935:JZD720940 KIY720935:KIZ720940 KSU720935:KSV720940 LCQ720935:LCR720940 LMM720935:LMN720940 LWI720935:LWJ720940 MGE720935:MGF720940 MQA720935:MQB720940 MZW720935:MZX720940 NJS720935:NJT720940 NTO720935:NTP720940 ODK720935:ODL720940 ONG720935:ONH720940 OXC720935:OXD720940 PGY720935:PGZ720940 PQU720935:PQV720940 QAQ720935:QAR720940 QKM720935:QKN720940 QUI720935:QUJ720940 REE720935:REF720940 ROA720935:ROB720940 RXW720935:RXX720940 SHS720935:SHT720940 SRO720935:SRP720940 TBK720935:TBL720940 TLG720935:TLH720940 TVC720935:TVD720940 UEY720935:UEZ720940 UOU720935:UOV720940 UYQ720935:UYR720940 VIM720935:VIN720940 VSI720935:VSJ720940 WCE720935:WCF720940 WMA720935:WMB720940 WVW720935:WVX720940 O786471:P786476 JK786471:JL786476 TG786471:TH786476 ADC786471:ADD786476 AMY786471:AMZ786476 AWU786471:AWV786476 BGQ786471:BGR786476 BQM786471:BQN786476 CAI786471:CAJ786476 CKE786471:CKF786476 CUA786471:CUB786476 DDW786471:DDX786476 DNS786471:DNT786476 DXO786471:DXP786476 EHK786471:EHL786476 ERG786471:ERH786476 FBC786471:FBD786476 FKY786471:FKZ786476 FUU786471:FUV786476 GEQ786471:GER786476 GOM786471:GON786476 GYI786471:GYJ786476 HIE786471:HIF786476 HSA786471:HSB786476 IBW786471:IBX786476 ILS786471:ILT786476 IVO786471:IVP786476 JFK786471:JFL786476 JPG786471:JPH786476 JZC786471:JZD786476 KIY786471:KIZ786476 KSU786471:KSV786476 LCQ786471:LCR786476 LMM786471:LMN786476 LWI786471:LWJ786476 MGE786471:MGF786476 MQA786471:MQB786476 MZW786471:MZX786476 NJS786471:NJT786476 NTO786471:NTP786476 ODK786471:ODL786476 ONG786471:ONH786476 OXC786471:OXD786476 PGY786471:PGZ786476 PQU786471:PQV786476 QAQ786471:QAR786476 QKM786471:QKN786476 QUI786471:QUJ786476 REE786471:REF786476 ROA786471:ROB786476 RXW786471:RXX786476 SHS786471:SHT786476 SRO786471:SRP786476 TBK786471:TBL786476 TLG786471:TLH786476 TVC786471:TVD786476 UEY786471:UEZ786476 UOU786471:UOV786476 UYQ786471:UYR786476 VIM786471:VIN786476 VSI786471:VSJ786476 WCE786471:WCF786476 WMA786471:WMB786476 WVW786471:WVX786476 O852007:P852012 JK852007:JL852012 TG852007:TH852012 ADC852007:ADD852012 AMY852007:AMZ852012 AWU852007:AWV852012 BGQ852007:BGR852012 BQM852007:BQN852012 CAI852007:CAJ852012 CKE852007:CKF852012 CUA852007:CUB852012 DDW852007:DDX852012 DNS852007:DNT852012 DXO852007:DXP852012 EHK852007:EHL852012 ERG852007:ERH852012 FBC852007:FBD852012 FKY852007:FKZ852012 FUU852007:FUV852012 GEQ852007:GER852012 GOM852007:GON852012 GYI852007:GYJ852012 HIE852007:HIF852012 HSA852007:HSB852012 IBW852007:IBX852012 ILS852007:ILT852012 IVO852007:IVP852012 JFK852007:JFL852012 JPG852007:JPH852012 JZC852007:JZD852012 KIY852007:KIZ852012 KSU852007:KSV852012 LCQ852007:LCR852012 LMM852007:LMN852012 LWI852007:LWJ852012 MGE852007:MGF852012 MQA852007:MQB852012 MZW852007:MZX852012 NJS852007:NJT852012 NTO852007:NTP852012 ODK852007:ODL852012 ONG852007:ONH852012 OXC852007:OXD852012 PGY852007:PGZ852012 PQU852007:PQV852012 QAQ852007:QAR852012 QKM852007:QKN852012 QUI852007:QUJ852012 REE852007:REF852012 ROA852007:ROB852012 RXW852007:RXX852012 SHS852007:SHT852012 SRO852007:SRP852012 TBK852007:TBL852012 TLG852007:TLH852012 TVC852007:TVD852012 UEY852007:UEZ852012 UOU852007:UOV852012 UYQ852007:UYR852012 VIM852007:VIN852012 VSI852007:VSJ852012 WCE852007:WCF852012 WMA852007:WMB852012 WVW852007:WVX852012 O917543:P917548 JK917543:JL917548 TG917543:TH917548 ADC917543:ADD917548 AMY917543:AMZ917548 AWU917543:AWV917548 BGQ917543:BGR917548 BQM917543:BQN917548 CAI917543:CAJ917548 CKE917543:CKF917548 CUA917543:CUB917548 DDW917543:DDX917548 DNS917543:DNT917548 DXO917543:DXP917548 EHK917543:EHL917548 ERG917543:ERH917548 FBC917543:FBD917548 FKY917543:FKZ917548 FUU917543:FUV917548 GEQ917543:GER917548 GOM917543:GON917548 GYI917543:GYJ917548 HIE917543:HIF917548 HSA917543:HSB917548 IBW917543:IBX917548 ILS917543:ILT917548 IVO917543:IVP917548 JFK917543:JFL917548 JPG917543:JPH917548 JZC917543:JZD917548 KIY917543:KIZ917548 KSU917543:KSV917548 LCQ917543:LCR917548 LMM917543:LMN917548 LWI917543:LWJ917548 MGE917543:MGF917548 MQA917543:MQB917548 MZW917543:MZX917548 NJS917543:NJT917548 NTO917543:NTP917548 ODK917543:ODL917548 ONG917543:ONH917548 OXC917543:OXD917548 PGY917543:PGZ917548 PQU917543:PQV917548 QAQ917543:QAR917548 QKM917543:QKN917548 QUI917543:QUJ917548 REE917543:REF917548 ROA917543:ROB917548 RXW917543:RXX917548 SHS917543:SHT917548 SRO917543:SRP917548 TBK917543:TBL917548 TLG917543:TLH917548 TVC917543:TVD917548 UEY917543:UEZ917548 UOU917543:UOV917548 UYQ917543:UYR917548 VIM917543:VIN917548 VSI917543:VSJ917548 WCE917543:WCF917548 WMA917543:WMB917548 WVW917543:WVX917548 O983079:P983084 JK983079:JL983084 TG983079:TH983084 ADC983079:ADD983084 AMY983079:AMZ983084 AWU983079:AWV983084 BGQ983079:BGR983084 BQM983079:BQN983084 CAI983079:CAJ983084 CKE983079:CKF983084 CUA983079:CUB983084 DDW983079:DDX983084 DNS983079:DNT983084 DXO983079:DXP983084 EHK983079:EHL983084 ERG983079:ERH983084 FBC983079:FBD983084 FKY983079:FKZ983084 FUU983079:FUV983084 GEQ983079:GER983084 GOM983079:GON983084 GYI983079:GYJ983084 HIE983079:HIF983084 HSA983079:HSB983084 IBW983079:IBX983084 ILS983079:ILT983084 IVO983079:IVP983084 JFK983079:JFL983084 JPG983079:JPH983084 JZC983079:JZD983084 KIY983079:KIZ983084 KSU983079:KSV983084 LCQ983079:LCR983084 LMM983079:LMN983084 LWI983079:LWJ983084 MGE983079:MGF983084 MQA983079:MQB983084 MZW983079:MZX983084 NJS983079:NJT983084 NTO983079:NTP983084 ODK983079:ODL983084 ONG983079:ONH983084 OXC983079:OXD983084 PGY983079:PGZ983084 PQU983079:PQV983084 QAQ983079:QAR983084 QKM983079:QKN983084 QUI983079:QUJ983084 REE983079:REF983084 ROA983079:ROB983084 RXW983079:RXX983084 SHS983079:SHT983084 SRO983079:SRP983084 TBK983079:TBL983084 TLG983079:TLH983084 TVC983079:TVD983084 UEY983079:UEZ983084 UOU983079:UOV983084 UYQ983079:UYR983084 VIM983079:VIN983084 VSI983079:VSJ983084 WCE983079:WCF983084 WMA983079:WMB983084 WVW983079:WVX983084" xr:uid="{8017E1EA-4AB9-4774-8D4D-62D5EB88CE29}">
      <formula1>"○"</formula1>
    </dataValidation>
  </dataValidations>
  <printOptions horizontalCentered="1"/>
  <pageMargins left="0.70866141732283472" right="0.39370078740157483" top="0.51181102362204722" bottom="0.35433070866141736" header="0.31496062992125984" footer="0.31496062992125984"/>
  <pageSetup paperSize="9" scale="7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4160-754F-489C-AE74-F76FE01DB7A3}">
  <sheetPr>
    <pageSetUpPr fitToPage="1"/>
  </sheetPr>
  <dimension ref="A1:AF95"/>
  <sheetViews>
    <sheetView view="pageBreakPreview" zoomScale="55" zoomScaleNormal="100" zoomScaleSheetLayoutView="55" workbookViewId="0">
      <selection activeCell="A3" sqref="A3:AF3"/>
    </sheetView>
  </sheetViews>
  <sheetFormatPr defaultColWidth="9.8984375" defaultRowHeight="20.25" customHeight="1"/>
  <cols>
    <col min="1" max="1" width="4.69921875" style="538" customWidth="1"/>
    <col min="2" max="2" width="4.69921875" style="198" customWidth="1"/>
    <col min="3" max="3" width="31.69921875" style="539" customWidth="1"/>
    <col min="4" max="4" width="5.3984375" style="197" customWidth="1"/>
    <col min="5" max="5" width="16.09765625" style="197" customWidth="1"/>
    <col min="6" max="6" width="5.3984375" style="197" customWidth="1"/>
    <col min="7" max="7" width="16.09765625" style="197" customWidth="1"/>
    <col min="8" max="8" width="42.796875" style="539" customWidth="1"/>
    <col min="9" max="21" width="5.3984375" style="539" customWidth="1"/>
    <col min="22" max="22" width="5.296875" style="539" customWidth="1"/>
    <col min="23" max="32" width="5.3984375" style="539" customWidth="1"/>
    <col min="33" max="256" width="9.8984375" style="539"/>
    <col min="257" max="258" width="4.69921875" style="539" customWidth="1"/>
    <col min="259" max="259" width="27.5" style="539" customWidth="1"/>
    <col min="260" max="260" width="5.3984375" style="539" customWidth="1"/>
    <col min="261" max="261" width="45.796875" style="539" customWidth="1"/>
    <col min="262" max="262" width="5.3984375" style="539" customWidth="1"/>
    <col min="263" max="263" width="21.59765625" style="539" customWidth="1"/>
    <col min="264" max="264" width="42.796875" style="539" customWidth="1"/>
    <col min="265" max="277" width="5.3984375" style="539" customWidth="1"/>
    <col min="278" max="278" width="8.5" style="539" customWidth="1"/>
    <col min="279" max="288" width="5.3984375" style="539" customWidth="1"/>
    <col min="289" max="512" width="9.8984375" style="539"/>
    <col min="513" max="514" width="4.69921875" style="539" customWidth="1"/>
    <col min="515" max="515" width="27.5" style="539" customWidth="1"/>
    <col min="516" max="516" width="5.3984375" style="539" customWidth="1"/>
    <col min="517" max="517" width="45.796875" style="539" customWidth="1"/>
    <col min="518" max="518" width="5.3984375" style="539" customWidth="1"/>
    <col min="519" max="519" width="21.59765625" style="539" customWidth="1"/>
    <col min="520" max="520" width="42.796875" style="539" customWidth="1"/>
    <col min="521" max="533" width="5.3984375" style="539" customWidth="1"/>
    <col min="534" max="534" width="8.5" style="539" customWidth="1"/>
    <col min="535" max="544" width="5.3984375" style="539" customWidth="1"/>
    <col min="545" max="768" width="9.8984375" style="539"/>
    <col min="769" max="770" width="4.69921875" style="539" customWidth="1"/>
    <col min="771" max="771" width="27.5" style="539" customWidth="1"/>
    <col min="772" max="772" width="5.3984375" style="539" customWidth="1"/>
    <col min="773" max="773" width="45.796875" style="539" customWidth="1"/>
    <col min="774" max="774" width="5.3984375" style="539" customWidth="1"/>
    <col min="775" max="775" width="21.59765625" style="539" customWidth="1"/>
    <col min="776" max="776" width="42.796875" style="539" customWidth="1"/>
    <col min="777" max="789" width="5.3984375" style="539" customWidth="1"/>
    <col min="790" max="790" width="8.5" style="539" customWidth="1"/>
    <col min="791" max="800" width="5.3984375" style="539" customWidth="1"/>
    <col min="801" max="1024" width="9.8984375" style="539"/>
    <col min="1025" max="1026" width="4.69921875" style="539" customWidth="1"/>
    <col min="1027" max="1027" width="27.5" style="539" customWidth="1"/>
    <col min="1028" max="1028" width="5.3984375" style="539" customWidth="1"/>
    <col min="1029" max="1029" width="45.796875" style="539" customWidth="1"/>
    <col min="1030" max="1030" width="5.3984375" style="539" customWidth="1"/>
    <col min="1031" max="1031" width="21.59765625" style="539" customWidth="1"/>
    <col min="1032" max="1032" width="42.796875" style="539" customWidth="1"/>
    <col min="1033" max="1045" width="5.3984375" style="539" customWidth="1"/>
    <col min="1046" max="1046" width="8.5" style="539" customWidth="1"/>
    <col min="1047" max="1056" width="5.3984375" style="539" customWidth="1"/>
    <col min="1057" max="1280" width="9.8984375" style="539"/>
    <col min="1281" max="1282" width="4.69921875" style="539" customWidth="1"/>
    <col min="1283" max="1283" width="27.5" style="539" customWidth="1"/>
    <col min="1284" max="1284" width="5.3984375" style="539" customWidth="1"/>
    <col min="1285" max="1285" width="45.796875" style="539" customWidth="1"/>
    <col min="1286" max="1286" width="5.3984375" style="539" customWidth="1"/>
    <col min="1287" max="1287" width="21.59765625" style="539" customWidth="1"/>
    <col min="1288" max="1288" width="42.796875" style="539" customWidth="1"/>
    <col min="1289" max="1301" width="5.3984375" style="539" customWidth="1"/>
    <col min="1302" max="1302" width="8.5" style="539" customWidth="1"/>
    <col min="1303" max="1312" width="5.3984375" style="539" customWidth="1"/>
    <col min="1313" max="1536" width="9.8984375" style="539"/>
    <col min="1537" max="1538" width="4.69921875" style="539" customWidth="1"/>
    <col min="1539" max="1539" width="27.5" style="539" customWidth="1"/>
    <col min="1540" max="1540" width="5.3984375" style="539" customWidth="1"/>
    <col min="1541" max="1541" width="45.796875" style="539" customWidth="1"/>
    <col min="1542" max="1542" width="5.3984375" style="539" customWidth="1"/>
    <col min="1543" max="1543" width="21.59765625" style="539" customWidth="1"/>
    <col min="1544" max="1544" width="42.796875" style="539" customWidth="1"/>
    <col min="1545" max="1557" width="5.3984375" style="539" customWidth="1"/>
    <col min="1558" max="1558" width="8.5" style="539" customWidth="1"/>
    <col min="1559" max="1568" width="5.3984375" style="539" customWidth="1"/>
    <col min="1569" max="1792" width="9.8984375" style="539"/>
    <col min="1793" max="1794" width="4.69921875" style="539" customWidth="1"/>
    <col min="1795" max="1795" width="27.5" style="539" customWidth="1"/>
    <col min="1796" max="1796" width="5.3984375" style="539" customWidth="1"/>
    <col min="1797" max="1797" width="45.796875" style="539" customWidth="1"/>
    <col min="1798" max="1798" width="5.3984375" style="539" customWidth="1"/>
    <col min="1799" max="1799" width="21.59765625" style="539" customWidth="1"/>
    <col min="1800" max="1800" width="42.796875" style="539" customWidth="1"/>
    <col min="1801" max="1813" width="5.3984375" style="539" customWidth="1"/>
    <col min="1814" max="1814" width="8.5" style="539" customWidth="1"/>
    <col min="1815" max="1824" width="5.3984375" style="539" customWidth="1"/>
    <col min="1825" max="2048" width="9.8984375" style="539"/>
    <col min="2049" max="2050" width="4.69921875" style="539" customWidth="1"/>
    <col min="2051" max="2051" width="27.5" style="539" customWidth="1"/>
    <col min="2052" max="2052" width="5.3984375" style="539" customWidth="1"/>
    <col min="2053" max="2053" width="45.796875" style="539" customWidth="1"/>
    <col min="2054" max="2054" width="5.3984375" style="539" customWidth="1"/>
    <col min="2055" max="2055" width="21.59765625" style="539" customWidth="1"/>
    <col min="2056" max="2056" width="42.796875" style="539" customWidth="1"/>
    <col min="2057" max="2069" width="5.3984375" style="539" customWidth="1"/>
    <col min="2070" max="2070" width="8.5" style="539" customWidth="1"/>
    <col min="2071" max="2080" width="5.3984375" style="539" customWidth="1"/>
    <col min="2081" max="2304" width="9.8984375" style="539"/>
    <col min="2305" max="2306" width="4.69921875" style="539" customWidth="1"/>
    <col min="2307" max="2307" width="27.5" style="539" customWidth="1"/>
    <col min="2308" max="2308" width="5.3984375" style="539" customWidth="1"/>
    <col min="2309" max="2309" width="45.796875" style="539" customWidth="1"/>
    <col min="2310" max="2310" width="5.3984375" style="539" customWidth="1"/>
    <col min="2311" max="2311" width="21.59765625" style="539" customWidth="1"/>
    <col min="2312" max="2312" width="42.796875" style="539" customWidth="1"/>
    <col min="2313" max="2325" width="5.3984375" style="539" customWidth="1"/>
    <col min="2326" max="2326" width="8.5" style="539" customWidth="1"/>
    <col min="2327" max="2336" width="5.3984375" style="539" customWidth="1"/>
    <col min="2337" max="2560" width="9.8984375" style="539"/>
    <col min="2561" max="2562" width="4.69921875" style="539" customWidth="1"/>
    <col min="2563" max="2563" width="27.5" style="539" customWidth="1"/>
    <col min="2564" max="2564" width="5.3984375" style="539" customWidth="1"/>
    <col min="2565" max="2565" width="45.796875" style="539" customWidth="1"/>
    <col min="2566" max="2566" width="5.3984375" style="539" customWidth="1"/>
    <col min="2567" max="2567" width="21.59765625" style="539" customWidth="1"/>
    <col min="2568" max="2568" width="42.796875" style="539" customWidth="1"/>
    <col min="2569" max="2581" width="5.3984375" style="539" customWidth="1"/>
    <col min="2582" max="2582" width="8.5" style="539" customWidth="1"/>
    <col min="2583" max="2592" width="5.3984375" style="539" customWidth="1"/>
    <col min="2593" max="2816" width="9.8984375" style="539"/>
    <col min="2817" max="2818" width="4.69921875" style="539" customWidth="1"/>
    <col min="2819" max="2819" width="27.5" style="539" customWidth="1"/>
    <col min="2820" max="2820" width="5.3984375" style="539" customWidth="1"/>
    <col min="2821" max="2821" width="45.796875" style="539" customWidth="1"/>
    <col min="2822" max="2822" width="5.3984375" style="539" customWidth="1"/>
    <col min="2823" max="2823" width="21.59765625" style="539" customWidth="1"/>
    <col min="2824" max="2824" width="42.796875" style="539" customWidth="1"/>
    <col min="2825" max="2837" width="5.3984375" style="539" customWidth="1"/>
    <col min="2838" max="2838" width="8.5" style="539" customWidth="1"/>
    <col min="2839" max="2848" width="5.3984375" style="539" customWidth="1"/>
    <col min="2849" max="3072" width="9.8984375" style="539"/>
    <col min="3073" max="3074" width="4.69921875" style="539" customWidth="1"/>
    <col min="3075" max="3075" width="27.5" style="539" customWidth="1"/>
    <col min="3076" max="3076" width="5.3984375" style="539" customWidth="1"/>
    <col min="3077" max="3077" width="45.796875" style="539" customWidth="1"/>
    <col min="3078" max="3078" width="5.3984375" style="539" customWidth="1"/>
    <col min="3079" max="3079" width="21.59765625" style="539" customWidth="1"/>
    <col min="3080" max="3080" width="42.796875" style="539" customWidth="1"/>
    <col min="3081" max="3093" width="5.3984375" style="539" customWidth="1"/>
    <col min="3094" max="3094" width="8.5" style="539" customWidth="1"/>
    <col min="3095" max="3104" width="5.3984375" style="539" customWidth="1"/>
    <col min="3105" max="3328" width="9.8984375" style="539"/>
    <col min="3329" max="3330" width="4.69921875" style="539" customWidth="1"/>
    <col min="3331" max="3331" width="27.5" style="539" customWidth="1"/>
    <col min="3332" max="3332" width="5.3984375" style="539" customWidth="1"/>
    <col min="3333" max="3333" width="45.796875" style="539" customWidth="1"/>
    <col min="3334" max="3334" width="5.3984375" style="539" customWidth="1"/>
    <col min="3335" max="3335" width="21.59765625" style="539" customWidth="1"/>
    <col min="3336" max="3336" width="42.796875" style="539" customWidth="1"/>
    <col min="3337" max="3349" width="5.3984375" style="539" customWidth="1"/>
    <col min="3350" max="3350" width="8.5" style="539" customWidth="1"/>
    <col min="3351" max="3360" width="5.3984375" style="539" customWidth="1"/>
    <col min="3361" max="3584" width="9.8984375" style="539"/>
    <col min="3585" max="3586" width="4.69921875" style="539" customWidth="1"/>
    <col min="3587" max="3587" width="27.5" style="539" customWidth="1"/>
    <col min="3588" max="3588" width="5.3984375" style="539" customWidth="1"/>
    <col min="3589" max="3589" width="45.796875" style="539" customWidth="1"/>
    <col min="3590" max="3590" width="5.3984375" style="539" customWidth="1"/>
    <col min="3591" max="3591" width="21.59765625" style="539" customWidth="1"/>
    <col min="3592" max="3592" width="42.796875" style="539" customWidth="1"/>
    <col min="3593" max="3605" width="5.3984375" style="539" customWidth="1"/>
    <col min="3606" max="3606" width="8.5" style="539" customWidth="1"/>
    <col min="3607" max="3616" width="5.3984375" style="539" customWidth="1"/>
    <col min="3617" max="3840" width="9.8984375" style="539"/>
    <col min="3841" max="3842" width="4.69921875" style="539" customWidth="1"/>
    <col min="3843" max="3843" width="27.5" style="539" customWidth="1"/>
    <col min="3844" max="3844" width="5.3984375" style="539" customWidth="1"/>
    <col min="3845" max="3845" width="45.796875" style="539" customWidth="1"/>
    <col min="3846" max="3846" width="5.3984375" style="539" customWidth="1"/>
    <col min="3847" max="3847" width="21.59765625" style="539" customWidth="1"/>
    <col min="3848" max="3848" width="42.796875" style="539" customWidth="1"/>
    <col min="3849" max="3861" width="5.3984375" style="539" customWidth="1"/>
    <col min="3862" max="3862" width="8.5" style="539" customWidth="1"/>
    <col min="3863" max="3872" width="5.3984375" style="539" customWidth="1"/>
    <col min="3873" max="4096" width="9.8984375" style="539"/>
    <col min="4097" max="4098" width="4.69921875" style="539" customWidth="1"/>
    <col min="4099" max="4099" width="27.5" style="539" customWidth="1"/>
    <col min="4100" max="4100" width="5.3984375" style="539" customWidth="1"/>
    <col min="4101" max="4101" width="45.796875" style="539" customWidth="1"/>
    <col min="4102" max="4102" width="5.3984375" style="539" customWidth="1"/>
    <col min="4103" max="4103" width="21.59765625" style="539" customWidth="1"/>
    <col min="4104" max="4104" width="42.796875" style="539" customWidth="1"/>
    <col min="4105" max="4117" width="5.3984375" style="539" customWidth="1"/>
    <col min="4118" max="4118" width="8.5" style="539" customWidth="1"/>
    <col min="4119" max="4128" width="5.3984375" style="539" customWidth="1"/>
    <col min="4129" max="4352" width="9.8984375" style="539"/>
    <col min="4353" max="4354" width="4.69921875" style="539" customWidth="1"/>
    <col min="4355" max="4355" width="27.5" style="539" customWidth="1"/>
    <col min="4356" max="4356" width="5.3984375" style="539" customWidth="1"/>
    <col min="4357" max="4357" width="45.796875" style="539" customWidth="1"/>
    <col min="4358" max="4358" width="5.3984375" style="539" customWidth="1"/>
    <col min="4359" max="4359" width="21.59765625" style="539" customWidth="1"/>
    <col min="4360" max="4360" width="42.796875" style="539" customWidth="1"/>
    <col min="4361" max="4373" width="5.3984375" style="539" customWidth="1"/>
    <col min="4374" max="4374" width="8.5" style="539" customWidth="1"/>
    <col min="4375" max="4384" width="5.3984375" style="539" customWidth="1"/>
    <col min="4385" max="4608" width="9.8984375" style="539"/>
    <col min="4609" max="4610" width="4.69921875" style="539" customWidth="1"/>
    <col min="4611" max="4611" width="27.5" style="539" customWidth="1"/>
    <col min="4612" max="4612" width="5.3984375" style="539" customWidth="1"/>
    <col min="4613" max="4613" width="45.796875" style="539" customWidth="1"/>
    <col min="4614" max="4614" width="5.3984375" style="539" customWidth="1"/>
    <col min="4615" max="4615" width="21.59765625" style="539" customWidth="1"/>
    <col min="4616" max="4616" width="42.796875" style="539" customWidth="1"/>
    <col min="4617" max="4629" width="5.3984375" style="539" customWidth="1"/>
    <col min="4630" max="4630" width="8.5" style="539" customWidth="1"/>
    <col min="4631" max="4640" width="5.3984375" style="539" customWidth="1"/>
    <col min="4641" max="4864" width="9.8984375" style="539"/>
    <col min="4865" max="4866" width="4.69921875" style="539" customWidth="1"/>
    <col min="4867" max="4867" width="27.5" style="539" customWidth="1"/>
    <col min="4868" max="4868" width="5.3984375" style="539" customWidth="1"/>
    <col min="4869" max="4869" width="45.796875" style="539" customWidth="1"/>
    <col min="4870" max="4870" width="5.3984375" style="539" customWidth="1"/>
    <col min="4871" max="4871" width="21.59765625" style="539" customWidth="1"/>
    <col min="4872" max="4872" width="42.796875" style="539" customWidth="1"/>
    <col min="4873" max="4885" width="5.3984375" style="539" customWidth="1"/>
    <col min="4886" max="4886" width="8.5" style="539" customWidth="1"/>
    <col min="4887" max="4896" width="5.3984375" style="539" customWidth="1"/>
    <col min="4897" max="5120" width="9.8984375" style="539"/>
    <col min="5121" max="5122" width="4.69921875" style="539" customWidth="1"/>
    <col min="5123" max="5123" width="27.5" style="539" customWidth="1"/>
    <col min="5124" max="5124" width="5.3984375" style="539" customWidth="1"/>
    <col min="5125" max="5125" width="45.796875" style="539" customWidth="1"/>
    <col min="5126" max="5126" width="5.3984375" style="539" customWidth="1"/>
    <col min="5127" max="5127" width="21.59765625" style="539" customWidth="1"/>
    <col min="5128" max="5128" width="42.796875" style="539" customWidth="1"/>
    <col min="5129" max="5141" width="5.3984375" style="539" customWidth="1"/>
    <col min="5142" max="5142" width="8.5" style="539" customWidth="1"/>
    <col min="5143" max="5152" width="5.3984375" style="539" customWidth="1"/>
    <col min="5153" max="5376" width="9.8984375" style="539"/>
    <col min="5377" max="5378" width="4.69921875" style="539" customWidth="1"/>
    <col min="5379" max="5379" width="27.5" style="539" customWidth="1"/>
    <col min="5380" max="5380" width="5.3984375" style="539" customWidth="1"/>
    <col min="5381" max="5381" width="45.796875" style="539" customWidth="1"/>
    <col min="5382" max="5382" width="5.3984375" style="539" customWidth="1"/>
    <col min="5383" max="5383" width="21.59765625" style="539" customWidth="1"/>
    <col min="5384" max="5384" width="42.796875" style="539" customWidth="1"/>
    <col min="5385" max="5397" width="5.3984375" style="539" customWidth="1"/>
    <col min="5398" max="5398" width="8.5" style="539" customWidth="1"/>
    <col min="5399" max="5408" width="5.3984375" style="539" customWidth="1"/>
    <col min="5409" max="5632" width="9.8984375" style="539"/>
    <col min="5633" max="5634" width="4.69921875" style="539" customWidth="1"/>
    <col min="5635" max="5635" width="27.5" style="539" customWidth="1"/>
    <col min="5636" max="5636" width="5.3984375" style="539" customWidth="1"/>
    <col min="5637" max="5637" width="45.796875" style="539" customWidth="1"/>
    <col min="5638" max="5638" width="5.3984375" style="539" customWidth="1"/>
    <col min="5639" max="5639" width="21.59765625" style="539" customWidth="1"/>
    <col min="5640" max="5640" width="42.796875" style="539" customWidth="1"/>
    <col min="5641" max="5653" width="5.3984375" style="539" customWidth="1"/>
    <col min="5654" max="5654" width="8.5" style="539" customWidth="1"/>
    <col min="5655" max="5664" width="5.3984375" style="539" customWidth="1"/>
    <col min="5665" max="5888" width="9.8984375" style="539"/>
    <col min="5889" max="5890" width="4.69921875" style="539" customWidth="1"/>
    <col min="5891" max="5891" width="27.5" style="539" customWidth="1"/>
    <col min="5892" max="5892" width="5.3984375" style="539" customWidth="1"/>
    <col min="5893" max="5893" width="45.796875" style="539" customWidth="1"/>
    <col min="5894" max="5894" width="5.3984375" style="539" customWidth="1"/>
    <col min="5895" max="5895" width="21.59765625" style="539" customWidth="1"/>
    <col min="5896" max="5896" width="42.796875" style="539" customWidth="1"/>
    <col min="5897" max="5909" width="5.3984375" style="539" customWidth="1"/>
    <col min="5910" max="5910" width="8.5" style="539" customWidth="1"/>
    <col min="5911" max="5920" width="5.3984375" style="539" customWidth="1"/>
    <col min="5921" max="6144" width="9.8984375" style="539"/>
    <col min="6145" max="6146" width="4.69921875" style="539" customWidth="1"/>
    <col min="6147" max="6147" width="27.5" style="539" customWidth="1"/>
    <col min="6148" max="6148" width="5.3984375" style="539" customWidth="1"/>
    <col min="6149" max="6149" width="45.796875" style="539" customWidth="1"/>
    <col min="6150" max="6150" width="5.3984375" style="539" customWidth="1"/>
    <col min="6151" max="6151" width="21.59765625" style="539" customWidth="1"/>
    <col min="6152" max="6152" width="42.796875" style="539" customWidth="1"/>
    <col min="6153" max="6165" width="5.3984375" style="539" customWidth="1"/>
    <col min="6166" max="6166" width="8.5" style="539" customWidth="1"/>
    <col min="6167" max="6176" width="5.3984375" style="539" customWidth="1"/>
    <col min="6177" max="6400" width="9.8984375" style="539"/>
    <col min="6401" max="6402" width="4.69921875" style="539" customWidth="1"/>
    <col min="6403" max="6403" width="27.5" style="539" customWidth="1"/>
    <col min="6404" max="6404" width="5.3984375" style="539" customWidth="1"/>
    <col min="6405" max="6405" width="45.796875" style="539" customWidth="1"/>
    <col min="6406" max="6406" width="5.3984375" style="539" customWidth="1"/>
    <col min="6407" max="6407" width="21.59765625" style="539" customWidth="1"/>
    <col min="6408" max="6408" width="42.796875" style="539" customWidth="1"/>
    <col min="6409" max="6421" width="5.3984375" style="539" customWidth="1"/>
    <col min="6422" max="6422" width="8.5" style="539" customWidth="1"/>
    <col min="6423" max="6432" width="5.3984375" style="539" customWidth="1"/>
    <col min="6433" max="6656" width="9.8984375" style="539"/>
    <col min="6657" max="6658" width="4.69921875" style="539" customWidth="1"/>
    <col min="6659" max="6659" width="27.5" style="539" customWidth="1"/>
    <col min="6660" max="6660" width="5.3984375" style="539" customWidth="1"/>
    <col min="6661" max="6661" width="45.796875" style="539" customWidth="1"/>
    <col min="6662" max="6662" width="5.3984375" style="539" customWidth="1"/>
    <col min="6663" max="6663" width="21.59765625" style="539" customWidth="1"/>
    <col min="6664" max="6664" width="42.796875" style="539" customWidth="1"/>
    <col min="6665" max="6677" width="5.3984375" style="539" customWidth="1"/>
    <col min="6678" max="6678" width="8.5" style="539" customWidth="1"/>
    <col min="6679" max="6688" width="5.3984375" style="539" customWidth="1"/>
    <col min="6689" max="6912" width="9.8984375" style="539"/>
    <col min="6913" max="6914" width="4.69921875" style="539" customWidth="1"/>
    <col min="6915" max="6915" width="27.5" style="539" customWidth="1"/>
    <col min="6916" max="6916" width="5.3984375" style="539" customWidth="1"/>
    <col min="6917" max="6917" width="45.796875" style="539" customWidth="1"/>
    <col min="6918" max="6918" width="5.3984375" style="539" customWidth="1"/>
    <col min="6919" max="6919" width="21.59765625" style="539" customWidth="1"/>
    <col min="6920" max="6920" width="42.796875" style="539" customWidth="1"/>
    <col min="6921" max="6933" width="5.3984375" style="539" customWidth="1"/>
    <col min="6934" max="6934" width="8.5" style="539" customWidth="1"/>
    <col min="6935" max="6944" width="5.3984375" style="539" customWidth="1"/>
    <col min="6945" max="7168" width="9.8984375" style="539"/>
    <col min="7169" max="7170" width="4.69921875" style="539" customWidth="1"/>
    <col min="7171" max="7171" width="27.5" style="539" customWidth="1"/>
    <col min="7172" max="7172" width="5.3984375" style="539" customWidth="1"/>
    <col min="7173" max="7173" width="45.796875" style="539" customWidth="1"/>
    <col min="7174" max="7174" width="5.3984375" style="539" customWidth="1"/>
    <col min="7175" max="7175" width="21.59765625" style="539" customWidth="1"/>
    <col min="7176" max="7176" width="42.796875" style="539" customWidth="1"/>
    <col min="7177" max="7189" width="5.3984375" style="539" customWidth="1"/>
    <col min="7190" max="7190" width="8.5" style="539" customWidth="1"/>
    <col min="7191" max="7200" width="5.3984375" style="539" customWidth="1"/>
    <col min="7201" max="7424" width="9.8984375" style="539"/>
    <col min="7425" max="7426" width="4.69921875" style="539" customWidth="1"/>
    <col min="7427" max="7427" width="27.5" style="539" customWidth="1"/>
    <col min="7428" max="7428" width="5.3984375" style="539" customWidth="1"/>
    <col min="7429" max="7429" width="45.796875" style="539" customWidth="1"/>
    <col min="7430" max="7430" width="5.3984375" style="539" customWidth="1"/>
    <col min="7431" max="7431" width="21.59765625" style="539" customWidth="1"/>
    <col min="7432" max="7432" width="42.796875" style="539" customWidth="1"/>
    <col min="7433" max="7445" width="5.3984375" style="539" customWidth="1"/>
    <col min="7446" max="7446" width="8.5" style="539" customWidth="1"/>
    <col min="7447" max="7456" width="5.3984375" style="539" customWidth="1"/>
    <col min="7457" max="7680" width="9.8984375" style="539"/>
    <col min="7681" max="7682" width="4.69921875" style="539" customWidth="1"/>
    <col min="7683" max="7683" width="27.5" style="539" customWidth="1"/>
    <col min="7684" max="7684" width="5.3984375" style="539" customWidth="1"/>
    <col min="7685" max="7685" width="45.796875" style="539" customWidth="1"/>
    <col min="7686" max="7686" width="5.3984375" style="539" customWidth="1"/>
    <col min="7687" max="7687" width="21.59765625" style="539" customWidth="1"/>
    <col min="7688" max="7688" width="42.796875" style="539" customWidth="1"/>
    <col min="7689" max="7701" width="5.3984375" style="539" customWidth="1"/>
    <col min="7702" max="7702" width="8.5" style="539" customWidth="1"/>
    <col min="7703" max="7712" width="5.3984375" style="539" customWidth="1"/>
    <col min="7713" max="7936" width="9.8984375" style="539"/>
    <col min="7937" max="7938" width="4.69921875" style="539" customWidth="1"/>
    <col min="7939" max="7939" width="27.5" style="539" customWidth="1"/>
    <col min="7940" max="7940" width="5.3984375" style="539" customWidth="1"/>
    <col min="7941" max="7941" width="45.796875" style="539" customWidth="1"/>
    <col min="7942" max="7942" width="5.3984375" style="539" customWidth="1"/>
    <col min="7943" max="7943" width="21.59765625" style="539" customWidth="1"/>
    <col min="7944" max="7944" width="42.796875" style="539" customWidth="1"/>
    <col min="7945" max="7957" width="5.3984375" style="539" customWidth="1"/>
    <col min="7958" max="7958" width="8.5" style="539" customWidth="1"/>
    <col min="7959" max="7968" width="5.3984375" style="539" customWidth="1"/>
    <col min="7969" max="8192" width="9.8984375" style="539"/>
    <col min="8193" max="8194" width="4.69921875" style="539" customWidth="1"/>
    <col min="8195" max="8195" width="27.5" style="539" customWidth="1"/>
    <col min="8196" max="8196" width="5.3984375" style="539" customWidth="1"/>
    <col min="8197" max="8197" width="45.796875" style="539" customWidth="1"/>
    <col min="8198" max="8198" width="5.3984375" style="539" customWidth="1"/>
    <col min="8199" max="8199" width="21.59765625" style="539" customWidth="1"/>
    <col min="8200" max="8200" width="42.796875" style="539" customWidth="1"/>
    <col min="8201" max="8213" width="5.3984375" style="539" customWidth="1"/>
    <col min="8214" max="8214" width="8.5" style="539" customWidth="1"/>
    <col min="8215" max="8224" width="5.3984375" style="539" customWidth="1"/>
    <col min="8225" max="8448" width="9.8984375" style="539"/>
    <col min="8449" max="8450" width="4.69921875" style="539" customWidth="1"/>
    <col min="8451" max="8451" width="27.5" style="539" customWidth="1"/>
    <col min="8452" max="8452" width="5.3984375" style="539" customWidth="1"/>
    <col min="8453" max="8453" width="45.796875" style="539" customWidth="1"/>
    <col min="8454" max="8454" width="5.3984375" style="539" customWidth="1"/>
    <col min="8455" max="8455" width="21.59765625" style="539" customWidth="1"/>
    <col min="8456" max="8456" width="42.796875" style="539" customWidth="1"/>
    <col min="8457" max="8469" width="5.3984375" style="539" customWidth="1"/>
    <col min="8470" max="8470" width="8.5" style="539" customWidth="1"/>
    <col min="8471" max="8480" width="5.3984375" style="539" customWidth="1"/>
    <col min="8481" max="8704" width="9.8984375" style="539"/>
    <col min="8705" max="8706" width="4.69921875" style="539" customWidth="1"/>
    <col min="8707" max="8707" width="27.5" style="539" customWidth="1"/>
    <col min="8708" max="8708" width="5.3984375" style="539" customWidth="1"/>
    <col min="8709" max="8709" width="45.796875" style="539" customWidth="1"/>
    <col min="8710" max="8710" width="5.3984375" style="539" customWidth="1"/>
    <col min="8711" max="8711" width="21.59765625" style="539" customWidth="1"/>
    <col min="8712" max="8712" width="42.796875" style="539" customWidth="1"/>
    <col min="8713" max="8725" width="5.3984375" style="539" customWidth="1"/>
    <col min="8726" max="8726" width="8.5" style="539" customWidth="1"/>
    <col min="8727" max="8736" width="5.3984375" style="539" customWidth="1"/>
    <col min="8737" max="8960" width="9.8984375" style="539"/>
    <col min="8961" max="8962" width="4.69921875" style="539" customWidth="1"/>
    <col min="8963" max="8963" width="27.5" style="539" customWidth="1"/>
    <col min="8964" max="8964" width="5.3984375" style="539" customWidth="1"/>
    <col min="8965" max="8965" width="45.796875" style="539" customWidth="1"/>
    <col min="8966" max="8966" width="5.3984375" style="539" customWidth="1"/>
    <col min="8967" max="8967" width="21.59765625" style="539" customWidth="1"/>
    <col min="8968" max="8968" width="42.796875" style="539" customWidth="1"/>
    <col min="8969" max="8981" width="5.3984375" style="539" customWidth="1"/>
    <col min="8982" max="8982" width="8.5" style="539" customWidth="1"/>
    <col min="8983" max="8992" width="5.3984375" style="539" customWidth="1"/>
    <col min="8993" max="9216" width="9.8984375" style="539"/>
    <col min="9217" max="9218" width="4.69921875" style="539" customWidth="1"/>
    <col min="9219" max="9219" width="27.5" style="539" customWidth="1"/>
    <col min="9220" max="9220" width="5.3984375" style="539" customWidth="1"/>
    <col min="9221" max="9221" width="45.796875" style="539" customWidth="1"/>
    <col min="9222" max="9222" width="5.3984375" style="539" customWidth="1"/>
    <col min="9223" max="9223" width="21.59765625" style="539" customWidth="1"/>
    <col min="9224" max="9224" width="42.796875" style="539" customWidth="1"/>
    <col min="9225" max="9237" width="5.3984375" style="539" customWidth="1"/>
    <col min="9238" max="9238" width="8.5" style="539" customWidth="1"/>
    <col min="9239" max="9248" width="5.3984375" style="539" customWidth="1"/>
    <col min="9249" max="9472" width="9.8984375" style="539"/>
    <col min="9473" max="9474" width="4.69921875" style="539" customWidth="1"/>
    <col min="9475" max="9475" width="27.5" style="539" customWidth="1"/>
    <col min="9476" max="9476" width="5.3984375" style="539" customWidth="1"/>
    <col min="9477" max="9477" width="45.796875" style="539" customWidth="1"/>
    <col min="9478" max="9478" width="5.3984375" style="539" customWidth="1"/>
    <col min="9479" max="9479" width="21.59765625" style="539" customWidth="1"/>
    <col min="9480" max="9480" width="42.796875" style="539" customWidth="1"/>
    <col min="9481" max="9493" width="5.3984375" style="539" customWidth="1"/>
    <col min="9494" max="9494" width="8.5" style="539" customWidth="1"/>
    <col min="9495" max="9504" width="5.3984375" style="539" customWidth="1"/>
    <col min="9505" max="9728" width="9.8984375" style="539"/>
    <col min="9729" max="9730" width="4.69921875" style="539" customWidth="1"/>
    <col min="9731" max="9731" width="27.5" style="539" customWidth="1"/>
    <col min="9732" max="9732" width="5.3984375" style="539" customWidth="1"/>
    <col min="9733" max="9733" width="45.796875" style="539" customWidth="1"/>
    <col min="9734" max="9734" width="5.3984375" style="539" customWidth="1"/>
    <col min="9735" max="9735" width="21.59765625" style="539" customWidth="1"/>
    <col min="9736" max="9736" width="42.796875" style="539" customWidth="1"/>
    <col min="9737" max="9749" width="5.3984375" style="539" customWidth="1"/>
    <col min="9750" max="9750" width="8.5" style="539" customWidth="1"/>
    <col min="9751" max="9760" width="5.3984375" style="539" customWidth="1"/>
    <col min="9761" max="9984" width="9.8984375" style="539"/>
    <col min="9985" max="9986" width="4.69921875" style="539" customWidth="1"/>
    <col min="9987" max="9987" width="27.5" style="539" customWidth="1"/>
    <col min="9988" max="9988" width="5.3984375" style="539" customWidth="1"/>
    <col min="9989" max="9989" width="45.796875" style="539" customWidth="1"/>
    <col min="9990" max="9990" width="5.3984375" style="539" customWidth="1"/>
    <col min="9991" max="9991" width="21.59765625" style="539" customWidth="1"/>
    <col min="9992" max="9992" width="42.796875" style="539" customWidth="1"/>
    <col min="9993" max="10005" width="5.3984375" style="539" customWidth="1"/>
    <col min="10006" max="10006" width="8.5" style="539" customWidth="1"/>
    <col min="10007" max="10016" width="5.3984375" style="539" customWidth="1"/>
    <col min="10017" max="10240" width="9.8984375" style="539"/>
    <col min="10241" max="10242" width="4.69921875" style="539" customWidth="1"/>
    <col min="10243" max="10243" width="27.5" style="539" customWidth="1"/>
    <col min="10244" max="10244" width="5.3984375" style="539" customWidth="1"/>
    <col min="10245" max="10245" width="45.796875" style="539" customWidth="1"/>
    <col min="10246" max="10246" width="5.3984375" style="539" customWidth="1"/>
    <col min="10247" max="10247" width="21.59765625" style="539" customWidth="1"/>
    <col min="10248" max="10248" width="42.796875" style="539" customWidth="1"/>
    <col min="10249" max="10261" width="5.3984375" style="539" customWidth="1"/>
    <col min="10262" max="10262" width="8.5" style="539" customWidth="1"/>
    <col min="10263" max="10272" width="5.3984375" style="539" customWidth="1"/>
    <col min="10273" max="10496" width="9.8984375" style="539"/>
    <col min="10497" max="10498" width="4.69921875" style="539" customWidth="1"/>
    <col min="10499" max="10499" width="27.5" style="539" customWidth="1"/>
    <col min="10500" max="10500" width="5.3984375" style="539" customWidth="1"/>
    <col min="10501" max="10501" width="45.796875" style="539" customWidth="1"/>
    <col min="10502" max="10502" width="5.3984375" style="539" customWidth="1"/>
    <col min="10503" max="10503" width="21.59765625" style="539" customWidth="1"/>
    <col min="10504" max="10504" width="42.796875" style="539" customWidth="1"/>
    <col min="10505" max="10517" width="5.3984375" style="539" customWidth="1"/>
    <col min="10518" max="10518" width="8.5" style="539" customWidth="1"/>
    <col min="10519" max="10528" width="5.3984375" style="539" customWidth="1"/>
    <col min="10529" max="10752" width="9.8984375" style="539"/>
    <col min="10753" max="10754" width="4.69921875" style="539" customWidth="1"/>
    <col min="10755" max="10755" width="27.5" style="539" customWidth="1"/>
    <col min="10756" max="10756" width="5.3984375" style="539" customWidth="1"/>
    <col min="10757" max="10757" width="45.796875" style="539" customWidth="1"/>
    <col min="10758" max="10758" width="5.3984375" style="539" customWidth="1"/>
    <col min="10759" max="10759" width="21.59765625" style="539" customWidth="1"/>
    <col min="10760" max="10760" width="42.796875" style="539" customWidth="1"/>
    <col min="10761" max="10773" width="5.3984375" style="539" customWidth="1"/>
    <col min="10774" max="10774" width="8.5" style="539" customWidth="1"/>
    <col min="10775" max="10784" width="5.3984375" style="539" customWidth="1"/>
    <col min="10785" max="11008" width="9.8984375" style="539"/>
    <col min="11009" max="11010" width="4.69921875" style="539" customWidth="1"/>
    <col min="11011" max="11011" width="27.5" style="539" customWidth="1"/>
    <col min="11012" max="11012" width="5.3984375" style="539" customWidth="1"/>
    <col min="11013" max="11013" width="45.796875" style="539" customWidth="1"/>
    <col min="11014" max="11014" width="5.3984375" style="539" customWidth="1"/>
    <col min="11015" max="11015" width="21.59765625" style="539" customWidth="1"/>
    <col min="11016" max="11016" width="42.796875" style="539" customWidth="1"/>
    <col min="11017" max="11029" width="5.3984375" style="539" customWidth="1"/>
    <col min="11030" max="11030" width="8.5" style="539" customWidth="1"/>
    <col min="11031" max="11040" width="5.3984375" style="539" customWidth="1"/>
    <col min="11041" max="11264" width="9.8984375" style="539"/>
    <col min="11265" max="11266" width="4.69921875" style="539" customWidth="1"/>
    <col min="11267" max="11267" width="27.5" style="539" customWidth="1"/>
    <col min="11268" max="11268" width="5.3984375" style="539" customWidth="1"/>
    <col min="11269" max="11269" width="45.796875" style="539" customWidth="1"/>
    <col min="11270" max="11270" width="5.3984375" style="539" customWidth="1"/>
    <col min="11271" max="11271" width="21.59765625" style="539" customWidth="1"/>
    <col min="11272" max="11272" width="42.796875" style="539" customWidth="1"/>
    <col min="11273" max="11285" width="5.3984375" style="539" customWidth="1"/>
    <col min="11286" max="11286" width="8.5" style="539" customWidth="1"/>
    <col min="11287" max="11296" width="5.3984375" style="539" customWidth="1"/>
    <col min="11297" max="11520" width="9.8984375" style="539"/>
    <col min="11521" max="11522" width="4.69921875" style="539" customWidth="1"/>
    <col min="11523" max="11523" width="27.5" style="539" customWidth="1"/>
    <col min="11524" max="11524" width="5.3984375" style="539" customWidth="1"/>
    <col min="11525" max="11525" width="45.796875" style="539" customWidth="1"/>
    <col min="11526" max="11526" width="5.3984375" style="539" customWidth="1"/>
    <col min="11527" max="11527" width="21.59765625" style="539" customWidth="1"/>
    <col min="11528" max="11528" width="42.796875" style="539" customWidth="1"/>
    <col min="11529" max="11541" width="5.3984375" style="539" customWidth="1"/>
    <col min="11542" max="11542" width="8.5" style="539" customWidth="1"/>
    <col min="11543" max="11552" width="5.3984375" style="539" customWidth="1"/>
    <col min="11553" max="11776" width="9.8984375" style="539"/>
    <col min="11777" max="11778" width="4.69921875" style="539" customWidth="1"/>
    <col min="11779" max="11779" width="27.5" style="539" customWidth="1"/>
    <col min="11780" max="11780" width="5.3984375" style="539" customWidth="1"/>
    <col min="11781" max="11781" width="45.796875" style="539" customWidth="1"/>
    <col min="11782" max="11782" width="5.3984375" style="539" customWidth="1"/>
    <col min="11783" max="11783" width="21.59765625" style="539" customWidth="1"/>
    <col min="11784" max="11784" width="42.796875" style="539" customWidth="1"/>
    <col min="11785" max="11797" width="5.3984375" style="539" customWidth="1"/>
    <col min="11798" max="11798" width="8.5" style="539" customWidth="1"/>
    <col min="11799" max="11808" width="5.3984375" style="539" customWidth="1"/>
    <col min="11809" max="12032" width="9.8984375" style="539"/>
    <col min="12033" max="12034" width="4.69921875" style="539" customWidth="1"/>
    <col min="12035" max="12035" width="27.5" style="539" customWidth="1"/>
    <col min="12036" max="12036" width="5.3984375" style="539" customWidth="1"/>
    <col min="12037" max="12037" width="45.796875" style="539" customWidth="1"/>
    <col min="12038" max="12038" width="5.3984375" style="539" customWidth="1"/>
    <col min="12039" max="12039" width="21.59765625" style="539" customWidth="1"/>
    <col min="12040" max="12040" width="42.796875" style="539" customWidth="1"/>
    <col min="12041" max="12053" width="5.3984375" style="539" customWidth="1"/>
    <col min="12054" max="12054" width="8.5" style="539" customWidth="1"/>
    <col min="12055" max="12064" width="5.3984375" style="539" customWidth="1"/>
    <col min="12065" max="12288" width="9.8984375" style="539"/>
    <col min="12289" max="12290" width="4.69921875" style="539" customWidth="1"/>
    <col min="12291" max="12291" width="27.5" style="539" customWidth="1"/>
    <col min="12292" max="12292" width="5.3984375" style="539" customWidth="1"/>
    <col min="12293" max="12293" width="45.796875" style="539" customWidth="1"/>
    <col min="12294" max="12294" width="5.3984375" style="539" customWidth="1"/>
    <col min="12295" max="12295" width="21.59765625" style="539" customWidth="1"/>
    <col min="12296" max="12296" width="42.796875" style="539" customWidth="1"/>
    <col min="12297" max="12309" width="5.3984375" style="539" customWidth="1"/>
    <col min="12310" max="12310" width="8.5" style="539" customWidth="1"/>
    <col min="12311" max="12320" width="5.3984375" style="539" customWidth="1"/>
    <col min="12321" max="12544" width="9.8984375" style="539"/>
    <col min="12545" max="12546" width="4.69921875" style="539" customWidth="1"/>
    <col min="12547" max="12547" width="27.5" style="539" customWidth="1"/>
    <col min="12548" max="12548" width="5.3984375" style="539" customWidth="1"/>
    <col min="12549" max="12549" width="45.796875" style="539" customWidth="1"/>
    <col min="12550" max="12550" width="5.3984375" style="539" customWidth="1"/>
    <col min="12551" max="12551" width="21.59765625" style="539" customWidth="1"/>
    <col min="12552" max="12552" width="42.796875" style="539" customWidth="1"/>
    <col min="12553" max="12565" width="5.3984375" style="539" customWidth="1"/>
    <col min="12566" max="12566" width="8.5" style="539" customWidth="1"/>
    <col min="12567" max="12576" width="5.3984375" style="539" customWidth="1"/>
    <col min="12577" max="12800" width="9.8984375" style="539"/>
    <col min="12801" max="12802" width="4.69921875" style="539" customWidth="1"/>
    <col min="12803" max="12803" width="27.5" style="539" customWidth="1"/>
    <col min="12804" max="12804" width="5.3984375" style="539" customWidth="1"/>
    <col min="12805" max="12805" width="45.796875" style="539" customWidth="1"/>
    <col min="12806" max="12806" width="5.3984375" style="539" customWidth="1"/>
    <col min="12807" max="12807" width="21.59765625" style="539" customWidth="1"/>
    <col min="12808" max="12808" width="42.796875" style="539" customWidth="1"/>
    <col min="12809" max="12821" width="5.3984375" style="539" customWidth="1"/>
    <col min="12822" max="12822" width="8.5" style="539" customWidth="1"/>
    <col min="12823" max="12832" width="5.3984375" style="539" customWidth="1"/>
    <col min="12833" max="13056" width="9.8984375" style="539"/>
    <col min="13057" max="13058" width="4.69921875" style="539" customWidth="1"/>
    <col min="13059" max="13059" width="27.5" style="539" customWidth="1"/>
    <col min="13060" max="13060" width="5.3984375" style="539" customWidth="1"/>
    <col min="13061" max="13061" width="45.796875" style="539" customWidth="1"/>
    <col min="13062" max="13062" width="5.3984375" style="539" customWidth="1"/>
    <col min="13063" max="13063" width="21.59765625" style="539" customWidth="1"/>
    <col min="13064" max="13064" width="42.796875" style="539" customWidth="1"/>
    <col min="13065" max="13077" width="5.3984375" style="539" customWidth="1"/>
    <col min="13078" max="13078" width="8.5" style="539" customWidth="1"/>
    <col min="13079" max="13088" width="5.3984375" style="539" customWidth="1"/>
    <col min="13089" max="13312" width="9.8984375" style="539"/>
    <col min="13313" max="13314" width="4.69921875" style="539" customWidth="1"/>
    <col min="13315" max="13315" width="27.5" style="539" customWidth="1"/>
    <col min="13316" max="13316" width="5.3984375" style="539" customWidth="1"/>
    <col min="13317" max="13317" width="45.796875" style="539" customWidth="1"/>
    <col min="13318" max="13318" width="5.3984375" style="539" customWidth="1"/>
    <col min="13319" max="13319" width="21.59765625" style="539" customWidth="1"/>
    <col min="13320" max="13320" width="42.796875" style="539" customWidth="1"/>
    <col min="13321" max="13333" width="5.3984375" style="539" customWidth="1"/>
    <col min="13334" max="13334" width="8.5" style="539" customWidth="1"/>
    <col min="13335" max="13344" width="5.3984375" style="539" customWidth="1"/>
    <col min="13345" max="13568" width="9.8984375" style="539"/>
    <col min="13569" max="13570" width="4.69921875" style="539" customWidth="1"/>
    <col min="13571" max="13571" width="27.5" style="539" customWidth="1"/>
    <col min="13572" max="13572" width="5.3984375" style="539" customWidth="1"/>
    <col min="13573" max="13573" width="45.796875" style="539" customWidth="1"/>
    <col min="13574" max="13574" width="5.3984375" style="539" customWidth="1"/>
    <col min="13575" max="13575" width="21.59765625" style="539" customWidth="1"/>
    <col min="13576" max="13576" width="42.796875" style="539" customWidth="1"/>
    <col min="13577" max="13589" width="5.3984375" style="539" customWidth="1"/>
    <col min="13590" max="13590" width="8.5" style="539" customWidth="1"/>
    <col min="13591" max="13600" width="5.3984375" style="539" customWidth="1"/>
    <col min="13601" max="13824" width="9.8984375" style="539"/>
    <col min="13825" max="13826" width="4.69921875" style="539" customWidth="1"/>
    <col min="13827" max="13827" width="27.5" style="539" customWidth="1"/>
    <col min="13828" max="13828" width="5.3984375" style="539" customWidth="1"/>
    <col min="13829" max="13829" width="45.796875" style="539" customWidth="1"/>
    <col min="13830" max="13830" width="5.3984375" style="539" customWidth="1"/>
    <col min="13831" max="13831" width="21.59765625" style="539" customWidth="1"/>
    <col min="13832" max="13832" width="42.796875" style="539" customWidth="1"/>
    <col min="13833" max="13845" width="5.3984375" style="539" customWidth="1"/>
    <col min="13846" max="13846" width="8.5" style="539" customWidth="1"/>
    <col min="13847" max="13856" width="5.3984375" style="539" customWidth="1"/>
    <col min="13857" max="14080" width="9.8984375" style="539"/>
    <col min="14081" max="14082" width="4.69921875" style="539" customWidth="1"/>
    <col min="14083" max="14083" width="27.5" style="539" customWidth="1"/>
    <col min="14084" max="14084" width="5.3984375" style="539" customWidth="1"/>
    <col min="14085" max="14085" width="45.796875" style="539" customWidth="1"/>
    <col min="14086" max="14086" width="5.3984375" style="539" customWidth="1"/>
    <col min="14087" max="14087" width="21.59765625" style="539" customWidth="1"/>
    <col min="14088" max="14088" width="42.796875" style="539" customWidth="1"/>
    <col min="14089" max="14101" width="5.3984375" style="539" customWidth="1"/>
    <col min="14102" max="14102" width="8.5" style="539" customWidth="1"/>
    <col min="14103" max="14112" width="5.3984375" style="539" customWidth="1"/>
    <col min="14113" max="14336" width="9.8984375" style="539"/>
    <col min="14337" max="14338" width="4.69921875" style="539" customWidth="1"/>
    <col min="14339" max="14339" width="27.5" style="539" customWidth="1"/>
    <col min="14340" max="14340" width="5.3984375" style="539" customWidth="1"/>
    <col min="14341" max="14341" width="45.796875" style="539" customWidth="1"/>
    <col min="14342" max="14342" width="5.3984375" style="539" customWidth="1"/>
    <col min="14343" max="14343" width="21.59765625" style="539" customWidth="1"/>
    <col min="14344" max="14344" width="42.796875" style="539" customWidth="1"/>
    <col min="14345" max="14357" width="5.3984375" style="539" customWidth="1"/>
    <col min="14358" max="14358" width="8.5" style="539" customWidth="1"/>
    <col min="14359" max="14368" width="5.3984375" style="539" customWidth="1"/>
    <col min="14369" max="14592" width="9.8984375" style="539"/>
    <col min="14593" max="14594" width="4.69921875" style="539" customWidth="1"/>
    <col min="14595" max="14595" width="27.5" style="539" customWidth="1"/>
    <col min="14596" max="14596" width="5.3984375" style="539" customWidth="1"/>
    <col min="14597" max="14597" width="45.796875" style="539" customWidth="1"/>
    <col min="14598" max="14598" width="5.3984375" style="539" customWidth="1"/>
    <col min="14599" max="14599" width="21.59765625" style="539" customWidth="1"/>
    <col min="14600" max="14600" width="42.796875" style="539" customWidth="1"/>
    <col min="14601" max="14613" width="5.3984375" style="539" customWidth="1"/>
    <col min="14614" max="14614" width="8.5" style="539" customWidth="1"/>
    <col min="14615" max="14624" width="5.3984375" style="539" customWidth="1"/>
    <col min="14625" max="14848" width="9.8984375" style="539"/>
    <col min="14849" max="14850" width="4.69921875" style="539" customWidth="1"/>
    <col min="14851" max="14851" width="27.5" style="539" customWidth="1"/>
    <col min="14852" max="14852" width="5.3984375" style="539" customWidth="1"/>
    <col min="14853" max="14853" width="45.796875" style="539" customWidth="1"/>
    <col min="14854" max="14854" width="5.3984375" style="539" customWidth="1"/>
    <col min="14855" max="14855" width="21.59765625" style="539" customWidth="1"/>
    <col min="14856" max="14856" width="42.796875" style="539" customWidth="1"/>
    <col min="14857" max="14869" width="5.3984375" style="539" customWidth="1"/>
    <col min="14870" max="14870" width="8.5" style="539" customWidth="1"/>
    <col min="14871" max="14880" width="5.3984375" style="539" customWidth="1"/>
    <col min="14881" max="15104" width="9.8984375" style="539"/>
    <col min="15105" max="15106" width="4.69921875" style="539" customWidth="1"/>
    <col min="15107" max="15107" width="27.5" style="539" customWidth="1"/>
    <col min="15108" max="15108" width="5.3984375" style="539" customWidth="1"/>
    <col min="15109" max="15109" width="45.796875" style="539" customWidth="1"/>
    <col min="15110" max="15110" width="5.3984375" style="539" customWidth="1"/>
    <col min="15111" max="15111" width="21.59765625" style="539" customWidth="1"/>
    <col min="15112" max="15112" width="42.796875" style="539" customWidth="1"/>
    <col min="15113" max="15125" width="5.3984375" style="539" customWidth="1"/>
    <col min="15126" max="15126" width="8.5" style="539" customWidth="1"/>
    <col min="15127" max="15136" width="5.3984375" style="539" customWidth="1"/>
    <col min="15137" max="15360" width="9.8984375" style="539"/>
    <col min="15361" max="15362" width="4.69921875" style="539" customWidth="1"/>
    <col min="15363" max="15363" width="27.5" style="539" customWidth="1"/>
    <col min="15364" max="15364" width="5.3984375" style="539" customWidth="1"/>
    <col min="15365" max="15365" width="45.796875" style="539" customWidth="1"/>
    <col min="15366" max="15366" width="5.3984375" style="539" customWidth="1"/>
    <col min="15367" max="15367" width="21.59765625" style="539" customWidth="1"/>
    <col min="15368" max="15368" width="42.796875" style="539" customWidth="1"/>
    <col min="15369" max="15381" width="5.3984375" style="539" customWidth="1"/>
    <col min="15382" max="15382" width="8.5" style="539" customWidth="1"/>
    <col min="15383" max="15392" width="5.3984375" style="539" customWidth="1"/>
    <col min="15393" max="15616" width="9.8984375" style="539"/>
    <col min="15617" max="15618" width="4.69921875" style="539" customWidth="1"/>
    <col min="15619" max="15619" width="27.5" style="539" customWidth="1"/>
    <col min="15620" max="15620" width="5.3984375" style="539" customWidth="1"/>
    <col min="15621" max="15621" width="45.796875" style="539" customWidth="1"/>
    <col min="15622" max="15622" width="5.3984375" style="539" customWidth="1"/>
    <col min="15623" max="15623" width="21.59765625" style="539" customWidth="1"/>
    <col min="15624" max="15624" width="42.796875" style="539" customWidth="1"/>
    <col min="15625" max="15637" width="5.3984375" style="539" customWidth="1"/>
    <col min="15638" max="15638" width="8.5" style="539" customWidth="1"/>
    <col min="15639" max="15648" width="5.3984375" style="539" customWidth="1"/>
    <col min="15649" max="15872" width="9.8984375" style="539"/>
    <col min="15873" max="15874" width="4.69921875" style="539" customWidth="1"/>
    <col min="15875" max="15875" width="27.5" style="539" customWidth="1"/>
    <col min="15876" max="15876" width="5.3984375" style="539" customWidth="1"/>
    <col min="15877" max="15877" width="45.796875" style="539" customWidth="1"/>
    <col min="15878" max="15878" width="5.3984375" style="539" customWidth="1"/>
    <col min="15879" max="15879" width="21.59765625" style="539" customWidth="1"/>
    <col min="15880" max="15880" width="42.796875" style="539" customWidth="1"/>
    <col min="15881" max="15893" width="5.3984375" style="539" customWidth="1"/>
    <col min="15894" max="15894" width="8.5" style="539" customWidth="1"/>
    <col min="15895" max="15904" width="5.3984375" style="539" customWidth="1"/>
    <col min="15905" max="16128" width="9.8984375" style="539"/>
    <col min="16129" max="16130" width="4.69921875" style="539" customWidth="1"/>
    <col min="16131" max="16131" width="27.5" style="539" customWidth="1"/>
    <col min="16132" max="16132" width="5.3984375" style="539" customWidth="1"/>
    <col min="16133" max="16133" width="45.796875" style="539" customWidth="1"/>
    <col min="16134" max="16134" width="5.3984375" style="539" customWidth="1"/>
    <col min="16135" max="16135" width="21.59765625" style="539" customWidth="1"/>
    <col min="16136" max="16136" width="42.796875" style="539" customWidth="1"/>
    <col min="16137" max="16149" width="5.3984375" style="539" customWidth="1"/>
    <col min="16150" max="16150" width="8.5" style="539" customWidth="1"/>
    <col min="16151" max="16160" width="5.3984375" style="539" customWidth="1"/>
    <col min="16161" max="16384" width="9.8984375" style="539"/>
  </cols>
  <sheetData>
    <row r="1" spans="1:32" ht="21" customHeight="1"/>
    <row r="2" spans="1:32" ht="21" customHeight="1">
      <c r="A2" s="540" t="s">
        <v>700</v>
      </c>
      <c r="B2" s="196"/>
    </row>
    <row r="3" spans="1:32" ht="21" customHeight="1">
      <c r="A3" s="1736" t="s">
        <v>533</v>
      </c>
      <c r="B3" s="1736"/>
      <c r="C3" s="1736"/>
      <c r="D3" s="1736"/>
      <c r="E3" s="1736"/>
      <c r="F3" s="1736"/>
      <c r="G3" s="1736"/>
      <c r="H3" s="1736"/>
      <c r="I3" s="1736"/>
      <c r="J3" s="1736"/>
      <c r="K3" s="1736"/>
      <c r="L3" s="1736"/>
      <c r="M3" s="1736"/>
      <c r="N3" s="1736"/>
      <c r="O3" s="1736"/>
      <c r="P3" s="1736"/>
      <c r="Q3" s="1736"/>
      <c r="R3" s="1736"/>
      <c r="S3" s="1736"/>
      <c r="T3" s="1736"/>
      <c r="U3" s="1736"/>
      <c r="V3" s="1736"/>
      <c r="W3" s="1736"/>
      <c r="X3" s="1736"/>
      <c r="Y3" s="1736"/>
      <c r="Z3" s="1736"/>
      <c r="AA3" s="1736"/>
      <c r="AB3" s="1736"/>
      <c r="AC3" s="1736"/>
      <c r="AD3" s="1736"/>
      <c r="AE3" s="1736"/>
      <c r="AF3" s="1736"/>
    </row>
    <row r="4" spans="1:32" ht="21" customHeight="1"/>
    <row r="5" spans="1:32" ht="30" customHeight="1">
      <c r="J5" s="538"/>
      <c r="K5" s="538"/>
      <c r="L5" s="538"/>
      <c r="M5" s="538"/>
      <c r="N5" s="538"/>
      <c r="O5" s="538"/>
      <c r="P5" s="538"/>
      <c r="Q5" s="538"/>
      <c r="R5" s="538"/>
      <c r="S5" s="1737" t="s">
        <v>534</v>
      </c>
      <c r="T5" s="1738"/>
      <c r="U5" s="1738"/>
      <c r="V5" s="1739"/>
      <c r="W5" s="541"/>
      <c r="X5" s="542"/>
      <c r="Y5" s="542"/>
      <c r="Z5" s="542"/>
      <c r="AA5" s="542"/>
      <c r="AB5" s="542"/>
      <c r="AC5" s="542"/>
      <c r="AD5" s="542"/>
      <c r="AE5" s="542"/>
      <c r="AF5" s="543"/>
    </row>
    <row r="6" spans="1:32" ht="21" customHeight="1"/>
    <row r="7" spans="1:32" ht="21" customHeight="1">
      <c r="A7" s="1740" t="s">
        <v>535</v>
      </c>
      <c r="B7" s="1741"/>
      <c r="C7" s="1742"/>
      <c r="D7" s="1743" t="s">
        <v>701</v>
      </c>
      <c r="E7" s="1744"/>
      <c r="F7" s="1743" t="s">
        <v>702</v>
      </c>
      <c r="G7" s="1744"/>
      <c r="H7" s="1740" t="s">
        <v>685</v>
      </c>
      <c r="I7" s="1741"/>
      <c r="J7" s="1741"/>
      <c r="K7" s="1741"/>
      <c r="L7" s="1741"/>
      <c r="M7" s="1741"/>
      <c r="N7" s="1741"/>
      <c r="O7" s="1741"/>
      <c r="P7" s="1741"/>
      <c r="Q7" s="1741"/>
      <c r="R7" s="1741"/>
      <c r="S7" s="1741"/>
      <c r="T7" s="1741"/>
      <c r="U7" s="1741"/>
      <c r="V7" s="1741"/>
      <c r="W7" s="1741"/>
      <c r="X7" s="1742"/>
      <c r="Y7" s="1740" t="s">
        <v>537</v>
      </c>
      <c r="Z7" s="1741"/>
      <c r="AA7" s="1741"/>
      <c r="AB7" s="1742"/>
      <c r="AC7" s="1740" t="s">
        <v>538</v>
      </c>
      <c r="AD7" s="1741"/>
      <c r="AE7" s="1741"/>
      <c r="AF7" s="1742"/>
    </row>
    <row r="8" spans="1:32" ht="21" customHeight="1">
      <c r="A8" s="544"/>
      <c r="B8" s="545"/>
      <c r="C8" s="546"/>
      <c r="D8" s="547"/>
      <c r="E8" s="515"/>
      <c r="F8" s="513"/>
      <c r="G8" s="515"/>
      <c r="H8" s="548" t="s">
        <v>572</v>
      </c>
      <c r="I8" s="549" t="s">
        <v>506</v>
      </c>
      <c r="J8" s="550" t="s">
        <v>542</v>
      </c>
      <c r="K8" s="551"/>
      <c r="L8" s="550"/>
      <c r="M8" s="552" t="s">
        <v>506</v>
      </c>
      <c r="N8" s="550" t="s">
        <v>543</v>
      </c>
      <c r="O8" s="550"/>
      <c r="P8" s="550"/>
      <c r="Q8" s="550"/>
      <c r="R8" s="550"/>
      <c r="S8" s="550"/>
      <c r="T8" s="550"/>
      <c r="U8" s="550"/>
      <c r="V8" s="550"/>
      <c r="W8" s="550"/>
      <c r="X8" s="553"/>
      <c r="Y8" s="554" t="s">
        <v>506</v>
      </c>
      <c r="Z8" s="555" t="s">
        <v>544</v>
      </c>
      <c r="AA8" s="555"/>
      <c r="AB8" s="556"/>
      <c r="AC8" s="554" t="s">
        <v>506</v>
      </c>
      <c r="AD8" s="555" t="s">
        <v>544</v>
      </c>
      <c r="AE8" s="555"/>
      <c r="AF8" s="556"/>
    </row>
    <row r="9" spans="1:32" ht="21" customHeight="1">
      <c r="A9" s="557"/>
      <c r="B9" s="558"/>
      <c r="C9" s="559"/>
      <c r="D9" s="560"/>
      <c r="E9" s="561"/>
      <c r="F9" s="562"/>
      <c r="G9" s="298"/>
      <c r="H9" s="563" t="s">
        <v>573</v>
      </c>
      <c r="I9" s="564" t="s">
        <v>506</v>
      </c>
      <c r="J9" s="565" t="s">
        <v>542</v>
      </c>
      <c r="K9" s="566"/>
      <c r="L9" s="567"/>
      <c r="M9" s="568" t="s">
        <v>506</v>
      </c>
      <c r="N9" s="565" t="s">
        <v>543</v>
      </c>
      <c r="O9" s="569"/>
      <c r="P9" s="569"/>
      <c r="Q9" s="569"/>
      <c r="R9" s="569"/>
      <c r="S9" s="569"/>
      <c r="T9" s="569"/>
      <c r="U9" s="569"/>
      <c r="V9" s="569"/>
      <c r="W9" s="569"/>
      <c r="X9" s="570"/>
      <c r="Y9" s="571" t="s">
        <v>506</v>
      </c>
      <c r="Z9" s="572" t="s">
        <v>547</v>
      </c>
      <c r="AA9" s="572"/>
      <c r="AB9" s="573"/>
      <c r="AC9" s="571" t="s">
        <v>506</v>
      </c>
      <c r="AD9" s="572" t="s">
        <v>547</v>
      </c>
      <c r="AE9" s="572"/>
      <c r="AF9" s="573"/>
    </row>
    <row r="10" spans="1:32" ht="21" customHeight="1">
      <c r="A10" s="557"/>
      <c r="B10" s="558"/>
      <c r="C10" s="559"/>
      <c r="D10" s="560"/>
      <c r="E10" s="298"/>
      <c r="F10" s="514"/>
      <c r="G10" s="298"/>
      <c r="H10" s="1745" t="s">
        <v>545</v>
      </c>
      <c r="I10" s="1747" t="s">
        <v>506</v>
      </c>
      <c r="J10" s="1749" t="s">
        <v>546</v>
      </c>
      <c r="K10" s="1749"/>
      <c r="L10" s="574"/>
      <c r="M10" s="1751" t="s">
        <v>506</v>
      </c>
      <c r="N10" s="1749" t="s">
        <v>659</v>
      </c>
      <c r="O10" s="1749"/>
      <c r="P10" s="574"/>
      <c r="Q10" s="575"/>
      <c r="R10" s="575"/>
      <c r="S10" s="575"/>
      <c r="T10" s="575"/>
      <c r="U10" s="572"/>
      <c r="V10" s="572"/>
      <c r="W10" s="572"/>
      <c r="X10" s="559"/>
      <c r="Y10" s="576"/>
      <c r="Z10" s="572"/>
      <c r="AA10" s="572"/>
      <c r="AB10" s="573"/>
      <c r="AC10" s="576"/>
      <c r="AD10" s="572"/>
      <c r="AE10" s="572"/>
      <c r="AF10" s="573"/>
    </row>
    <row r="11" spans="1:32" ht="21" customHeight="1">
      <c r="A11" s="557"/>
      <c r="B11" s="558"/>
      <c r="C11" s="559"/>
      <c r="D11" s="560"/>
      <c r="E11" s="298"/>
      <c r="F11" s="514"/>
      <c r="G11" s="298"/>
      <c r="H11" s="1746"/>
      <c r="I11" s="1748"/>
      <c r="J11" s="1750"/>
      <c r="K11" s="1750"/>
      <c r="L11" s="550"/>
      <c r="M11" s="1752"/>
      <c r="N11" s="1750"/>
      <c r="O11" s="1750"/>
      <c r="P11" s="550"/>
      <c r="Q11" s="551"/>
      <c r="R11" s="551"/>
      <c r="S11" s="551"/>
      <c r="T11" s="551"/>
      <c r="U11" s="550"/>
      <c r="V11" s="550"/>
      <c r="W11" s="550"/>
      <c r="X11" s="553"/>
      <c r="Y11" s="576"/>
      <c r="Z11" s="572"/>
      <c r="AA11" s="572"/>
      <c r="AB11" s="573"/>
      <c r="AC11" s="576"/>
      <c r="AD11" s="572"/>
      <c r="AE11" s="572"/>
      <c r="AF11" s="573"/>
    </row>
    <row r="12" spans="1:32" ht="21" customHeight="1">
      <c r="A12" s="557"/>
      <c r="B12" s="558"/>
      <c r="C12" s="559"/>
      <c r="D12" s="560"/>
      <c r="E12" s="298"/>
      <c r="F12" s="514"/>
      <c r="G12" s="298"/>
      <c r="H12" s="1745" t="s">
        <v>681</v>
      </c>
      <c r="I12" s="1747" t="s">
        <v>506</v>
      </c>
      <c r="J12" s="1749" t="s">
        <v>546</v>
      </c>
      <c r="K12" s="1749"/>
      <c r="L12" s="574"/>
      <c r="M12" s="1751" t="s">
        <v>506</v>
      </c>
      <c r="N12" s="1749" t="s">
        <v>659</v>
      </c>
      <c r="O12" s="1749"/>
      <c r="P12" s="574"/>
      <c r="Q12" s="575"/>
      <c r="R12" s="575"/>
      <c r="S12" s="575"/>
      <c r="T12" s="575"/>
      <c r="U12" s="572"/>
      <c r="V12" s="572"/>
      <c r="W12" s="572"/>
      <c r="X12" s="580"/>
      <c r="Y12" s="576"/>
      <c r="Z12" s="572"/>
      <c r="AA12" s="572"/>
      <c r="AB12" s="573"/>
      <c r="AC12" s="576"/>
      <c r="AD12" s="572"/>
      <c r="AE12" s="572"/>
      <c r="AF12" s="573"/>
    </row>
    <row r="13" spans="1:32" ht="21" customHeight="1">
      <c r="A13" s="557"/>
      <c r="B13" s="558"/>
      <c r="C13" s="559"/>
      <c r="D13" s="560"/>
      <c r="E13" s="298"/>
      <c r="F13" s="514"/>
      <c r="G13" s="298"/>
      <c r="H13" s="1746"/>
      <c r="I13" s="1748"/>
      <c r="J13" s="1750"/>
      <c r="K13" s="1750"/>
      <c r="L13" s="550"/>
      <c r="M13" s="1752"/>
      <c r="N13" s="1750"/>
      <c r="O13" s="1750"/>
      <c r="P13" s="550"/>
      <c r="Q13" s="551"/>
      <c r="R13" s="551"/>
      <c r="S13" s="551"/>
      <c r="T13" s="551"/>
      <c r="U13" s="550"/>
      <c r="V13" s="550"/>
      <c r="W13" s="550"/>
      <c r="X13" s="581"/>
      <c r="Y13" s="576"/>
      <c r="Z13" s="572"/>
      <c r="AA13" s="572"/>
      <c r="AB13" s="573"/>
      <c r="AC13" s="576"/>
      <c r="AD13" s="572"/>
      <c r="AE13" s="572"/>
      <c r="AF13" s="573"/>
    </row>
    <row r="14" spans="1:32" ht="21" customHeight="1">
      <c r="A14" s="557"/>
      <c r="B14" s="558"/>
      <c r="C14" s="559"/>
      <c r="D14" s="560"/>
      <c r="E14" s="298"/>
      <c r="F14" s="514"/>
      <c r="G14" s="298"/>
      <c r="H14" s="1745" t="s">
        <v>548</v>
      </c>
      <c r="I14" s="1747" t="s">
        <v>506</v>
      </c>
      <c r="J14" s="1749" t="s">
        <v>546</v>
      </c>
      <c r="K14" s="1749"/>
      <c r="L14" s="574"/>
      <c r="M14" s="1751" t="s">
        <v>506</v>
      </c>
      <c r="N14" s="1749" t="s">
        <v>659</v>
      </c>
      <c r="O14" s="1749"/>
      <c r="P14" s="574"/>
      <c r="Q14" s="575"/>
      <c r="R14" s="575"/>
      <c r="S14" s="575"/>
      <c r="T14" s="575"/>
      <c r="U14" s="572"/>
      <c r="V14" s="572"/>
      <c r="W14" s="572"/>
      <c r="X14" s="559"/>
      <c r="Y14" s="576"/>
      <c r="Z14" s="572"/>
      <c r="AA14" s="572"/>
      <c r="AB14" s="573"/>
      <c r="AC14" s="576"/>
      <c r="AD14" s="572"/>
      <c r="AE14" s="572"/>
      <c r="AF14" s="573"/>
    </row>
    <row r="15" spans="1:32" ht="21" customHeight="1">
      <c r="A15" s="571" t="s">
        <v>506</v>
      </c>
      <c r="B15" s="558" t="s">
        <v>703</v>
      </c>
      <c r="C15" s="559" t="s">
        <v>682</v>
      </c>
      <c r="D15" s="560"/>
      <c r="E15" s="298"/>
      <c r="F15" s="514"/>
      <c r="G15" s="298"/>
      <c r="H15" s="1746"/>
      <c r="I15" s="1748"/>
      <c r="J15" s="1750"/>
      <c r="K15" s="1750"/>
      <c r="L15" s="550"/>
      <c r="M15" s="1752"/>
      <c r="N15" s="1750"/>
      <c r="O15" s="1750"/>
      <c r="P15" s="550"/>
      <c r="Q15" s="551"/>
      <c r="R15" s="551"/>
      <c r="S15" s="551"/>
      <c r="T15" s="551"/>
      <c r="U15" s="550"/>
      <c r="V15" s="550"/>
      <c r="W15" s="550"/>
      <c r="X15" s="559"/>
      <c r="Y15" s="576"/>
      <c r="Z15" s="572"/>
      <c r="AA15" s="572"/>
      <c r="AB15" s="573"/>
      <c r="AC15" s="576"/>
      <c r="AD15" s="572"/>
      <c r="AE15" s="572"/>
      <c r="AF15" s="573"/>
    </row>
    <row r="16" spans="1:32" ht="21" customHeight="1">
      <c r="A16" s="557"/>
      <c r="B16" s="558"/>
      <c r="C16" s="559"/>
      <c r="D16" s="560"/>
      <c r="E16" s="298"/>
      <c r="F16" s="514"/>
      <c r="G16" s="298"/>
      <c r="H16" s="563" t="s">
        <v>549</v>
      </c>
      <c r="I16" s="582" t="s">
        <v>506</v>
      </c>
      <c r="J16" s="550" t="s">
        <v>550</v>
      </c>
      <c r="K16" s="551"/>
      <c r="L16" s="579"/>
      <c r="M16" s="583" t="s">
        <v>624</v>
      </c>
      <c r="N16" s="550" t="s">
        <v>551</v>
      </c>
      <c r="O16" s="565"/>
      <c r="P16" s="565"/>
      <c r="Q16" s="572"/>
      <c r="R16" s="572"/>
      <c r="S16" s="572"/>
      <c r="T16" s="572"/>
      <c r="U16" s="572"/>
      <c r="V16" s="572"/>
      <c r="W16" s="572"/>
      <c r="X16" s="584"/>
      <c r="Y16" s="576"/>
      <c r="Z16" s="572"/>
      <c r="AA16" s="572"/>
      <c r="AB16" s="573"/>
      <c r="AC16" s="576"/>
      <c r="AD16" s="572"/>
      <c r="AE16" s="572"/>
      <c r="AF16" s="573"/>
    </row>
    <row r="17" spans="1:32" ht="21" customHeight="1">
      <c r="A17" s="557"/>
      <c r="B17" s="558"/>
      <c r="C17" s="559"/>
      <c r="D17" s="560"/>
      <c r="E17" s="298"/>
      <c r="F17" s="514"/>
      <c r="G17" s="298"/>
      <c r="H17" s="1745" t="s">
        <v>552</v>
      </c>
      <c r="I17" s="1751" t="s">
        <v>506</v>
      </c>
      <c r="J17" s="1749" t="s">
        <v>546</v>
      </c>
      <c r="K17" s="1753"/>
      <c r="L17" s="572"/>
      <c r="M17" s="1754" t="s">
        <v>506</v>
      </c>
      <c r="N17" s="1753" t="s">
        <v>659</v>
      </c>
      <c r="O17" s="1753"/>
      <c r="P17" s="572"/>
      <c r="Q17" s="575"/>
      <c r="R17" s="575"/>
      <c r="S17" s="575"/>
      <c r="T17" s="575"/>
      <c r="U17" s="575"/>
      <c r="V17" s="575"/>
      <c r="W17" s="575"/>
      <c r="X17" s="585"/>
      <c r="Y17" s="576"/>
      <c r="Z17" s="572"/>
      <c r="AA17" s="586"/>
      <c r="AB17" s="573"/>
      <c r="AC17" s="576"/>
      <c r="AD17" s="572"/>
      <c r="AE17" s="586"/>
      <c r="AF17" s="573"/>
    </row>
    <row r="18" spans="1:32" ht="21" customHeight="1">
      <c r="A18" s="557"/>
      <c r="B18" s="558"/>
      <c r="C18" s="559"/>
      <c r="D18" s="560"/>
      <c r="E18" s="298"/>
      <c r="F18" s="514"/>
      <c r="G18" s="298"/>
      <c r="H18" s="1746"/>
      <c r="I18" s="1752"/>
      <c r="J18" s="1750"/>
      <c r="K18" s="1750"/>
      <c r="L18" s="550"/>
      <c r="M18" s="1752"/>
      <c r="N18" s="1750"/>
      <c r="O18" s="1750"/>
      <c r="P18" s="550"/>
      <c r="Q18" s="587"/>
      <c r="R18" s="587"/>
      <c r="S18" s="587"/>
      <c r="T18" s="587"/>
      <c r="U18" s="587"/>
      <c r="V18" s="587"/>
      <c r="W18" s="587"/>
      <c r="X18" s="588"/>
      <c r="Y18" s="576"/>
      <c r="Z18" s="589"/>
      <c r="AA18" s="589"/>
      <c r="AB18" s="590"/>
      <c r="AC18" s="576"/>
      <c r="AD18" s="589"/>
      <c r="AE18" s="589"/>
      <c r="AF18" s="590"/>
    </row>
    <row r="19" spans="1:32" ht="21" customHeight="1">
      <c r="A19" s="557"/>
      <c r="B19" s="558"/>
      <c r="C19" s="559"/>
      <c r="D19" s="560"/>
      <c r="E19" s="298"/>
      <c r="F19" s="514"/>
      <c r="G19" s="298"/>
      <c r="H19" s="1745" t="s">
        <v>553</v>
      </c>
      <c r="I19" s="1751" t="s">
        <v>506</v>
      </c>
      <c r="J19" s="1749" t="s">
        <v>546</v>
      </c>
      <c r="K19" s="1749"/>
      <c r="L19" s="574"/>
      <c r="M19" s="1751" t="s">
        <v>506</v>
      </c>
      <c r="N19" s="1749" t="s">
        <v>659</v>
      </c>
      <c r="O19" s="1749"/>
      <c r="P19" s="574"/>
      <c r="Q19" s="575"/>
      <c r="R19" s="575"/>
      <c r="S19" s="575"/>
      <c r="T19" s="575"/>
      <c r="U19" s="575"/>
      <c r="V19" s="575"/>
      <c r="W19" s="575"/>
      <c r="X19" s="585"/>
      <c r="Y19" s="576"/>
      <c r="Z19" s="589"/>
      <c r="AA19" s="589"/>
      <c r="AB19" s="590"/>
      <c r="AC19" s="576"/>
      <c r="AD19" s="589"/>
      <c r="AE19" s="589"/>
      <c r="AF19" s="590"/>
    </row>
    <row r="20" spans="1:32" ht="21" customHeight="1">
      <c r="A20" s="557"/>
      <c r="B20" s="558"/>
      <c r="C20" s="559"/>
      <c r="D20" s="560"/>
      <c r="E20" s="298"/>
      <c r="F20" s="514"/>
      <c r="G20" s="298"/>
      <c r="H20" s="1746"/>
      <c r="I20" s="1752"/>
      <c r="J20" s="1750"/>
      <c r="K20" s="1750"/>
      <c r="L20" s="550"/>
      <c r="M20" s="1752"/>
      <c r="N20" s="1750"/>
      <c r="O20" s="1750"/>
      <c r="P20" s="550"/>
      <c r="Q20" s="587"/>
      <c r="R20" s="587"/>
      <c r="S20" s="587"/>
      <c r="T20" s="587"/>
      <c r="U20" s="587"/>
      <c r="V20" s="587"/>
      <c r="W20" s="587"/>
      <c r="X20" s="588"/>
      <c r="Y20" s="576"/>
      <c r="Z20" s="589"/>
      <c r="AA20" s="589"/>
      <c r="AB20" s="590"/>
      <c r="AC20" s="576"/>
      <c r="AD20" s="589"/>
      <c r="AE20" s="589"/>
      <c r="AF20" s="590"/>
    </row>
    <row r="21" spans="1:32" ht="21" customHeight="1">
      <c r="A21" s="557"/>
      <c r="B21" s="558"/>
      <c r="C21" s="559"/>
      <c r="D21" s="560"/>
      <c r="E21" s="298"/>
      <c r="F21" s="514"/>
      <c r="G21" s="298"/>
      <c r="H21" s="563" t="s">
        <v>554</v>
      </c>
      <c r="I21" s="582" t="s">
        <v>506</v>
      </c>
      <c r="J21" s="565" t="s">
        <v>555</v>
      </c>
      <c r="K21" s="565"/>
      <c r="M21" s="591" t="s">
        <v>506</v>
      </c>
      <c r="N21" s="565" t="s">
        <v>551</v>
      </c>
      <c r="O21" s="565"/>
      <c r="P21" s="592"/>
      <c r="Q21" s="587"/>
      <c r="R21" s="587"/>
      <c r="S21" s="587"/>
      <c r="T21" s="587"/>
      <c r="U21" s="587"/>
      <c r="V21" s="587"/>
      <c r="W21" s="587"/>
      <c r="X21" s="588"/>
      <c r="Y21" s="576"/>
      <c r="Z21" s="589"/>
      <c r="AA21" s="589"/>
      <c r="AB21" s="590"/>
      <c r="AC21" s="576"/>
      <c r="AD21" s="589"/>
      <c r="AE21" s="589"/>
      <c r="AF21" s="590"/>
    </row>
    <row r="22" spans="1:32" ht="21" customHeight="1">
      <c r="A22" s="557"/>
      <c r="B22" s="558"/>
      <c r="C22" s="559"/>
      <c r="D22" s="560"/>
      <c r="E22" s="561"/>
      <c r="F22" s="562"/>
      <c r="G22" s="298"/>
      <c r="H22" s="593" t="s">
        <v>677</v>
      </c>
      <c r="I22" s="594" t="s">
        <v>506</v>
      </c>
      <c r="J22" s="595" t="s">
        <v>555</v>
      </c>
      <c r="K22" s="595"/>
      <c r="L22" s="596" t="s">
        <v>506</v>
      </c>
      <c r="M22" s="595" t="s">
        <v>597</v>
      </c>
      <c r="N22" s="597"/>
      <c r="O22" s="596" t="s">
        <v>506</v>
      </c>
      <c r="P22" s="595" t="s">
        <v>676</v>
      </c>
      <c r="Q22" s="598"/>
      <c r="R22" s="596" t="s">
        <v>506</v>
      </c>
      <c r="S22" s="595" t="s">
        <v>675</v>
      </c>
      <c r="T22" s="598"/>
      <c r="U22" s="596" t="s">
        <v>506</v>
      </c>
      <c r="V22" s="595" t="s">
        <v>674</v>
      </c>
      <c r="W22" s="599"/>
      <c r="X22" s="600"/>
      <c r="Y22" s="586"/>
      <c r="Z22" s="586"/>
      <c r="AA22" s="586"/>
      <c r="AB22" s="573"/>
      <c r="AC22" s="601"/>
      <c r="AD22" s="586"/>
      <c r="AE22" s="586"/>
      <c r="AF22" s="573"/>
    </row>
    <row r="23" spans="1:32" ht="21" customHeight="1">
      <c r="A23" s="544"/>
      <c r="B23" s="545"/>
      <c r="C23" s="546"/>
      <c r="D23" s="547"/>
      <c r="E23" s="515"/>
      <c r="F23" s="513"/>
      <c r="G23" s="515"/>
      <c r="H23" s="577" t="s">
        <v>572</v>
      </c>
      <c r="I23" s="578" t="s">
        <v>506</v>
      </c>
      <c r="J23" s="550" t="s">
        <v>542</v>
      </c>
      <c r="K23" s="551"/>
      <c r="L23" s="550"/>
      <c r="M23" s="552" t="s">
        <v>506</v>
      </c>
      <c r="N23" s="550" t="s">
        <v>543</v>
      </c>
      <c r="O23" s="550"/>
      <c r="P23" s="550"/>
      <c r="Q23" s="550"/>
      <c r="R23" s="550"/>
      <c r="S23" s="550"/>
      <c r="T23" s="550"/>
      <c r="U23" s="550"/>
      <c r="V23" s="550"/>
      <c r="W23" s="550"/>
      <c r="X23" s="553"/>
      <c r="Y23" s="554" t="s">
        <v>506</v>
      </c>
      <c r="Z23" s="555" t="s">
        <v>544</v>
      </c>
      <c r="AA23" s="555"/>
      <c r="AB23" s="556"/>
      <c r="AC23" s="554" t="s">
        <v>506</v>
      </c>
      <c r="AD23" s="555" t="s">
        <v>544</v>
      </c>
      <c r="AE23" s="555"/>
      <c r="AF23" s="556"/>
    </row>
    <row r="24" spans="1:32" ht="21" customHeight="1">
      <c r="A24" s="557"/>
      <c r="B24" s="558"/>
      <c r="C24" s="559"/>
      <c r="D24" s="560"/>
      <c r="E24" s="561"/>
      <c r="F24" s="562"/>
      <c r="G24" s="298"/>
      <c r="H24" s="563" t="s">
        <v>573</v>
      </c>
      <c r="I24" s="582" t="s">
        <v>506</v>
      </c>
      <c r="J24" s="565" t="s">
        <v>542</v>
      </c>
      <c r="K24" s="566"/>
      <c r="L24" s="567"/>
      <c r="M24" s="568" t="s">
        <v>506</v>
      </c>
      <c r="N24" s="565" t="s">
        <v>543</v>
      </c>
      <c r="O24" s="602"/>
      <c r="P24" s="602"/>
      <c r="Q24" s="569"/>
      <c r="R24" s="569"/>
      <c r="S24" s="569"/>
      <c r="T24" s="569"/>
      <c r="U24" s="569"/>
      <c r="V24" s="569"/>
      <c r="W24" s="569"/>
      <c r="X24" s="570"/>
      <c r="Y24" s="571" t="s">
        <v>506</v>
      </c>
      <c r="Z24" s="572" t="s">
        <v>547</v>
      </c>
      <c r="AA24" s="572"/>
      <c r="AB24" s="573"/>
      <c r="AC24" s="571" t="s">
        <v>506</v>
      </c>
      <c r="AD24" s="572" t="s">
        <v>547</v>
      </c>
      <c r="AE24" s="572"/>
      <c r="AF24" s="573"/>
    </row>
    <row r="25" spans="1:32" ht="21" customHeight="1">
      <c r="A25" s="557"/>
      <c r="B25" s="558"/>
      <c r="C25" s="559"/>
      <c r="D25" s="560"/>
      <c r="E25" s="298"/>
      <c r="F25" s="514"/>
      <c r="G25" s="298"/>
      <c r="H25" s="1745" t="s">
        <v>545</v>
      </c>
      <c r="I25" s="1747" t="s">
        <v>506</v>
      </c>
      <c r="J25" s="1749" t="s">
        <v>546</v>
      </c>
      <c r="K25" s="1749"/>
      <c r="L25" s="574"/>
      <c r="M25" s="1751" t="s">
        <v>506</v>
      </c>
      <c r="N25" s="1749" t="s">
        <v>659</v>
      </c>
      <c r="O25" s="1749"/>
      <c r="P25" s="574"/>
      <c r="Q25" s="575"/>
      <c r="R25" s="575"/>
      <c r="S25" s="575"/>
      <c r="T25" s="575"/>
      <c r="U25" s="572"/>
      <c r="V25" s="572"/>
      <c r="W25" s="572"/>
      <c r="X25" s="559"/>
      <c r="Y25" s="576"/>
      <c r="Z25" s="572"/>
      <c r="AA25" s="572"/>
      <c r="AB25" s="573"/>
      <c r="AC25" s="576"/>
      <c r="AD25" s="572"/>
      <c r="AE25" s="572"/>
      <c r="AF25" s="573"/>
    </row>
    <row r="26" spans="1:32" ht="21" customHeight="1">
      <c r="A26" s="557"/>
      <c r="B26" s="558"/>
      <c r="C26" s="559"/>
      <c r="D26" s="560"/>
      <c r="E26" s="298"/>
      <c r="F26" s="514"/>
      <c r="G26" s="298"/>
      <c r="H26" s="1746"/>
      <c r="I26" s="1748"/>
      <c r="J26" s="1750"/>
      <c r="K26" s="1750"/>
      <c r="L26" s="550"/>
      <c r="M26" s="1752"/>
      <c r="N26" s="1750"/>
      <c r="O26" s="1750"/>
      <c r="P26" s="550"/>
      <c r="Q26" s="551"/>
      <c r="R26" s="551"/>
      <c r="S26" s="551"/>
      <c r="T26" s="551"/>
      <c r="U26" s="550"/>
      <c r="V26" s="550"/>
      <c r="W26" s="550"/>
      <c r="X26" s="553"/>
      <c r="Y26" s="576"/>
      <c r="Z26" s="572"/>
      <c r="AA26" s="572"/>
      <c r="AB26" s="573"/>
      <c r="AC26" s="576"/>
      <c r="AD26" s="572"/>
      <c r="AE26" s="572"/>
      <c r="AF26" s="573"/>
    </row>
    <row r="27" spans="1:32" ht="21" customHeight="1">
      <c r="A27" s="557"/>
      <c r="B27" s="558"/>
      <c r="C27" s="559"/>
      <c r="D27" s="560"/>
      <c r="E27" s="298"/>
      <c r="F27" s="514"/>
      <c r="G27" s="298"/>
      <c r="H27" s="1745" t="s">
        <v>681</v>
      </c>
      <c r="I27" s="1747" t="s">
        <v>506</v>
      </c>
      <c r="J27" s="1749" t="s">
        <v>546</v>
      </c>
      <c r="K27" s="1749"/>
      <c r="L27" s="574"/>
      <c r="M27" s="1751" t="s">
        <v>506</v>
      </c>
      <c r="N27" s="1749" t="s">
        <v>659</v>
      </c>
      <c r="O27" s="1749"/>
      <c r="P27" s="574"/>
      <c r="Q27" s="575"/>
      <c r="R27" s="575"/>
      <c r="S27" s="575"/>
      <c r="T27" s="575"/>
      <c r="U27" s="572"/>
      <c r="V27" s="572"/>
      <c r="W27" s="572"/>
      <c r="X27" s="580"/>
      <c r="Y27" s="576"/>
      <c r="Z27" s="572"/>
      <c r="AA27" s="572"/>
      <c r="AB27" s="573"/>
      <c r="AC27" s="576"/>
      <c r="AD27" s="572"/>
      <c r="AE27" s="572"/>
      <c r="AF27" s="573"/>
    </row>
    <row r="28" spans="1:32" ht="21" customHeight="1">
      <c r="A28" s="557"/>
      <c r="B28" s="558"/>
      <c r="C28" s="559"/>
      <c r="D28" s="560"/>
      <c r="E28" s="298"/>
      <c r="F28" s="514"/>
      <c r="G28" s="298"/>
      <c r="H28" s="1746"/>
      <c r="I28" s="1748"/>
      <c r="J28" s="1750"/>
      <c r="K28" s="1750"/>
      <c r="L28" s="550"/>
      <c r="M28" s="1752"/>
      <c r="N28" s="1750"/>
      <c r="O28" s="1750"/>
      <c r="P28" s="550"/>
      <c r="Q28" s="551"/>
      <c r="R28" s="551"/>
      <c r="S28" s="551"/>
      <c r="T28" s="551"/>
      <c r="U28" s="550"/>
      <c r="V28" s="550"/>
      <c r="W28" s="550"/>
      <c r="X28" s="581"/>
      <c r="Y28" s="576"/>
      <c r="Z28" s="572"/>
      <c r="AA28" s="572"/>
      <c r="AB28" s="573"/>
      <c r="AC28" s="576"/>
      <c r="AD28" s="572"/>
      <c r="AE28" s="572"/>
      <c r="AF28" s="573"/>
    </row>
    <row r="29" spans="1:32" ht="21" customHeight="1">
      <c r="A29" s="557"/>
      <c r="B29" s="558"/>
      <c r="C29" s="559"/>
      <c r="D29" s="560"/>
      <c r="E29" s="298"/>
      <c r="F29" s="514"/>
      <c r="G29" s="298"/>
      <c r="H29" s="1745" t="s">
        <v>548</v>
      </c>
      <c r="I29" s="1747" t="s">
        <v>506</v>
      </c>
      <c r="J29" s="1749" t="s">
        <v>546</v>
      </c>
      <c r="K29" s="1749"/>
      <c r="L29" s="574"/>
      <c r="M29" s="1751" t="s">
        <v>506</v>
      </c>
      <c r="N29" s="1749" t="s">
        <v>659</v>
      </c>
      <c r="O29" s="1749"/>
      <c r="P29" s="574"/>
      <c r="Q29" s="575"/>
      <c r="R29" s="575"/>
      <c r="S29" s="575"/>
      <c r="T29" s="575"/>
      <c r="U29" s="572"/>
      <c r="V29" s="572"/>
      <c r="W29" s="572"/>
      <c r="X29" s="559"/>
      <c r="Y29" s="576"/>
      <c r="Z29" s="572"/>
      <c r="AA29" s="572"/>
      <c r="AB29" s="573"/>
      <c r="AC29" s="576"/>
      <c r="AD29" s="572"/>
      <c r="AE29" s="572"/>
      <c r="AF29" s="573"/>
    </row>
    <row r="30" spans="1:32" ht="21" customHeight="1">
      <c r="A30" s="571" t="s">
        <v>506</v>
      </c>
      <c r="B30" s="558" t="s">
        <v>703</v>
      </c>
      <c r="C30" s="559" t="s">
        <v>680</v>
      </c>
      <c r="D30" s="560"/>
      <c r="E30" s="298"/>
      <c r="F30" s="514"/>
      <c r="G30" s="298"/>
      <c r="H30" s="1746"/>
      <c r="I30" s="1748"/>
      <c r="J30" s="1750"/>
      <c r="K30" s="1750"/>
      <c r="L30" s="550"/>
      <c r="M30" s="1752"/>
      <c r="N30" s="1750"/>
      <c r="O30" s="1750"/>
      <c r="P30" s="550"/>
      <c r="Q30" s="551"/>
      <c r="R30" s="551"/>
      <c r="S30" s="551"/>
      <c r="T30" s="551"/>
      <c r="U30" s="550"/>
      <c r="V30" s="550"/>
      <c r="W30" s="550"/>
      <c r="X30" s="559"/>
      <c r="Y30" s="576"/>
      <c r="Z30" s="572"/>
      <c r="AA30" s="572"/>
      <c r="AB30" s="573"/>
      <c r="AC30" s="576"/>
      <c r="AD30" s="572"/>
      <c r="AE30" s="572"/>
      <c r="AF30" s="573"/>
    </row>
    <row r="31" spans="1:32" ht="21" customHeight="1">
      <c r="A31" s="557"/>
      <c r="B31" s="558"/>
      <c r="C31" s="559"/>
      <c r="D31" s="560"/>
      <c r="E31" s="298"/>
      <c r="F31" s="514"/>
      <c r="G31" s="298"/>
      <c r="H31" s="563" t="s">
        <v>549</v>
      </c>
      <c r="I31" s="582" t="s">
        <v>506</v>
      </c>
      <c r="J31" s="550" t="s">
        <v>550</v>
      </c>
      <c r="K31" s="551"/>
      <c r="L31" s="579"/>
      <c r="M31" s="583" t="s">
        <v>624</v>
      </c>
      <c r="N31" s="550" t="s">
        <v>551</v>
      </c>
      <c r="O31" s="550"/>
      <c r="P31" s="550"/>
      <c r="Q31" s="572"/>
      <c r="R31" s="572"/>
      <c r="S31" s="572"/>
      <c r="T31" s="572"/>
      <c r="U31" s="572"/>
      <c r="V31" s="572"/>
      <c r="W31" s="572"/>
      <c r="X31" s="584"/>
      <c r="Y31" s="576"/>
      <c r="Z31" s="572"/>
      <c r="AA31" s="572"/>
      <c r="AB31" s="573"/>
      <c r="AC31" s="576"/>
      <c r="AD31" s="572"/>
      <c r="AE31" s="572"/>
      <c r="AF31" s="573"/>
    </row>
    <row r="32" spans="1:32" ht="21" customHeight="1">
      <c r="A32" s="557"/>
      <c r="B32" s="558"/>
      <c r="C32" s="559"/>
      <c r="D32" s="560"/>
      <c r="E32" s="298"/>
      <c r="F32" s="514"/>
      <c r="G32" s="298"/>
      <c r="H32" s="1745" t="s">
        <v>552</v>
      </c>
      <c r="I32" s="1755" t="s">
        <v>506</v>
      </c>
      <c r="J32" s="1749" t="s">
        <v>546</v>
      </c>
      <c r="K32" s="1749"/>
      <c r="L32" s="572"/>
      <c r="M32" s="1751" t="s">
        <v>506</v>
      </c>
      <c r="N32" s="1749" t="s">
        <v>659</v>
      </c>
      <c r="O32" s="1749"/>
      <c r="P32" s="572"/>
      <c r="Q32" s="575"/>
      <c r="R32" s="575"/>
      <c r="S32" s="575"/>
      <c r="T32" s="575"/>
      <c r="U32" s="575"/>
      <c r="V32" s="575"/>
      <c r="W32" s="575"/>
      <c r="X32" s="585"/>
      <c r="Y32" s="576"/>
      <c r="Z32" s="572"/>
      <c r="AA32" s="586"/>
      <c r="AB32" s="573"/>
      <c r="AC32" s="576"/>
      <c r="AD32" s="572"/>
      <c r="AE32" s="586"/>
      <c r="AF32" s="573"/>
    </row>
    <row r="33" spans="1:32" ht="21" customHeight="1">
      <c r="A33" s="557"/>
      <c r="B33" s="558"/>
      <c r="C33" s="559"/>
      <c r="D33" s="560"/>
      <c r="E33" s="298"/>
      <c r="F33" s="514"/>
      <c r="G33" s="298"/>
      <c r="H33" s="1746"/>
      <c r="I33" s="1756"/>
      <c r="J33" s="1750"/>
      <c r="K33" s="1750"/>
      <c r="L33" s="550"/>
      <c r="M33" s="1752"/>
      <c r="N33" s="1750"/>
      <c r="O33" s="1750"/>
      <c r="P33" s="550"/>
      <c r="Q33" s="587"/>
      <c r="R33" s="587"/>
      <c r="S33" s="587"/>
      <c r="T33" s="587"/>
      <c r="U33" s="587"/>
      <c r="V33" s="587"/>
      <c r="W33" s="587"/>
      <c r="X33" s="588"/>
      <c r="Y33" s="576"/>
      <c r="Z33" s="589"/>
      <c r="AA33" s="589"/>
      <c r="AB33" s="590"/>
      <c r="AC33" s="576"/>
      <c r="AD33" s="589"/>
      <c r="AE33" s="589"/>
      <c r="AF33" s="590"/>
    </row>
    <row r="34" spans="1:32" ht="21" customHeight="1">
      <c r="A34" s="557"/>
      <c r="B34" s="558"/>
      <c r="C34" s="559"/>
      <c r="D34" s="560"/>
      <c r="E34" s="298"/>
      <c r="F34" s="514"/>
      <c r="G34" s="298"/>
      <c r="H34" s="1745" t="s">
        <v>553</v>
      </c>
      <c r="I34" s="1755" t="s">
        <v>624</v>
      </c>
      <c r="J34" s="1749" t="s">
        <v>546</v>
      </c>
      <c r="K34" s="1749"/>
      <c r="L34" s="574"/>
      <c r="M34" s="1751" t="s">
        <v>506</v>
      </c>
      <c r="N34" s="1749" t="s">
        <v>659</v>
      </c>
      <c r="O34" s="1749"/>
      <c r="P34" s="574"/>
      <c r="Q34" s="575"/>
      <c r="R34" s="575"/>
      <c r="S34" s="575"/>
      <c r="T34" s="575"/>
      <c r="U34" s="575"/>
      <c r="V34" s="575"/>
      <c r="W34" s="575"/>
      <c r="X34" s="585"/>
      <c r="Y34" s="576"/>
      <c r="Z34" s="589"/>
      <c r="AA34" s="589"/>
      <c r="AB34" s="590"/>
      <c r="AC34" s="576"/>
      <c r="AD34" s="589"/>
      <c r="AE34" s="589"/>
      <c r="AF34" s="590"/>
    </row>
    <row r="35" spans="1:32" ht="21" customHeight="1">
      <c r="A35" s="557"/>
      <c r="B35" s="558"/>
      <c r="C35" s="559"/>
      <c r="D35" s="560"/>
      <c r="E35" s="298"/>
      <c r="F35" s="514"/>
      <c r="G35" s="298"/>
      <c r="H35" s="1746"/>
      <c r="I35" s="1756"/>
      <c r="J35" s="1750"/>
      <c r="K35" s="1750"/>
      <c r="L35" s="550"/>
      <c r="M35" s="1752"/>
      <c r="N35" s="1750"/>
      <c r="O35" s="1750"/>
      <c r="P35" s="550"/>
      <c r="Q35" s="587"/>
      <c r="R35" s="587"/>
      <c r="S35" s="587"/>
      <c r="T35" s="587"/>
      <c r="U35" s="587"/>
      <c r="V35" s="587"/>
      <c r="W35" s="587"/>
      <c r="X35" s="588"/>
      <c r="Y35" s="576"/>
      <c r="Z35" s="589"/>
      <c r="AA35" s="589"/>
      <c r="AB35" s="590"/>
      <c r="AC35" s="576"/>
      <c r="AD35" s="589"/>
      <c r="AE35" s="589"/>
      <c r="AF35" s="590"/>
    </row>
    <row r="36" spans="1:32" ht="21" customHeight="1">
      <c r="A36" s="557"/>
      <c r="B36" s="558"/>
      <c r="C36" s="559"/>
      <c r="D36" s="560"/>
      <c r="E36" s="298"/>
      <c r="F36" s="514"/>
      <c r="G36" s="298"/>
      <c r="H36" s="563" t="s">
        <v>554</v>
      </c>
      <c r="I36" s="582" t="s">
        <v>506</v>
      </c>
      <c r="J36" s="565" t="s">
        <v>555</v>
      </c>
      <c r="K36" s="565"/>
      <c r="M36" s="591" t="s">
        <v>506</v>
      </c>
      <c r="N36" s="565" t="s">
        <v>551</v>
      </c>
      <c r="O36" s="592"/>
      <c r="P36" s="565"/>
      <c r="Q36" s="587"/>
      <c r="R36" s="587"/>
      <c r="S36" s="587"/>
      <c r="T36" s="587"/>
      <c r="U36" s="587"/>
      <c r="V36" s="587"/>
      <c r="W36" s="587"/>
      <c r="X36" s="588"/>
      <c r="Y36" s="576"/>
      <c r="Z36" s="589"/>
      <c r="AA36" s="589"/>
      <c r="AB36" s="590"/>
      <c r="AC36" s="576"/>
      <c r="AD36" s="589"/>
      <c r="AE36" s="589"/>
      <c r="AF36" s="590"/>
    </row>
    <row r="37" spans="1:32" ht="21" customHeight="1">
      <c r="A37" s="557"/>
      <c r="B37" s="558"/>
      <c r="C37" s="559"/>
      <c r="D37" s="560"/>
      <c r="E37" s="561"/>
      <c r="F37" s="562"/>
      <c r="G37" s="298"/>
      <c r="H37" s="603" t="s">
        <v>677</v>
      </c>
      <c r="I37" s="564" t="s">
        <v>506</v>
      </c>
      <c r="J37" s="574" t="s">
        <v>555</v>
      </c>
      <c r="K37" s="574"/>
      <c r="L37" s="604" t="s">
        <v>506</v>
      </c>
      <c r="M37" s="574" t="s">
        <v>597</v>
      </c>
      <c r="N37" s="605"/>
      <c r="O37" s="604" t="s">
        <v>506</v>
      </c>
      <c r="P37" s="572" t="s">
        <v>676</v>
      </c>
      <c r="Q37" s="606"/>
      <c r="R37" s="604" t="s">
        <v>506</v>
      </c>
      <c r="S37" s="574" t="s">
        <v>675</v>
      </c>
      <c r="T37" s="598"/>
      <c r="U37" s="596" t="s">
        <v>506</v>
      </c>
      <c r="V37" s="595" t="s">
        <v>674</v>
      </c>
      <c r="W37" s="599"/>
      <c r="X37" s="600"/>
      <c r="Y37" s="586"/>
      <c r="Z37" s="586"/>
      <c r="AA37" s="586"/>
      <c r="AB37" s="573"/>
      <c r="AC37" s="601"/>
      <c r="AD37" s="586"/>
      <c r="AE37" s="586"/>
      <c r="AF37" s="573"/>
    </row>
    <row r="38" spans="1:32" ht="21" customHeight="1">
      <c r="A38" s="544"/>
      <c r="B38" s="545"/>
      <c r="C38" s="546"/>
      <c r="D38" s="547"/>
      <c r="E38" s="515"/>
      <c r="F38" s="513"/>
      <c r="G38" s="210"/>
      <c r="H38" s="607" t="s">
        <v>569</v>
      </c>
      <c r="I38" s="549" t="s">
        <v>506</v>
      </c>
      <c r="J38" s="608" t="s">
        <v>555</v>
      </c>
      <c r="K38" s="608"/>
      <c r="L38" s="609"/>
      <c r="M38" s="610" t="s">
        <v>506</v>
      </c>
      <c r="N38" s="608" t="s">
        <v>570</v>
      </c>
      <c r="O38" s="608"/>
      <c r="P38" s="609"/>
      <c r="Q38" s="611" t="s">
        <v>506</v>
      </c>
      <c r="R38" s="612" t="s">
        <v>571</v>
      </c>
      <c r="S38" s="612"/>
      <c r="T38" s="579"/>
      <c r="U38" s="579"/>
      <c r="V38" s="579"/>
      <c r="W38" s="579"/>
      <c r="X38" s="613"/>
      <c r="Y38" s="554" t="s">
        <v>506</v>
      </c>
      <c r="Z38" s="555" t="s">
        <v>544</v>
      </c>
      <c r="AA38" s="555"/>
      <c r="AB38" s="556"/>
      <c r="AC38" s="554" t="s">
        <v>506</v>
      </c>
      <c r="AD38" s="555" t="s">
        <v>544</v>
      </c>
      <c r="AE38" s="555"/>
      <c r="AF38" s="556"/>
    </row>
    <row r="39" spans="1:32" ht="21" customHeight="1">
      <c r="A39" s="557"/>
      <c r="B39" s="558"/>
      <c r="C39" s="559"/>
      <c r="D39" s="560"/>
      <c r="E39" s="298"/>
      <c r="F39" s="514"/>
      <c r="G39" s="216"/>
      <c r="H39" s="614" t="s">
        <v>572</v>
      </c>
      <c r="I39" s="552" t="s">
        <v>506</v>
      </c>
      <c r="J39" s="572" t="s">
        <v>542</v>
      </c>
      <c r="K39" s="572"/>
      <c r="L39" s="615"/>
      <c r="M39" s="552" t="s">
        <v>506</v>
      </c>
      <c r="N39" s="572" t="s">
        <v>543</v>
      </c>
      <c r="O39" s="567"/>
      <c r="P39" s="567"/>
      <c r="Q39" s="579"/>
      <c r="R39" s="579"/>
      <c r="S39" s="579"/>
      <c r="T39" s="579"/>
      <c r="U39" s="579"/>
      <c r="V39" s="579"/>
      <c r="W39" s="579"/>
      <c r="X39" s="613"/>
      <c r="Y39" s="571" t="s">
        <v>506</v>
      </c>
      <c r="Z39" s="572" t="s">
        <v>547</v>
      </c>
      <c r="AA39" s="586"/>
      <c r="AB39" s="573"/>
      <c r="AC39" s="571" t="s">
        <v>506</v>
      </c>
      <c r="AD39" s="572" t="s">
        <v>547</v>
      </c>
      <c r="AE39" s="586"/>
      <c r="AF39" s="573"/>
    </row>
    <row r="40" spans="1:32" ht="21" customHeight="1">
      <c r="A40" s="557"/>
      <c r="B40" s="558"/>
      <c r="C40" s="559"/>
      <c r="D40" s="560"/>
      <c r="E40" s="298"/>
      <c r="F40" s="514"/>
      <c r="G40" s="216"/>
      <c r="H40" s="563" t="s">
        <v>573</v>
      </c>
      <c r="I40" s="582" t="s">
        <v>506</v>
      </c>
      <c r="J40" s="565" t="s">
        <v>542</v>
      </c>
      <c r="K40" s="566"/>
      <c r="L40" s="567"/>
      <c r="M40" s="591" t="s">
        <v>506</v>
      </c>
      <c r="N40" s="565" t="s">
        <v>543</v>
      </c>
      <c r="O40" s="579"/>
      <c r="P40" s="579"/>
      <c r="Q40" s="579"/>
      <c r="R40" s="579"/>
      <c r="S40" s="579"/>
      <c r="T40" s="579"/>
      <c r="U40" s="579"/>
      <c r="V40" s="579"/>
      <c r="W40" s="579"/>
      <c r="X40" s="613"/>
      <c r="Z40" s="572"/>
      <c r="AA40" s="572"/>
      <c r="AB40" s="573"/>
      <c r="AC40" s="601"/>
      <c r="AD40" s="572"/>
      <c r="AE40" s="572"/>
      <c r="AF40" s="573"/>
    </row>
    <row r="41" spans="1:32" ht="21" customHeight="1">
      <c r="A41" s="557"/>
      <c r="B41" s="558"/>
      <c r="C41" s="559"/>
      <c r="D41" s="560"/>
      <c r="E41" s="298"/>
      <c r="F41" s="514"/>
      <c r="G41" s="216"/>
      <c r="H41" s="616" t="s">
        <v>574</v>
      </c>
      <c r="I41" s="564" t="s">
        <v>506</v>
      </c>
      <c r="J41" s="565" t="s">
        <v>555</v>
      </c>
      <c r="K41" s="566"/>
      <c r="L41" s="579"/>
      <c r="M41" s="591" t="s">
        <v>506</v>
      </c>
      <c r="N41" s="565" t="s">
        <v>551</v>
      </c>
      <c r="O41" s="617"/>
      <c r="P41" s="617"/>
      <c r="Q41" s="617"/>
      <c r="R41" s="617"/>
      <c r="S41" s="617"/>
      <c r="T41" s="617"/>
      <c r="U41" s="617"/>
      <c r="V41" s="617"/>
      <c r="W41" s="617"/>
      <c r="X41" s="618"/>
      <c r="AC41" s="601"/>
      <c r="AF41" s="619"/>
    </row>
    <row r="42" spans="1:32" ht="21" customHeight="1">
      <c r="A42" s="557"/>
      <c r="B42" s="558"/>
      <c r="C42" s="559"/>
      <c r="D42" s="560"/>
      <c r="E42" s="298"/>
      <c r="F42" s="514"/>
      <c r="G42" s="216"/>
      <c r="H42" s="620" t="s">
        <v>575</v>
      </c>
      <c r="I42" s="564" t="s">
        <v>506</v>
      </c>
      <c r="J42" s="565" t="s">
        <v>555</v>
      </c>
      <c r="K42" s="551"/>
      <c r="L42" s="579"/>
      <c r="M42" s="583" t="s">
        <v>506</v>
      </c>
      <c r="N42" s="565" t="s">
        <v>551</v>
      </c>
      <c r="O42" s="617"/>
      <c r="P42" s="617"/>
      <c r="Q42" s="617"/>
      <c r="R42" s="617"/>
      <c r="S42" s="617"/>
      <c r="T42" s="617"/>
      <c r="U42" s="617"/>
      <c r="V42" s="617"/>
      <c r="W42" s="617"/>
      <c r="X42" s="618"/>
      <c r="Y42" s="601"/>
      <c r="Z42" s="586"/>
      <c r="AA42" s="586"/>
      <c r="AB42" s="573"/>
      <c r="AC42" s="601"/>
      <c r="AD42" s="586"/>
      <c r="AE42" s="586"/>
      <c r="AF42" s="573"/>
    </row>
    <row r="43" spans="1:32" ht="21" customHeight="1">
      <c r="A43" s="571" t="s">
        <v>624</v>
      </c>
      <c r="B43" s="558" t="s">
        <v>704</v>
      </c>
      <c r="C43" s="559" t="s">
        <v>679</v>
      </c>
      <c r="D43" s="560"/>
      <c r="E43" s="298"/>
      <c r="F43" s="514"/>
      <c r="G43" s="216"/>
      <c r="H43" s="572" t="s">
        <v>576</v>
      </c>
      <c r="I43" s="564" t="s">
        <v>506</v>
      </c>
      <c r="J43" s="565" t="s">
        <v>555</v>
      </c>
      <c r="K43" s="565"/>
      <c r="L43" s="579"/>
      <c r="M43" s="591" t="s">
        <v>506</v>
      </c>
      <c r="N43" s="565" t="s">
        <v>551</v>
      </c>
      <c r="O43" s="617"/>
      <c r="P43" s="617"/>
      <c r="Q43" s="617"/>
      <c r="R43" s="617"/>
      <c r="S43" s="617"/>
      <c r="T43" s="617"/>
      <c r="U43" s="617"/>
      <c r="V43" s="617"/>
      <c r="W43" s="617"/>
      <c r="X43" s="618"/>
      <c r="Y43" s="601"/>
      <c r="Z43" s="586"/>
      <c r="AA43" s="586"/>
      <c r="AB43" s="573"/>
      <c r="AC43" s="601"/>
      <c r="AD43" s="586"/>
      <c r="AE43" s="586"/>
      <c r="AF43" s="573"/>
    </row>
    <row r="44" spans="1:32" ht="21" customHeight="1">
      <c r="A44" s="557"/>
      <c r="B44" s="558"/>
      <c r="C44" s="559"/>
      <c r="D44" s="560"/>
      <c r="E44" s="298"/>
      <c r="F44" s="514"/>
      <c r="G44" s="216"/>
      <c r="H44" s="621" t="s">
        <v>577</v>
      </c>
      <c r="I44" s="564" t="s">
        <v>506</v>
      </c>
      <c r="J44" s="565" t="s">
        <v>555</v>
      </c>
      <c r="K44" s="565"/>
      <c r="L44" s="579"/>
      <c r="M44" s="591" t="s">
        <v>506</v>
      </c>
      <c r="N44" s="565" t="s">
        <v>551</v>
      </c>
      <c r="O44" s="617"/>
      <c r="P44" s="617"/>
      <c r="Q44" s="617"/>
      <c r="R44" s="617"/>
      <c r="S44" s="617"/>
      <c r="T44" s="617"/>
      <c r="U44" s="617"/>
      <c r="V44" s="617"/>
      <c r="W44" s="617"/>
      <c r="X44" s="618"/>
      <c r="Y44" s="601"/>
      <c r="Z44" s="586"/>
      <c r="AA44" s="586"/>
      <c r="AB44" s="573"/>
      <c r="AC44" s="601"/>
      <c r="AD44" s="586"/>
      <c r="AE44" s="586"/>
      <c r="AF44" s="573"/>
    </row>
    <row r="45" spans="1:32" ht="21" customHeight="1">
      <c r="A45" s="557"/>
      <c r="B45" s="558"/>
      <c r="C45" s="559"/>
      <c r="D45" s="560"/>
      <c r="E45" s="298"/>
      <c r="F45" s="514"/>
      <c r="G45" s="216"/>
      <c r="H45" s="621" t="s">
        <v>578</v>
      </c>
      <c r="I45" s="564" t="s">
        <v>506</v>
      </c>
      <c r="J45" s="565" t="s">
        <v>555</v>
      </c>
      <c r="K45" s="565"/>
      <c r="L45" s="579"/>
      <c r="M45" s="591" t="s">
        <v>506</v>
      </c>
      <c r="N45" s="565" t="s">
        <v>551</v>
      </c>
      <c r="O45" s="617"/>
      <c r="P45" s="617"/>
      <c r="Q45" s="617"/>
      <c r="R45" s="617"/>
      <c r="S45" s="617"/>
      <c r="T45" s="617"/>
      <c r="U45" s="617"/>
      <c r="V45" s="617"/>
      <c r="W45" s="617"/>
      <c r="X45" s="618"/>
      <c r="Y45" s="601"/>
      <c r="Z45" s="586"/>
      <c r="AA45" s="586"/>
      <c r="AB45" s="573"/>
      <c r="AC45" s="601"/>
      <c r="AD45" s="586"/>
      <c r="AE45" s="586"/>
      <c r="AF45" s="573"/>
    </row>
    <row r="46" spans="1:32" ht="21" customHeight="1">
      <c r="A46" s="557"/>
      <c r="B46" s="558"/>
      <c r="C46" s="559"/>
      <c r="D46" s="560"/>
      <c r="E46" s="298"/>
      <c r="F46" s="514"/>
      <c r="G46" s="216"/>
      <c r="H46" s="616" t="s">
        <v>579</v>
      </c>
      <c r="I46" s="582" t="s">
        <v>506</v>
      </c>
      <c r="J46" s="565" t="s">
        <v>555</v>
      </c>
      <c r="K46" s="565"/>
      <c r="L46" s="617"/>
      <c r="M46" s="591" t="s">
        <v>506</v>
      </c>
      <c r="N46" s="565" t="s">
        <v>580</v>
      </c>
      <c r="O46" s="565"/>
      <c r="P46" s="617"/>
      <c r="Q46" s="622" t="s">
        <v>506</v>
      </c>
      <c r="R46" s="565" t="s">
        <v>581</v>
      </c>
      <c r="S46" s="592"/>
      <c r="T46" s="617"/>
      <c r="U46" s="622" t="s">
        <v>506</v>
      </c>
      <c r="V46" s="565" t="s">
        <v>582</v>
      </c>
      <c r="W46" s="565"/>
      <c r="X46" s="584"/>
      <c r="Y46" s="601"/>
      <c r="Z46" s="586"/>
      <c r="AA46" s="586"/>
      <c r="AB46" s="573"/>
      <c r="AC46" s="601"/>
      <c r="AD46" s="586"/>
      <c r="AE46" s="586"/>
      <c r="AF46" s="573"/>
    </row>
    <row r="47" spans="1:32" ht="21" customHeight="1">
      <c r="A47" s="557"/>
      <c r="B47" s="558"/>
      <c r="C47" s="559"/>
      <c r="D47" s="560"/>
      <c r="E47" s="298"/>
      <c r="F47" s="514"/>
      <c r="G47" s="216"/>
      <c r="H47" s="621" t="s">
        <v>583</v>
      </c>
      <c r="I47" s="571" t="s">
        <v>506</v>
      </c>
      <c r="J47" s="550" t="s">
        <v>555</v>
      </c>
      <c r="K47" s="550"/>
      <c r="L47" s="579"/>
      <c r="M47" s="552" t="s">
        <v>506</v>
      </c>
      <c r="N47" s="550" t="s">
        <v>584</v>
      </c>
      <c r="O47" s="550"/>
      <c r="Q47" s="623" t="s">
        <v>506</v>
      </c>
      <c r="R47" s="550" t="s">
        <v>585</v>
      </c>
      <c r="S47" s="579"/>
      <c r="T47" s="579"/>
      <c r="U47" s="579"/>
      <c r="V47" s="579"/>
      <c r="W47" s="579"/>
      <c r="X47" s="618"/>
      <c r="Y47" s="601"/>
      <c r="Z47" s="586"/>
      <c r="AA47" s="586"/>
      <c r="AB47" s="573"/>
      <c r="AC47" s="601"/>
      <c r="AD47" s="586"/>
      <c r="AE47" s="586"/>
      <c r="AF47" s="573"/>
    </row>
    <row r="48" spans="1:32" ht="21" customHeight="1">
      <c r="A48" s="557"/>
      <c r="B48" s="558"/>
      <c r="C48" s="559"/>
      <c r="D48" s="560"/>
      <c r="E48" s="298"/>
      <c r="F48" s="514"/>
      <c r="G48" s="216"/>
      <c r="H48" s="616" t="s">
        <v>586</v>
      </c>
      <c r="I48" s="564" t="s">
        <v>506</v>
      </c>
      <c r="J48" s="565" t="s">
        <v>555</v>
      </c>
      <c r="K48" s="566"/>
      <c r="L48" s="579"/>
      <c r="M48" s="591" t="s">
        <v>506</v>
      </c>
      <c r="N48" s="565" t="s">
        <v>551</v>
      </c>
      <c r="O48" s="617"/>
      <c r="P48" s="617"/>
      <c r="Q48" s="617"/>
      <c r="R48" s="617"/>
      <c r="S48" s="617"/>
      <c r="T48" s="617"/>
      <c r="U48" s="617"/>
      <c r="V48" s="617"/>
      <c r="W48" s="617"/>
      <c r="X48" s="618"/>
      <c r="Y48" s="601"/>
      <c r="Z48" s="586"/>
      <c r="AA48" s="586"/>
      <c r="AB48" s="573"/>
      <c r="AC48" s="601"/>
      <c r="AD48" s="586"/>
      <c r="AE48" s="586"/>
      <c r="AF48" s="573"/>
    </row>
    <row r="49" spans="1:32" ht="21" customHeight="1">
      <c r="A49" s="624"/>
      <c r="B49" s="625"/>
      <c r="C49" s="626"/>
      <c r="D49" s="627"/>
      <c r="E49" s="628"/>
      <c r="F49" s="629"/>
      <c r="G49" s="516"/>
      <c r="H49" s="593" t="s">
        <v>677</v>
      </c>
      <c r="I49" s="564" t="s">
        <v>506</v>
      </c>
      <c r="J49" s="595" t="s">
        <v>555</v>
      </c>
      <c r="K49" s="595"/>
      <c r="L49" s="630" t="s">
        <v>506</v>
      </c>
      <c r="M49" s="595" t="s">
        <v>597</v>
      </c>
      <c r="N49" s="597"/>
      <c r="O49" s="596" t="s">
        <v>506</v>
      </c>
      <c r="P49" s="631" t="s">
        <v>676</v>
      </c>
      <c r="Q49" s="598"/>
      <c r="R49" s="596" t="s">
        <v>506</v>
      </c>
      <c r="S49" s="595" t="s">
        <v>675</v>
      </c>
      <c r="T49" s="598"/>
      <c r="U49" s="596" t="s">
        <v>506</v>
      </c>
      <c r="V49" s="595" t="s">
        <v>674</v>
      </c>
      <c r="W49" s="599"/>
      <c r="X49" s="600"/>
      <c r="Y49" s="632"/>
      <c r="Z49" s="632"/>
      <c r="AA49" s="632"/>
      <c r="AB49" s="633"/>
      <c r="AC49" s="601"/>
      <c r="AD49" s="586"/>
      <c r="AE49" s="586"/>
      <c r="AF49" s="573"/>
    </row>
    <row r="50" spans="1:32" ht="21" customHeight="1">
      <c r="A50" s="544"/>
      <c r="B50" s="545"/>
      <c r="C50" s="546"/>
      <c r="D50" s="547"/>
      <c r="E50" s="515"/>
      <c r="F50" s="513"/>
      <c r="G50" s="210"/>
      <c r="H50" s="607" t="s">
        <v>569</v>
      </c>
      <c r="I50" s="549" t="s">
        <v>506</v>
      </c>
      <c r="J50" s="608" t="s">
        <v>555</v>
      </c>
      <c r="K50" s="608"/>
      <c r="L50" s="609"/>
      <c r="M50" s="610" t="s">
        <v>506</v>
      </c>
      <c r="N50" s="608" t="s">
        <v>570</v>
      </c>
      <c r="O50" s="608"/>
      <c r="P50" s="609"/>
      <c r="Q50" s="611" t="s">
        <v>506</v>
      </c>
      <c r="R50" s="612" t="s">
        <v>571</v>
      </c>
      <c r="S50" s="612"/>
      <c r="T50" s="579"/>
      <c r="U50" s="579"/>
      <c r="V50" s="579"/>
      <c r="W50" s="579"/>
      <c r="X50" s="613"/>
      <c r="Y50" s="554" t="s">
        <v>506</v>
      </c>
      <c r="Z50" s="555" t="s">
        <v>544</v>
      </c>
      <c r="AA50" s="555"/>
      <c r="AB50" s="556"/>
      <c r="AC50" s="554" t="s">
        <v>506</v>
      </c>
      <c r="AD50" s="555" t="s">
        <v>544</v>
      </c>
      <c r="AE50" s="555"/>
      <c r="AF50" s="556"/>
    </row>
    <row r="51" spans="1:32" ht="21" customHeight="1">
      <c r="A51" s="557"/>
      <c r="B51" s="558"/>
      <c r="C51" s="559"/>
      <c r="D51" s="560"/>
      <c r="E51" s="298"/>
      <c r="F51" s="514"/>
      <c r="G51" s="216"/>
      <c r="H51" s="614" t="s">
        <v>572</v>
      </c>
      <c r="I51" s="552" t="s">
        <v>506</v>
      </c>
      <c r="J51" s="572" t="s">
        <v>542</v>
      </c>
      <c r="K51" s="572"/>
      <c r="L51" s="615"/>
      <c r="M51" s="552" t="s">
        <v>506</v>
      </c>
      <c r="N51" s="572" t="s">
        <v>543</v>
      </c>
      <c r="O51" s="579"/>
      <c r="P51" s="579"/>
      <c r="Q51" s="579"/>
      <c r="R51" s="579"/>
      <c r="S51" s="579"/>
      <c r="T51" s="579"/>
      <c r="U51" s="579"/>
      <c r="V51" s="579"/>
      <c r="W51" s="579"/>
      <c r="X51" s="613"/>
      <c r="Y51" s="571" t="s">
        <v>506</v>
      </c>
      <c r="Z51" s="572" t="s">
        <v>547</v>
      </c>
      <c r="AA51" s="586"/>
      <c r="AB51" s="573"/>
      <c r="AC51" s="571" t="s">
        <v>506</v>
      </c>
      <c r="AD51" s="572" t="s">
        <v>547</v>
      </c>
      <c r="AE51" s="586"/>
      <c r="AF51" s="573"/>
    </row>
    <row r="52" spans="1:32" ht="21" customHeight="1">
      <c r="A52" s="557"/>
      <c r="B52" s="558"/>
      <c r="C52" s="559"/>
      <c r="D52" s="560"/>
      <c r="E52" s="298"/>
      <c r="F52" s="514"/>
      <c r="G52" s="216"/>
      <c r="H52" s="563" t="s">
        <v>573</v>
      </c>
      <c r="I52" s="582" t="s">
        <v>506</v>
      </c>
      <c r="J52" s="565" t="s">
        <v>542</v>
      </c>
      <c r="K52" s="566"/>
      <c r="L52" s="567"/>
      <c r="M52" s="591" t="s">
        <v>506</v>
      </c>
      <c r="N52" s="565" t="s">
        <v>543</v>
      </c>
      <c r="S52" s="579"/>
      <c r="T52" s="579"/>
      <c r="U52" s="579"/>
      <c r="V52" s="579"/>
      <c r="W52" s="579"/>
      <c r="X52" s="613"/>
      <c r="Y52" s="634"/>
      <c r="Z52" s="572"/>
      <c r="AA52" s="572"/>
      <c r="AB52" s="573"/>
      <c r="AC52" s="601"/>
      <c r="AD52" s="572"/>
      <c r="AE52" s="572"/>
      <c r="AF52" s="573"/>
    </row>
    <row r="53" spans="1:32" ht="21" customHeight="1">
      <c r="A53" s="557"/>
      <c r="B53" s="558"/>
      <c r="C53" s="559"/>
      <c r="D53" s="560"/>
      <c r="E53" s="298"/>
      <c r="F53" s="514"/>
      <c r="G53" s="216"/>
      <c r="H53" s="616" t="s">
        <v>574</v>
      </c>
      <c r="I53" s="564" t="s">
        <v>506</v>
      </c>
      <c r="J53" s="565" t="s">
        <v>555</v>
      </c>
      <c r="K53" s="566"/>
      <c r="L53" s="579"/>
      <c r="M53" s="591" t="s">
        <v>506</v>
      </c>
      <c r="N53" s="565" t="s">
        <v>551</v>
      </c>
      <c r="O53" s="617"/>
      <c r="P53" s="617"/>
      <c r="Q53" s="617"/>
      <c r="R53" s="617"/>
      <c r="S53" s="617"/>
      <c r="T53" s="617"/>
      <c r="U53" s="617"/>
      <c r="V53" s="617"/>
      <c r="W53" s="617"/>
      <c r="X53" s="618"/>
      <c r="Y53" s="634"/>
      <c r="AC53" s="601"/>
      <c r="AF53" s="619"/>
    </row>
    <row r="54" spans="1:32" ht="21" customHeight="1">
      <c r="A54" s="557"/>
      <c r="B54" s="558"/>
      <c r="C54" s="559"/>
      <c r="D54" s="560"/>
      <c r="E54" s="298"/>
      <c r="F54" s="514"/>
      <c r="G54" s="216"/>
      <c r="H54" s="620" t="s">
        <v>575</v>
      </c>
      <c r="I54" s="564" t="s">
        <v>506</v>
      </c>
      <c r="J54" s="565" t="s">
        <v>555</v>
      </c>
      <c r="K54" s="566"/>
      <c r="L54" s="579"/>
      <c r="M54" s="591" t="s">
        <v>506</v>
      </c>
      <c r="N54" s="565" t="s">
        <v>551</v>
      </c>
      <c r="O54" s="617"/>
      <c r="P54" s="617"/>
      <c r="Q54" s="617"/>
      <c r="R54" s="617"/>
      <c r="S54" s="617"/>
      <c r="T54" s="617"/>
      <c r="U54" s="617"/>
      <c r="V54" s="617"/>
      <c r="W54" s="617"/>
      <c r="X54" s="618"/>
      <c r="Y54" s="601"/>
      <c r="Z54" s="586"/>
      <c r="AA54" s="586"/>
      <c r="AB54" s="573"/>
      <c r="AC54" s="601"/>
      <c r="AD54" s="586"/>
      <c r="AE54" s="586"/>
      <c r="AF54" s="573"/>
    </row>
    <row r="55" spans="1:32" ht="21" customHeight="1">
      <c r="A55" s="571" t="s">
        <v>624</v>
      </c>
      <c r="B55" s="558" t="s">
        <v>704</v>
      </c>
      <c r="C55" s="559" t="s">
        <v>678</v>
      </c>
      <c r="D55" s="560"/>
      <c r="E55" s="298"/>
      <c r="F55" s="514"/>
      <c r="G55" s="216"/>
      <c r="H55" s="572" t="s">
        <v>576</v>
      </c>
      <c r="I55" s="564" t="s">
        <v>506</v>
      </c>
      <c r="J55" s="565" t="s">
        <v>555</v>
      </c>
      <c r="K55" s="565"/>
      <c r="L55" s="579"/>
      <c r="M55" s="591" t="s">
        <v>506</v>
      </c>
      <c r="N55" s="565" t="s">
        <v>551</v>
      </c>
      <c r="O55" s="617"/>
      <c r="P55" s="617"/>
      <c r="Q55" s="617"/>
      <c r="R55" s="617"/>
      <c r="S55" s="617"/>
      <c r="T55" s="617"/>
      <c r="U55" s="617"/>
      <c r="V55" s="617"/>
      <c r="W55" s="617"/>
      <c r="X55" s="618"/>
      <c r="Y55" s="601"/>
      <c r="Z55" s="586"/>
      <c r="AA55" s="586"/>
      <c r="AB55" s="573"/>
      <c r="AC55" s="601"/>
      <c r="AD55" s="586"/>
      <c r="AE55" s="586"/>
      <c r="AF55" s="573"/>
    </row>
    <row r="56" spans="1:32" ht="21" customHeight="1">
      <c r="A56" s="557"/>
      <c r="B56" s="558"/>
      <c r="C56" s="559"/>
      <c r="D56" s="560"/>
      <c r="E56" s="298"/>
      <c r="F56" s="514"/>
      <c r="G56" s="216"/>
      <c r="H56" s="621" t="s">
        <v>577</v>
      </c>
      <c r="I56" s="564" t="s">
        <v>506</v>
      </c>
      <c r="J56" s="565" t="s">
        <v>555</v>
      </c>
      <c r="K56" s="565"/>
      <c r="L56" s="579"/>
      <c r="M56" s="591" t="s">
        <v>506</v>
      </c>
      <c r="N56" s="565" t="s">
        <v>551</v>
      </c>
      <c r="O56" s="617"/>
      <c r="P56" s="617"/>
      <c r="Q56" s="617"/>
      <c r="R56" s="617"/>
      <c r="S56" s="617"/>
      <c r="T56" s="617"/>
      <c r="U56" s="617"/>
      <c r="V56" s="617"/>
      <c r="W56" s="617"/>
      <c r="X56" s="618"/>
      <c r="Y56" s="601"/>
      <c r="Z56" s="586"/>
      <c r="AA56" s="586"/>
      <c r="AB56" s="573"/>
      <c r="AC56" s="601"/>
      <c r="AD56" s="586"/>
      <c r="AE56" s="586"/>
      <c r="AF56" s="573"/>
    </row>
    <row r="57" spans="1:32" ht="21" customHeight="1">
      <c r="A57" s="557"/>
      <c r="B57" s="558"/>
      <c r="C57" s="559"/>
      <c r="D57" s="560"/>
      <c r="E57" s="298"/>
      <c r="F57" s="514"/>
      <c r="G57" s="216"/>
      <c r="H57" s="621" t="s">
        <v>578</v>
      </c>
      <c r="I57" s="564" t="s">
        <v>506</v>
      </c>
      <c r="J57" s="565" t="s">
        <v>555</v>
      </c>
      <c r="K57" s="565"/>
      <c r="L57" s="579"/>
      <c r="M57" s="591" t="s">
        <v>506</v>
      </c>
      <c r="N57" s="565" t="s">
        <v>551</v>
      </c>
      <c r="O57" s="617"/>
      <c r="P57" s="617"/>
      <c r="Q57" s="617"/>
      <c r="R57" s="617"/>
      <c r="S57" s="617"/>
      <c r="T57" s="617"/>
      <c r="U57" s="617"/>
      <c r="V57" s="617"/>
      <c r="W57" s="617"/>
      <c r="X57" s="618"/>
      <c r="Y57" s="601"/>
      <c r="Z57" s="586"/>
      <c r="AA57" s="586"/>
      <c r="AB57" s="573"/>
      <c r="AC57" s="601"/>
      <c r="AD57" s="586"/>
      <c r="AE57" s="586"/>
      <c r="AF57" s="573"/>
    </row>
    <row r="58" spans="1:32" ht="21" customHeight="1">
      <c r="A58" s="557"/>
      <c r="B58" s="558"/>
      <c r="C58" s="559"/>
      <c r="D58" s="560"/>
      <c r="E58" s="298"/>
      <c r="F58" s="514"/>
      <c r="G58" s="216"/>
      <c r="H58" s="616" t="s">
        <v>579</v>
      </c>
      <c r="I58" s="582" t="s">
        <v>506</v>
      </c>
      <c r="J58" s="565" t="s">
        <v>555</v>
      </c>
      <c r="K58" s="565"/>
      <c r="L58" s="579"/>
      <c r="M58" s="591" t="s">
        <v>506</v>
      </c>
      <c r="N58" s="565" t="s">
        <v>580</v>
      </c>
      <c r="O58" s="565"/>
      <c r="P58" s="579"/>
      <c r="Q58" s="622" t="s">
        <v>506</v>
      </c>
      <c r="R58" s="565" t="s">
        <v>581</v>
      </c>
      <c r="S58" s="592"/>
      <c r="T58" s="579"/>
      <c r="U58" s="622" t="s">
        <v>506</v>
      </c>
      <c r="V58" s="565" t="s">
        <v>582</v>
      </c>
      <c r="W58" s="565"/>
      <c r="X58" s="584"/>
      <c r="Y58" s="601"/>
      <c r="Z58" s="586"/>
      <c r="AA58" s="586"/>
      <c r="AB58" s="573"/>
      <c r="AC58" s="601"/>
      <c r="AD58" s="586"/>
      <c r="AE58" s="586"/>
      <c r="AF58" s="573"/>
    </row>
    <row r="59" spans="1:32" ht="21" customHeight="1">
      <c r="A59" s="557"/>
      <c r="B59" s="558"/>
      <c r="C59" s="559"/>
      <c r="D59" s="560"/>
      <c r="E59" s="298"/>
      <c r="F59" s="514"/>
      <c r="G59" s="216"/>
      <c r="H59" s="621" t="s">
        <v>583</v>
      </c>
      <c r="I59" s="564" t="s">
        <v>506</v>
      </c>
      <c r="J59" s="565" t="s">
        <v>555</v>
      </c>
      <c r="K59" s="550"/>
      <c r="L59" s="579"/>
      <c r="M59" s="583" t="s">
        <v>506</v>
      </c>
      <c r="N59" s="550" t="s">
        <v>584</v>
      </c>
      <c r="O59" s="550"/>
      <c r="P59" s="579"/>
      <c r="Q59" s="635" t="s">
        <v>506</v>
      </c>
      <c r="R59" s="550" t="s">
        <v>585</v>
      </c>
      <c r="S59" s="579"/>
      <c r="T59" s="579"/>
      <c r="U59" s="579"/>
      <c r="V59" s="579"/>
      <c r="W59" s="617"/>
      <c r="X59" s="618"/>
      <c r="Y59" s="601"/>
      <c r="Z59" s="586"/>
      <c r="AA59" s="586"/>
      <c r="AB59" s="573"/>
      <c r="AC59" s="601"/>
      <c r="AD59" s="586"/>
      <c r="AE59" s="586"/>
      <c r="AF59" s="573"/>
    </row>
    <row r="60" spans="1:32" ht="21" customHeight="1">
      <c r="A60" s="557"/>
      <c r="B60" s="558"/>
      <c r="C60" s="559"/>
      <c r="D60" s="560"/>
      <c r="E60" s="298"/>
      <c r="F60" s="514"/>
      <c r="G60" s="216"/>
      <c r="H60" s="616" t="s">
        <v>586</v>
      </c>
      <c r="I60" s="564" t="s">
        <v>506</v>
      </c>
      <c r="J60" s="565" t="s">
        <v>555</v>
      </c>
      <c r="K60" s="551"/>
      <c r="M60" s="583" t="s">
        <v>506</v>
      </c>
      <c r="N60" s="550" t="s">
        <v>551</v>
      </c>
      <c r="O60" s="579"/>
      <c r="P60" s="579"/>
      <c r="Q60" s="579"/>
      <c r="R60" s="579"/>
      <c r="S60" s="579"/>
      <c r="T60" s="579"/>
      <c r="U60" s="579"/>
      <c r="V60" s="579"/>
      <c r="W60" s="579"/>
      <c r="X60" s="618"/>
      <c r="Y60" s="601"/>
      <c r="Z60" s="586"/>
      <c r="AA60" s="586"/>
      <c r="AB60" s="573"/>
      <c r="AC60" s="601"/>
      <c r="AD60" s="586"/>
      <c r="AE60" s="586"/>
      <c r="AF60" s="573"/>
    </row>
    <row r="61" spans="1:32" ht="21" customHeight="1">
      <c r="A61" s="624"/>
      <c r="B61" s="625"/>
      <c r="C61" s="626"/>
      <c r="D61" s="627"/>
      <c r="E61" s="628"/>
      <c r="F61" s="629"/>
      <c r="G61" s="516"/>
      <c r="H61" s="593" t="s">
        <v>677</v>
      </c>
      <c r="I61" s="564" t="s">
        <v>506</v>
      </c>
      <c r="J61" s="595" t="s">
        <v>555</v>
      </c>
      <c r="K61" s="595"/>
      <c r="L61" s="596" t="s">
        <v>506</v>
      </c>
      <c r="M61" s="595" t="s">
        <v>597</v>
      </c>
      <c r="N61" s="597"/>
      <c r="O61" s="596" t="s">
        <v>506</v>
      </c>
      <c r="P61" s="631" t="s">
        <v>676</v>
      </c>
      <c r="Q61" s="598"/>
      <c r="R61" s="596" t="s">
        <v>506</v>
      </c>
      <c r="S61" s="595" t="s">
        <v>675</v>
      </c>
      <c r="T61" s="598"/>
      <c r="U61" s="596" t="s">
        <v>506</v>
      </c>
      <c r="V61" s="595" t="s">
        <v>674</v>
      </c>
      <c r="W61" s="599"/>
      <c r="X61" s="600"/>
      <c r="Y61" s="636"/>
      <c r="Z61" s="632"/>
      <c r="AA61" s="632"/>
      <c r="AB61" s="633"/>
      <c r="AC61" s="636"/>
      <c r="AD61" s="632"/>
      <c r="AE61" s="632"/>
      <c r="AF61" s="633"/>
    </row>
    <row r="62" spans="1:32" ht="21" customHeight="1">
      <c r="C62" s="572" t="s">
        <v>673</v>
      </c>
      <c r="E62" s="215"/>
      <c r="F62" s="198"/>
      <c r="G62" s="229"/>
      <c r="I62" s="555"/>
      <c r="J62" s="572"/>
      <c r="K62" s="572"/>
      <c r="L62" s="572"/>
      <c r="M62" s="572"/>
      <c r="N62" s="572"/>
      <c r="O62" s="572"/>
      <c r="P62" s="572"/>
      <c r="Y62" s="586"/>
      <c r="Z62" s="586"/>
      <c r="AA62" s="586"/>
      <c r="AB62" s="586"/>
      <c r="AC62" s="586"/>
      <c r="AD62" s="586"/>
      <c r="AE62" s="586"/>
      <c r="AF62" s="586"/>
    </row>
    <row r="63" spans="1:32" ht="21" customHeight="1">
      <c r="C63" s="572" t="s">
        <v>672</v>
      </c>
      <c r="E63" s="215"/>
      <c r="F63" s="198"/>
      <c r="G63" s="229"/>
      <c r="I63" s="572"/>
      <c r="J63" s="572"/>
      <c r="K63" s="572"/>
      <c r="L63" s="572"/>
      <c r="M63" s="572"/>
      <c r="N63" s="572"/>
      <c r="O63" s="572"/>
      <c r="P63" s="572"/>
      <c r="Y63" s="586"/>
      <c r="Z63" s="586"/>
      <c r="AA63" s="586"/>
      <c r="AB63" s="586"/>
      <c r="AC63" s="586"/>
      <c r="AD63" s="586"/>
      <c r="AE63" s="586"/>
      <c r="AF63" s="586"/>
    </row>
    <row r="64" spans="1:32" ht="21" customHeight="1">
      <c r="C64" s="572" t="s">
        <v>683</v>
      </c>
      <c r="E64" s="215"/>
      <c r="F64" s="198"/>
      <c r="G64" s="229"/>
      <c r="I64" s="572"/>
      <c r="J64" s="572"/>
      <c r="K64" s="572"/>
      <c r="L64" s="572"/>
      <c r="M64" s="572"/>
      <c r="N64" s="572"/>
      <c r="O64" s="572"/>
      <c r="P64" s="572"/>
      <c r="Y64" s="586"/>
      <c r="Z64" s="586"/>
      <c r="AA64" s="586"/>
      <c r="AB64" s="586"/>
      <c r="AC64" s="586"/>
      <c r="AD64" s="586"/>
      <c r="AE64" s="586"/>
      <c r="AF64" s="586"/>
    </row>
    <row r="65" spans="3:32" ht="21" customHeight="1">
      <c r="C65" s="539" t="s">
        <v>684</v>
      </c>
      <c r="E65" s="215"/>
      <c r="F65" s="198"/>
      <c r="G65" s="229"/>
      <c r="I65" s="572"/>
      <c r="J65" s="572"/>
      <c r="K65" s="572"/>
      <c r="L65" s="572"/>
      <c r="M65" s="572"/>
      <c r="N65" s="572"/>
      <c r="O65" s="552"/>
      <c r="P65" s="572"/>
      <c r="Y65" s="586"/>
      <c r="Z65" s="586"/>
      <c r="AA65" s="586"/>
      <c r="AB65" s="586"/>
      <c r="AC65" s="586"/>
      <c r="AD65" s="586"/>
      <c r="AE65" s="586"/>
      <c r="AF65" s="586"/>
    </row>
    <row r="66" spans="3:32" ht="21" customHeight="1">
      <c r="C66" s="572" t="s">
        <v>671</v>
      </c>
      <c r="E66" s="215"/>
      <c r="F66" s="198"/>
      <c r="G66" s="229"/>
      <c r="I66" s="552"/>
      <c r="J66" s="572"/>
      <c r="K66" s="572"/>
      <c r="L66" s="552"/>
      <c r="M66" s="572"/>
      <c r="N66" s="572"/>
      <c r="O66" s="572"/>
      <c r="P66" s="572"/>
      <c r="Y66" s="586"/>
      <c r="Z66" s="586"/>
      <c r="AA66" s="586"/>
      <c r="AB66" s="586"/>
      <c r="AC66" s="586"/>
      <c r="AD66" s="586"/>
      <c r="AE66" s="586"/>
      <c r="AF66" s="586"/>
    </row>
    <row r="67" spans="3:32" ht="21" customHeight="1">
      <c r="C67" s="572"/>
      <c r="E67" s="215"/>
      <c r="F67" s="198"/>
      <c r="G67" s="229"/>
      <c r="I67" s="552"/>
      <c r="J67" s="572"/>
      <c r="K67" s="572"/>
      <c r="L67" s="552"/>
      <c r="M67" s="572"/>
      <c r="N67" s="572"/>
      <c r="O67" s="552"/>
      <c r="P67" s="572"/>
      <c r="Y67" s="586"/>
      <c r="Z67" s="586"/>
      <c r="AA67" s="586"/>
      <c r="AB67" s="586"/>
      <c r="AC67" s="586"/>
      <c r="AD67" s="586"/>
      <c r="AE67" s="586"/>
      <c r="AF67" s="586"/>
    </row>
    <row r="68" spans="3:32" ht="21" customHeight="1"/>
    <row r="95" spans="12:12" ht="20.25" customHeight="1">
      <c r="L95" s="579"/>
    </row>
  </sheetData>
  <mergeCells count="58">
    <mergeCell ref="H32:H33"/>
    <mergeCell ref="I32:I33"/>
    <mergeCell ref="J32:K33"/>
    <mergeCell ref="M32:M33"/>
    <mergeCell ref="N32:O33"/>
    <mergeCell ref="H34:H35"/>
    <mergeCell ref="I34:I35"/>
    <mergeCell ref="J34:K35"/>
    <mergeCell ref="M34:M35"/>
    <mergeCell ref="N34:O35"/>
    <mergeCell ref="H27:H28"/>
    <mergeCell ref="I27:I28"/>
    <mergeCell ref="J27:K28"/>
    <mergeCell ref="M27:M28"/>
    <mergeCell ref="N27:O28"/>
    <mergeCell ref="H29:H30"/>
    <mergeCell ref="I29:I30"/>
    <mergeCell ref="J29:K30"/>
    <mergeCell ref="M29:M30"/>
    <mergeCell ref="N29:O30"/>
    <mergeCell ref="H19:H20"/>
    <mergeCell ref="I19:I20"/>
    <mergeCell ref="J19:K20"/>
    <mergeCell ref="M19:M20"/>
    <mergeCell ref="N19:O20"/>
    <mergeCell ref="H25:H26"/>
    <mergeCell ref="I25:I26"/>
    <mergeCell ref="J25:K26"/>
    <mergeCell ref="M25:M26"/>
    <mergeCell ref="N25:O26"/>
    <mergeCell ref="H14:H15"/>
    <mergeCell ref="I14:I15"/>
    <mergeCell ref="J14:K15"/>
    <mergeCell ref="M14:M15"/>
    <mergeCell ref="N14:O15"/>
    <mergeCell ref="H17:H18"/>
    <mergeCell ref="I17:I18"/>
    <mergeCell ref="J17:K18"/>
    <mergeCell ref="M17:M18"/>
    <mergeCell ref="N17:O18"/>
    <mergeCell ref="H10:H11"/>
    <mergeCell ref="I10:I11"/>
    <mergeCell ref="J10:K11"/>
    <mergeCell ref="M10:M11"/>
    <mergeCell ref="N10:O11"/>
    <mergeCell ref="H12:H13"/>
    <mergeCell ref="I12:I13"/>
    <mergeCell ref="J12:K13"/>
    <mergeCell ref="M12:M13"/>
    <mergeCell ref="N12:O13"/>
    <mergeCell ref="A3:AF3"/>
    <mergeCell ref="S5:V5"/>
    <mergeCell ref="A7:C7"/>
    <mergeCell ref="D7:E7"/>
    <mergeCell ref="F7:G7"/>
    <mergeCell ref="H7:X7"/>
    <mergeCell ref="Y7:AB7"/>
    <mergeCell ref="AC7:AF7"/>
  </mergeCells>
  <phoneticPr fontId="4"/>
  <printOptions horizontalCentered="1"/>
  <pageMargins left="0.23622047244094491" right="0.23622047244094491" top="0.74803149606299213" bottom="0.74803149606299213" header="0.31496062992125984" footer="0.31496062992125984"/>
  <pageSetup paperSize="9" scale="43" firstPageNumber="57" fitToHeight="0" orientation="portrait" cellComments="asDisplayed" r:id="rId1"/>
  <headerFooter alignWithMargins="0"/>
  <rowBreaks count="1" manualBreakCount="1">
    <brk id="14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512CFE9-D3CB-428C-B1ED-66C8A95FB5C6}">
          <x14:formula1>
            <xm:f>"□,■"</xm:f>
          </x14:formula1>
          <xm:sqref>M12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O65540 JK65513 TG65513 ADC65513 AMY65513 AWU65513 BGQ65513 BQM65513 CAI65513 CKE65513 CUA65513 DDW65513 DNS65513 DXO65513 EHK65513 ERG65513 FBC65513 FKY65513 FUU65513 GEQ65513 GOM65513 GYI65513 HIE65513 HSA65513 IBW65513 ILS65513 IVO65513 JFK65513 JPG65513 JZC65513 KIY65513 KSU65513 LCQ65513 LMM65513 LWI65513 MGE65513 MQA65513 MZW65513 NJS65513 NTO65513 ODK65513 ONG65513 OXC65513 PGY65513 PQU65513 QAQ65513 QKM65513 QUI65513 REE65513 ROA65513 RXW65513 SHS65513 SRO65513 TBK65513 TLG65513 TVC65513 UEY65513 UOU65513 UYQ65513 VIM65513 VSI65513 WCE65513 WMA65513 WVW65513 O131076 JK131049 TG131049 ADC131049 AMY131049 AWU131049 BGQ131049 BQM131049 CAI131049 CKE131049 CUA131049 DDW131049 DNS131049 DXO131049 EHK131049 ERG131049 FBC131049 FKY131049 FUU131049 GEQ131049 GOM131049 GYI131049 HIE131049 HSA131049 IBW131049 ILS131049 IVO131049 JFK131049 JPG131049 JZC131049 KIY131049 KSU131049 LCQ131049 LMM131049 LWI131049 MGE131049 MQA131049 MZW131049 NJS131049 NTO131049 ODK131049 ONG131049 OXC131049 PGY131049 PQU131049 QAQ131049 QKM131049 QUI131049 REE131049 ROA131049 RXW131049 SHS131049 SRO131049 TBK131049 TLG131049 TVC131049 UEY131049 UOU131049 UYQ131049 VIM131049 VSI131049 WCE131049 WMA131049 WVW131049 O196612 JK196585 TG196585 ADC196585 AMY196585 AWU196585 BGQ196585 BQM196585 CAI196585 CKE196585 CUA196585 DDW196585 DNS196585 DXO196585 EHK196585 ERG196585 FBC196585 FKY196585 FUU196585 GEQ196585 GOM196585 GYI196585 HIE196585 HSA196585 IBW196585 ILS196585 IVO196585 JFK196585 JPG196585 JZC196585 KIY196585 KSU196585 LCQ196585 LMM196585 LWI196585 MGE196585 MQA196585 MZW196585 NJS196585 NTO196585 ODK196585 ONG196585 OXC196585 PGY196585 PQU196585 QAQ196585 QKM196585 QUI196585 REE196585 ROA196585 RXW196585 SHS196585 SRO196585 TBK196585 TLG196585 TVC196585 UEY196585 UOU196585 UYQ196585 VIM196585 VSI196585 WCE196585 WMA196585 WVW196585 O262148 JK262121 TG262121 ADC262121 AMY262121 AWU262121 BGQ262121 BQM262121 CAI262121 CKE262121 CUA262121 DDW262121 DNS262121 DXO262121 EHK262121 ERG262121 FBC262121 FKY262121 FUU262121 GEQ262121 GOM262121 GYI262121 HIE262121 HSA262121 IBW262121 ILS262121 IVO262121 JFK262121 JPG262121 JZC262121 KIY262121 KSU262121 LCQ262121 LMM262121 LWI262121 MGE262121 MQA262121 MZW262121 NJS262121 NTO262121 ODK262121 ONG262121 OXC262121 PGY262121 PQU262121 QAQ262121 QKM262121 QUI262121 REE262121 ROA262121 RXW262121 SHS262121 SRO262121 TBK262121 TLG262121 TVC262121 UEY262121 UOU262121 UYQ262121 VIM262121 VSI262121 WCE262121 WMA262121 WVW262121 O327684 JK327657 TG327657 ADC327657 AMY327657 AWU327657 BGQ327657 BQM327657 CAI327657 CKE327657 CUA327657 DDW327657 DNS327657 DXO327657 EHK327657 ERG327657 FBC327657 FKY327657 FUU327657 GEQ327657 GOM327657 GYI327657 HIE327657 HSA327657 IBW327657 ILS327657 IVO327657 JFK327657 JPG327657 JZC327657 KIY327657 KSU327657 LCQ327657 LMM327657 LWI327657 MGE327657 MQA327657 MZW327657 NJS327657 NTO327657 ODK327657 ONG327657 OXC327657 PGY327657 PQU327657 QAQ327657 QKM327657 QUI327657 REE327657 ROA327657 RXW327657 SHS327657 SRO327657 TBK327657 TLG327657 TVC327657 UEY327657 UOU327657 UYQ327657 VIM327657 VSI327657 WCE327657 WMA327657 WVW327657 O393220 JK393193 TG393193 ADC393193 AMY393193 AWU393193 BGQ393193 BQM393193 CAI393193 CKE393193 CUA393193 DDW393193 DNS393193 DXO393193 EHK393193 ERG393193 FBC393193 FKY393193 FUU393193 GEQ393193 GOM393193 GYI393193 HIE393193 HSA393193 IBW393193 ILS393193 IVO393193 JFK393193 JPG393193 JZC393193 KIY393193 KSU393193 LCQ393193 LMM393193 LWI393193 MGE393193 MQA393193 MZW393193 NJS393193 NTO393193 ODK393193 ONG393193 OXC393193 PGY393193 PQU393193 QAQ393193 QKM393193 QUI393193 REE393193 ROA393193 RXW393193 SHS393193 SRO393193 TBK393193 TLG393193 TVC393193 UEY393193 UOU393193 UYQ393193 VIM393193 VSI393193 WCE393193 WMA393193 WVW393193 O458756 JK458729 TG458729 ADC458729 AMY458729 AWU458729 BGQ458729 BQM458729 CAI458729 CKE458729 CUA458729 DDW458729 DNS458729 DXO458729 EHK458729 ERG458729 FBC458729 FKY458729 FUU458729 GEQ458729 GOM458729 GYI458729 HIE458729 HSA458729 IBW458729 ILS458729 IVO458729 JFK458729 JPG458729 JZC458729 KIY458729 KSU458729 LCQ458729 LMM458729 LWI458729 MGE458729 MQA458729 MZW458729 NJS458729 NTO458729 ODK458729 ONG458729 OXC458729 PGY458729 PQU458729 QAQ458729 QKM458729 QUI458729 REE458729 ROA458729 RXW458729 SHS458729 SRO458729 TBK458729 TLG458729 TVC458729 UEY458729 UOU458729 UYQ458729 VIM458729 VSI458729 WCE458729 WMA458729 WVW458729 O524292 JK524265 TG524265 ADC524265 AMY524265 AWU524265 BGQ524265 BQM524265 CAI524265 CKE524265 CUA524265 DDW524265 DNS524265 DXO524265 EHK524265 ERG524265 FBC524265 FKY524265 FUU524265 GEQ524265 GOM524265 GYI524265 HIE524265 HSA524265 IBW524265 ILS524265 IVO524265 JFK524265 JPG524265 JZC524265 KIY524265 KSU524265 LCQ524265 LMM524265 LWI524265 MGE524265 MQA524265 MZW524265 NJS524265 NTO524265 ODK524265 ONG524265 OXC524265 PGY524265 PQU524265 QAQ524265 QKM524265 QUI524265 REE524265 ROA524265 RXW524265 SHS524265 SRO524265 TBK524265 TLG524265 TVC524265 UEY524265 UOU524265 UYQ524265 VIM524265 VSI524265 WCE524265 WMA524265 WVW524265 O589828 JK589801 TG589801 ADC589801 AMY589801 AWU589801 BGQ589801 BQM589801 CAI589801 CKE589801 CUA589801 DDW589801 DNS589801 DXO589801 EHK589801 ERG589801 FBC589801 FKY589801 FUU589801 GEQ589801 GOM589801 GYI589801 HIE589801 HSA589801 IBW589801 ILS589801 IVO589801 JFK589801 JPG589801 JZC589801 KIY589801 KSU589801 LCQ589801 LMM589801 LWI589801 MGE589801 MQA589801 MZW589801 NJS589801 NTO589801 ODK589801 ONG589801 OXC589801 PGY589801 PQU589801 QAQ589801 QKM589801 QUI589801 REE589801 ROA589801 RXW589801 SHS589801 SRO589801 TBK589801 TLG589801 TVC589801 UEY589801 UOU589801 UYQ589801 VIM589801 VSI589801 WCE589801 WMA589801 WVW589801 O655364 JK655337 TG655337 ADC655337 AMY655337 AWU655337 BGQ655337 BQM655337 CAI655337 CKE655337 CUA655337 DDW655337 DNS655337 DXO655337 EHK655337 ERG655337 FBC655337 FKY655337 FUU655337 GEQ655337 GOM655337 GYI655337 HIE655337 HSA655337 IBW655337 ILS655337 IVO655337 JFK655337 JPG655337 JZC655337 KIY655337 KSU655337 LCQ655337 LMM655337 LWI655337 MGE655337 MQA655337 MZW655337 NJS655337 NTO655337 ODK655337 ONG655337 OXC655337 PGY655337 PQU655337 QAQ655337 QKM655337 QUI655337 REE655337 ROA655337 RXW655337 SHS655337 SRO655337 TBK655337 TLG655337 TVC655337 UEY655337 UOU655337 UYQ655337 VIM655337 VSI655337 WCE655337 WMA655337 WVW655337 O720900 JK720873 TG720873 ADC720873 AMY720873 AWU720873 BGQ720873 BQM720873 CAI720873 CKE720873 CUA720873 DDW720873 DNS720873 DXO720873 EHK720873 ERG720873 FBC720873 FKY720873 FUU720873 GEQ720873 GOM720873 GYI720873 HIE720873 HSA720873 IBW720873 ILS720873 IVO720873 JFK720873 JPG720873 JZC720873 KIY720873 KSU720873 LCQ720873 LMM720873 LWI720873 MGE720873 MQA720873 MZW720873 NJS720873 NTO720873 ODK720873 ONG720873 OXC720873 PGY720873 PQU720873 QAQ720873 QKM720873 QUI720873 REE720873 ROA720873 RXW720873 SHS720873 SRO720873 TBK720873 TLG720873 TVC720873 UEY720873 UOU720873 UYQ720873 VIM720873 VSI720873 WCE720873 WMA720873 WVW720873 O786436 JK786409 TG786409 ADC786409 AMY786409 AWU786409 BGQ786409 BQM786409 CAI786409 CKE786409 CUA786409 DDW786409 DNS786409 DXO786409 EHK786409 ERG786409 FBC786409 FKY786409 FUU786409 GEQ786409 GOM786409 GYI786409 HIE786409 HSA786409 IBW786409 ILS786409 IVO786409 JFK786409 JPG786409 JZC786409 KIY786409 KSU786409 LCQ786409 LMM786409 LWI786409 MGE786409 MQA786409 MZW786409 NJS786409 NTO786409 ODK786409 ONG786409 OXC786409 PGY786409 PQU786409 QAQ786409 QKM786409 QUI786409 REE786409 ROA786409 RXW786409 SHS786409 SRO786409 TBK786409 TLG786409 TVC786409 UEY786409 UOU786409 UYQ786409 VIM786409 VSI786409 WCE786409 WMA786409 WVW786409 O851972 JK851945 TG851945 ADC851945 AMY851945 AWU851945 BGQ851945 BQM851945 CAI851945 CKE851945 CUA851945 DDW851945 DNS851945 DXO851945 EHK851945 ERG851945 FBC851945 FKY851945 FUU851945 GEQ851945 GOM851945 GYI851945 HIE851945 HSA851945 IBW851945 ILS851945 IVO851945 JFK851945 JPG851945 JZC851945 KIY851945 KSU851945 LCQ851945 LMM851945 LWI851945 MGE851945 MQA851945 MZW851945 NJS851945 NTO851945 ODK851945 ONG851945 OXC851945 PGY851945 PQU851945 QAQ851945 QKM851945 QUI851945 REE851945 ROA851945 RXW851945 SHS851945 SRO851945 TBK851945 TLG851945 TVC851945 UEY851945 UOU851945 UYQ851945 VIM851945 VSI851945 WCE851945 WMA851945 WVW851945 O917508 JK917481 TG917481 ADC917481 AMY917481 AWU917481 BGQ917481 BQM917481 CAI917481 CKE917481 CUA917481 DDW917481 DNS917481 DXO917481 EHK917481 ERG917481 FBC917481 FKY917481 FUU917481 GEQ917481 GOM917481 GYI917481 HIE917481 HSA917481 IBW917481 ILS917481 IVO917481 JFK917481 JPG917481 JZC917481 KIY917481 KSU917481 LCQ917481 LMM917481 LWI917481 MGE917481 MQA917481 MZW917481 NJS917481 NTO917481 ODK917481 ONG917481 OXC917481 PGY917481 PQU917481 QAQ917481 QKM917481 QUI917481 REE917481 ROA917481 RXW917481 SHS917481 SRO917481 TBK917481 TLG917481 TVC917481 UEY917481 UOU917481 UYQ917481 VIM917481 VSI917481 WCE917481 WMA917481 WVW917481 O983044 JK983017 TG983017 ADC983017 AMY983017 AWU983017 BGQ983017 BQM983017 CAI983017 CKE983017 CUA983017 DDW983017 DNS983017 DXO983017 EHK983017 ERG983017 FBC983017 FKY983017 FUU983017 GEQ983017 GOM983017 GYI983017 HIE983017 HSA983017 IBW983017 ILS983017 IVO983017 JFK983017 JPG983017 JZC983017 KIY983017 KSU983017 LCQ983017 LMM983017 LWI983017 MGE983017 MQA983017 MZW983017 NJS983017 NTO983017 ODK983017 ONG983017 OXC983017 PGY983017 PQU983017 QAQ983017 QKM983017 QUI983017 REE983017 ROA983017 RXW983017 SHS983017 SRO983017 TBK983017 TLG983017 TVC983017 UEY983017 UOU983017 UYQ983017 VIM983017 VSI983017 WCE983017 WMA983017 WVW983017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Q50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Q65551:Q65553 JM65524:JM65526 TI65524:TI65526 ADE65524:ADE65526 ANA65524:ANA65526 AWW65524:AWW65526 BGS65524:BGS65526 BQO65524:BQO65526 CAK65524:CAK65526 CKG65524:CKG65526 CUC65524:CUC65526 DDY65524:DDY65526 DNU65524:DNU65526 DXQ65524:DXQ65526 EHM65524:EHM65526 ERI65524:ERI65526 FBE65524:FBE65526 FLA65524:FLA65526 FUW65524:FUW65526 GES65524:GES65526 GOO65524:GOO65526 GYK65524:GYK65526 HIG65524:HIG65526 HSC65524:HSC65526 IBY65524:IBY65526 ILU65524:ILU65526 IVQ65524:IVQ65526 JFM65524:JFM65526 JPI65524:JPI65526 JZE65524:JZE65526 KJA65524:KJA65526 KSW65524:KSW65526 LCS65524:LCS65526 LMO65524:LMO65526 LWK65524:LWK65526 MGG65524:MGG65526 MQC65524:MQC65526 MZY65524:MZY65526 NJU65524:NJU65526 NTQ65524:NTQ65526 ODM65524:ODM65526 ONI65524:ONI65526 OXE65524:OXE65526 PHA65524:PHA65526 PQW65524:PQW65526 QAS65524:QAS65526 QKO65524:QKO65526 QUK65524:QUK65526 REG65524:REG65526 ROC65524:ROC65526 RXY65524:RXY65526 SHU65524:SHU65526 SRQ65524:SRQ65526 TBM65524:TBM65526 TLI65524:TLI65526 TVE65524:TVE65526 UFA65524:UFA65526 UOW65524:UOW65526 UYS65524:UYS65526 VIO65524:VIO65526 VSK65524:VSK65526 WCG65524:WCG65526 WMC65524:WMC65526 WVY65524:WVY65526 Q131087:Q131089 JM131060:JM131062 TI131060:TI131062 ADE131060:ADE131062 ANA131060:ANA131062 AWW131060:AWW131062 BGS131060:BGS131062 BQO131060:BQO131062 CAK131060:CAK131062 CKG131060:CKG131062 CUC131060:CUC131062 DDY131060:DDY131062 DNU131060:DNU131062 DXQ131060:DXQ131062 EHM131060:EHM131062 ERI131060:ERI131062 FBE131060:FBE131062 FLA131060:FLA131062 FUW131060:FUW131062 GES131060:GES131062 GOO131060:GOO131062 GYK131060:GYK131062 HIG131060:HIG131062 HSC131060:HSC131062 IBY131060:IBY131062 ILU131060:ILU131062 IVQ131060:IVQ131062 JFM131060:JFM131062 JPI131060:JPI131062 JZE131060:JZE131062 KJA131060:KJA131062 KSW131060:KSW131062 LCS131060:LCS131062 LMO131060:LMO131062 LWK131060:LWK131062 MGG131060:MGG131062 MQC131060:MQC131062 MZY131060:MZY131062 NJU131060:NJU131062 NTQ131060:NTQ131062 ODM131060:ODM131062 ONI131060:ONI131062 OXE131060:OXE131062 PHA131060:PHA131062 PQW131060:PQW131062 QAS131060:QAS131062 QKO131060:QKO131062 QUK131060:QUK131062 REG131060:REG131062 ROC131060:ROC131062 RXY131060:RXY131062 SHU131060:SHU131062 SRQ131060:SRQ131062 TBM131060:TBM131062 TLI131060:TLI131062 TVE131060:TVE131062 UFA131060:UFA131062 UOW131060:UOW131062 UYS131060:UYS131062 VIO131060:VIO131062 VSK131060:VSK131062 WCG131060:WCG131062 WMC131060:WMC131062 WVY131060:WVY131062 Q196623:Q196625 JM196596:JM196598 TI196596:TI196598 ADE196596:ADE196598 ANA196596:ANA196598 AWW196596:AWW196598 BGS196596:BGS196598 BQO196596:BQO196598 CAK196596:CAK196598 CKG196596:CKG196598 CUC196596:CUC196598 DDY196596:DDY196598 DNU196596:DNU196598 DXQ196596:DXQ196598 EHM196596:EHM196598 ERI196596:ERI196598 FBE196596:FBE196598 FLA196596:FLA196598 FUW196596:FUW196598 GES196596:GES196598 GOO196596:GOO196598 GYK196596:GYK196598 HIG196596:HIG196598 HSC196596:HSC196598 IBY196596:IBY196598 ILU196596:ILU196598 IVQ196596:IVQ196598 JFM196596:JFM196598 JPI196596:JPI196598 JZE196596:JZE196598 KJA196596:KJA196598 KSW196596:KSW196598 LCS196596:LCS196598 LMO196596:LMO196598 LWK196596:LWK196598 MGG196596:MGG196598 MQC196596:MQC196598 MZY196596:MZY196598 NJU196596:NJU196598 NTQ196596:NTQ196598 ODM196596:ODM196598 ONI196596:ONI196598 OXE196596:OXE196598 PHA196596:PHA196598 PQW196596:PQW196598 QAS196596:QAS196598 QKO196596:QKO196598 QUK196596:QUK196598 REG196596:REG196598 ROC196596:ROC196598 RXY196596:RXY196598 SHU196596:SHU196598 SRQ196596:SRQ196598 TBM196596:TBM196598 TLI196596:TLI196598 TVE196596:TVE196598 UFA196596:UFA196598 UOW196596:UOW196598 UYS196596:UYS196598 VIO196596:VIO196598 VSK196596:VSK196598 WCG196596:WCG196598 WMC196596:WMC196598 WVY196596:WVY196598 Q262159:Q262161 JM262132:JM262134 TI262132:TI262134 ADE262132:ADE262134 ANA262132:ANA262134 AWW262132:AWW262134 BGS262132:BGS262134 BQO262132:BQO262134 CAK262132:CAK262134 CKG262132:CKG262134 CUC262132:CUC262134 DDY262132:DDY262134 DNU262132:DNU262134 DXQ262132:DXQ262134 EHM262132:EHM262134 ERI262132:ERI262134 FBE262132:FBE262134 FLA262132:FLA262134 FUW262132:FUW262134 GES262132:GES262134 GOO262132:GOO262134 GYK262132:GYK262134 HIG262132:HIG262134 HSC262132:HSC262134 IBY262132:IBY262134 ILU262132:ILU262134 IVQ262132:IVQ262134 JFM262132:JFM262134 JPI262132:JPI262134 JZE262132:JZE262134 KJA262132:KJA262134 KSW262132:KSW262134 LCS262132:LCS262134 LMO262132:LMO262134 LWK262132:LWK262134 MGG262132:MGG262134 MQC262132:MQC262134 MZY262132:MZY262134 NJU262132:NJU262134 NTQ262132:NTQ262134 ODM262132:ODM262134 ONI262132:ONI262134 OXE262132:OXE262134 PHA262132:PHA262134 PQW262132:PQW262134 QAS262132:QAS262134 QKO262132:QKO262134 QUK262132:QUK262134 REG262132:REG262134 ROC262132:ROC262134 RXY262132:RXY262134 SHU262132:SHU262134 SRQ262132:SRQ262134 TBM262132:TBM262134 TLI262132:TLI262134 TVE262132:TVE262134 UFA262132:UFA262134 UOW262132:UOW262134 UYS262132:UYS262134 VIO262132:VIO262134 VSK262132:VSK262134 WCG262132:WCG262134 WMC262132:WMC262134 WVY262132:WVY262134 Q327695:Q327697 JM327668:JM327670 TI327668:TI327670 ADE327668:ADE327670 ANA327668:ANA327670 AWW327668:AWW327670 BGS327668:BGS327670 BQO327668:BQO327670 CAK327668:CAK327670 CKG327668:CKG327670 CUC327668:CUC327670 DDY327668:DDY327670 DNU327668:DNU327670 DXQ327668:DXQ327670 EHM327668:EHM327670 ERI327668:ERI327670 FBE327668:FBE327670 FLA327668:FLA327670 FUW327668:FUW327670 GES327668:GES327670 GOO327668:GOO327670 GYK327668:GYK327670 HIG327668:HIG327670 HSC327668:HSC327670 IBY327668:IBY327670 ILU327668:ILU327670 IVQ327668:IVQ327670 JFM327668:JFM327670 JPI327668:JPI327670 JZE327668:JZE327670 KJA327668:KJA327670 KSW327668:KSW327670 LCS327668:LCS327670 LMO327668:LMO327670 LWK327668:LWK327670 MGG327668:MGG327670 MQC327668:MQC327670 MZY327668:MZY327670 NJU327668:NJU327670 NTQ327668:NTQ327670 ODM327668:ODM327670 ONI327668:ONI327670 OXE327668:OXE327670 PHA327668:PHA327670 PQW327668:PQW327670 QAS327668:QAS327670 QKO327668:QKO327670 QUK327668:QUK327670 REG327668:REG327670 ROC327668:ROC327670 RXY327668:RXY327670 SHU327668:SHU327670 SRQ327668:SRQ327670 TBM327668:TBM327670 TLI327668:TLI327670 TVE327668:TVE327670 UFA327668:UFA327670 UOW327668:UOW327670 UYS327668:UYS327670 VIO327668:VIO327670 VSK327668:VSK327670 WCG327668:WCG327670 WMC327668:WMC327670 WVY327668:WVY327670 Q393231:Q393233 JM393204:JM393206 TI393204:TI393206 ADE393204:ADE393206 ANA393204:ANA393206 AWW393204:AWW393206 BGS393204:BGS393206 BQO393204:BQO393206 CAK393204:CAK393206 CKG393204:CKG393206 CUC393204:CUC393206 DDY393204:DDY393206 DNU393204:DNU393206 DXQ393204:DXQ393206 EHM393204:EHM393206 ERI393204:ERI393206 FBE393204:FBE393206 FLA393204:FLA393206 FUW393204:FUW393206 GES393204:GES393206 GOO393204:GOO393206 GYK393204:GYK393206 HIG393204:HIG393206 HSC393204:HSC393206 IBY393204:IBY393206 ILU393204:ILU393206 IVQ393204:IVQ393206 JFM393204:JFM393206 JPI393204:JPI393206 JZE393204:JZE393206 KJA393204:KJA393206 KSW393204:KSW393206 LCS393204:LCS393206 LMO393204:LMO393206 LWK393204:LWK393206 MGG393204:MGG393206 MQC393204:MQC393206 MZY393204:MZY393206 NJU393204:NJU393206 NTQ393204:NTQ393206 ODM393204:ODM393206 ONI393204:ONI393206 OXE393204:OXE393206 PHA393204:PHA393206 PQW393204:PQW393206 QAS393204:QAS393206 QKO393204:QKO393206 QUK393204:QUK393206 REG393204:REG393206 ROC393204:ROC393206 RXY393204:RXY393206 SHU393204:SHU393206 SRQ393204:SRQ393206 TBM393204:TBM393206 TLI393204:TLI393206 TVE393204:TVE393206 UFA393204:UFA393206 UOW393204:UOW393206 UYS393204:UYS393206 VIO393204:VIO393206 VSK393204:VSK393206 WCG393204:WCG393206 WMC393204:WMC393206 WVY393204:WVY393206 Q458767:Q458769 JM458740:JM458742 TI458740:TI458742 ADE458740:ADE458742 ANA458740:ANA458742 AWW458740:AWW458742 BGS458740:BGS458742 BQO458740:BQO458742 CAK458740:CAK458742 CKG458740:CKG458742 CUC458740:CUC458742 DDY458740:DDY458742 DNU458740:DNU458742 DXQ458740:DXQ458742 EHM458740:EHM458742 ERI458740:ERI458742 FBE458740:FBE458742 FLA458740:FLA458742 FUW458740:FUW458742 GES458740:GES458742 GOO458740:GOO458742 GYK458740:GYK458742 HIG458740:HIG458742 HSC458740:HSC458742 IBY458740:IBY458742 ILU458740:ILU458742 IVQ458740:IVQ458742 JFM458740:JFM458742 JPI458740:JPI458742 JZE458740:JZE458742 KJA458740:KJA458742 KSW458740:KSW458742 LCS458740:LCS458742 LMO458740:LMO458742 LWK458740:LWK458742 MGG458740:MGG458742 MQC458740:MQC458742 MZY458740:MZY458742 NJU458740:NJU458742 NTQ458740:NTQ458742 ODM458740:ODM458742 ONI458740:ONI458742 OXE458740:OXE458742 PHA458740:PHA458742 PQW458740:PQW458742 QAS458740:QAS458742 QKO458740:QKO458742 QUK458740:QUK458742 REG458740:REG458742 ROC458740:ROC458742 RXY458740:RXY458742 SHU458740:SHU458742 SRQ458740:SRQ458742 TBM458740:TBM458742 TLI458740:TLI458742 TVE458740:TVE458742 UFA458740:UFA458742 UOW458740:UOW458742 UYS458740:UYS458742 VIO458740:VIO458742 VSK458740:VSK458742 WCG458740:WCG458742 WMC458740:WMC458742 WVY458740:WVY458742 Q524303:Q524305 JM524276:JM524278 TI524276:TI524278 ADE524276:ADE524278 ANA524276:ANA524278 AWW524276:AWW524278 BGS524276:BGS524278 BQO524276:BQO524278 CAK524276:CAK524278 CKG524276:CKG524278 CUC524276:CUC524278 DDY524276:DDY524278 DNU524276:DNU524278 DXQ524276:DXQ524278 EHM524276:EHM524278 ERI524276:ERI524278 FBE524276:FBE524278 FLA524276:FLA524278 FUW524276:FUW524278 GES524276:GES524278 GOO524276:GOO524278 GYK524276:GYK524278 HIG524276:HIG524278 HSC524276:HSC524278 IBY524276:IBY524278 ILU524276:ILU524278 IVQ524276:IVQ524278 JFM524276:JFM524278 JPI524276:JPI524278 JZE524276:JZE524278 KJA524276:KJA524278 KSW524276:KSW524278 LCS524276:LCS524278 LMO524276:LMO524278 LWK524276:LWK524278 MGG524276:MGG524278 MQC524276:MQC524278 MZY524276:MZY524278 NJU524276:NJU524278 NTQ524276:NTQ524278 ODM524276:ODM524278 ONI524276:ONI524278 OXE524276:OXE524278 PHA524276:PHA524278 PQW524276:PQW524278 QAS524276:QAS524278 QKO524276:QKO524278 QUK524276:QUK524278 REG524276:REG524278 ROC524276:ROC524278 RXY524276:RXY524278 SHU524276:SHU524278 SRQ524276:SRQ524278 TBM524276:TBM524278 TLI524276:TLI524278 TVE524276:TVE524278 UFA524276:UFA524278 UOW524276:UOW524278 UYS524276:UYS524278 VIO524276:VIO524278 VSK524276:VSK524278 WCG524276:WCG524278 WMC524276:WMC524278 WVY524276:WVY524278 Q589839:Q589841 JM589812:JM589814 TI589812:TI589814 ADE589812:ADE589814 ANA589812:ANA589814 AWW589812:AWW589814 BGS589812:BGS589814 BQO589812:BQO589814 CAK589812:CAK589814 CKG589812:CKG589814 CUC589812:CUC589814 DDY589812:DDY589814 DNU589812:DNU589814 DXQ589812:DXQ589814 EHM589812:EHM589814 ERI589812:ERI589814 FBE589812:FBE589814 FLA589812:FLA589814 FUW589812:FUW589814 GES589812:GES589814 GOO589812:GOO589814 GYK589812:GYK589814 HIG589812:HIG589814 HSC589812:HSC589814 IBY589812:IBY589814 ILU589812:ILU589814 IVQ589812:IVQ589814 JFM589812:JFM589814 JPI589812:JPI589814 JZE589812:JZE589814 KJA589812:KJA589814 KSW589812:KSW589814 LCS589812:LCS589814 LMO589812:LMO589814 LWK589812:LWK589814 MGG589812:MGG589814 MQC589812:MQC589814 MZY589812:MZY589814 NJU589812:NJU589814 NTQ589812:NTQ589814 ODM589812:ODM589814 ONI589812:ONI589814 OXE589812:OXE589814 PHA589812:PHA589814 PQW589812:PQW589814 QAS589812:QAS589814 QKO589812:QKO589814 QUK589812:QUK589814 REG589812:REG589814 ROC589812:ROC589814 RXY589812:RXY589814 SHU589812:SHU589814 SRQ589812:SRQ589814 TBM589812:TBM589814 TLI589812:TLI589814 TVE589812:TVE589814 UFA589812:UFA589814 UOW589812:UOW589814 UYS589812:UYS589814 VIO589812:VIO589814 VSK589812:VSK589814 WCG589812:WCG589814 WMC589812:WMC589814 WVY589812:WVY589814 Q655375:Q655377 JM655348:JM655350 TI655348:TI655350 ADE655348:ADE655350 ANA655348:ANA655350 AWW655348:AWW655350 BGS655348:BGS655350 BQO655348:BQO655350 CAK655348:CAK655350 CKG655348:CKG655350 CUC655348:CUC655350 DDY655348:DDY655350 DNU655348:DNU655350 DXQ655348:DXQ655350 EHM655348:EHM655350 ERI655348:ERI655350 FBE655348:FBE655350 FLA655348:FLA655350 FUW655348:FUW655350 GES655348:GES655350 GOO655348:GOO655350 GYK655348:GYK655350 HIG655348:HIG655350 HSC655348:HSC655350 IBY655348:IBY655350 ILU655348:ILU655350 IVQ655348:IVQ655350 JFM655348:JFM655350 JPI655348:JPI655350 JZE655348:JZE655350 KJA655348:KJA655350 KSW655348:KSW655350 LCS655348:LCS655350 LMO655348:LMO655350 LWK655348:LWK655350 MGG655348:MGG655350 MQC655348:MQC655350 MZY655348:MZY655350 NJU655348:NJU655350 NTQ655348:NTQ655350 ODM655348:ODM655350 ONI655348:ONI655350 OXE655348:OXE655350 PHA655348:PHA655350 PQW655348:PQW655350 QAS655348:QAS655350 QKO655348:QKO655350 QUK655348:QUK655350 REG655348:REG655350 ROC655348:ROC655350 RXY655348:RXY655350 SHU655348:SHU655350 SRQ655348:SRQ655350 TBM655348:TBM655350 TLI655348:TLI655350 TVE655348:TVE655350 UFA655348:UFA655350 UOW655348:UOW655350 UYS655348:UYS655350 VIO655348:VIO655350 VSK655348:VSK655350 WCG655348:WCG655350 WMC655348:WMC655350 WVY655348:WVY655350 Q720911:Q720913 JM720884:JM720886 TI720884:TI720886 ADE720884:ADE720886 ANA720884:ANA720886 AWW720884:AWW720886 BGS720884:BGS720886 BQO720884:BQO720886 CAK720884:CAK720886 CKG720884:CKG720886 CUC720884:CUC720886 DDY720884:DDY720886 DNU720884:DNU720886 DXQ720884:DXQ720886 EHM720884:EHM720886 ERI720884:ERI720886 FBE720884:FBE720886 FLA720884:FLA720886 FUW720884:FUW720886 GES720884:GES720886 GOO720884:GOO720886 GYK720884:GYK720886 HIG720884:HIG720886 HSC720884:HSC720886 IBY720884:IBY720886 ILU720884:ILU720886 IVQ720884:IVQ720886 JFM720884:JFM720886 JPI720884:JPI720886 JZE720884:JZE720886 KJA720884:KJA720886 KSW720884:KSW720886 LCS720884:LCS720886 LMO720884:LMO720886 LWK720884:LWK720886 MGG720884:MGG720886 MQC720884:MQC720886 MZY720884:MZY720886 NJU720884:NJU720886 NTQ720884:NTQ720886 ODM720884:ODM720886 ONI720884:ONI720886 OXE720884:OXE720886 PHA720884:PHA720886 PQW720884:PQW720886 QAS720884:QAS720886 QKO720884:QKO720886 QUK720884:QUK720886 REG720884:REG720886 ROC720884:ROC720886 RXY720884:RXY720886 SHU720884:SHU720886 SRQ720884:SRQ720886 TBM720884:TBM720886 TLI720884:TLI720886 TVE720884:TVE720886 UFA720884:UFA720886 UOW720884:UOW720886 UYS720884:UYS720886 VIO720884:VIO720886 VSK720884:VSK720886 WCG720884:WCG720886 WMC720884:WMC720886 WVY720884:WVY720886 Q786447:Q786449 JM786420:JM786422 TI786420:TI786422 ADE786420:ADE786422 ANA786420:ANA786422 AWW786420:AWW786422 BGS786420:BGS786422 BQO786420:BQO786422 CAK786420:CAK786422 CKG786420:CKG786422 CUC786420:CUC786422 DDY786420:DDY786422 DNU786420:DNU786422 DXQ786420:DXQ786422 EHM786420:EHM786422 ERI786420:ERI786422 FBE786420:FBE786422 FLA786420:FLA786422 FUW786420:FUW786422 GES786420:GES786422 GOO786420:GOO786422 GYK786420:GYK786422 HIG786420:HIG786422 HSC786420:HSC786422 IBY786420:IBY786422 ILU786420:ILU786422 IVQ786420:IVQ786422 JFM786420:JFM786422 JPI786420:JPI786422 JZE786420:JZE786422 KJA786420:KJA786422 KSW786420:KSW786422 LCS786420:LCS786422 LMO786420:LMO786422 LWK786420:LWK786422 MGG786420:MGG786422 MQC786420:MQC786422 MZY786420:MZY786422 NJU786420:NJU786422 NTQ786420:NTQ786422 ODM786420:ODM786422 ONI786420:ONI786422 OXE786420:OXE786422 PHA786420:PHA786422 PQW786420:PQW786422 QAS786420:QAS786422 QKO786420:QKO786422 QUK786420:QUK786422 REG786420:REG786422 ROC786420:ROC786422 RXY786420:RXY786422 SHU786420:SHU786422 SRQ786420:SRQ786422 TBM786420:TBM786422 TLI786420:TLI786422 TVE786420:TVE786422 UFA786420:UFA786422 UOW786420:UOW786422 UYS786420:UYS786422 VIO786420:VIO786422 VSK786420:VSK786422 WCG786420:WCG786422 WMC786420:WMC786422 WVY786420:WVY786422 Q851983:Q851985 JM851956:JM851958 TI851956:TI851958 ADE851956:ADE851958 ANA851956:ANA851958 AWW851956:AWW851958 BGS851956:BGS851958 BQO851956:BQO851958 CAK851956:CAK851958 CKG851956:CKG851958 CUC851956:CUC851958 DDY851956:DDY851958 DNU851956:DNU851958 DXQ851956:DXQ851958 EHM851956:EHM851958 ERI851956:ERI851958 FBE851956:FBE851958 FLA851956:FLA851958 FUW851956:FUW851958 GES851956:GES851958 GOO851956:GOO851958 GYK851956:GYK851958 HIG851956:HIG851958 HSC851956:HSC851958 IBY851956:IBY851958 ILU851956:ILU851958 IVQ851956:IVQ851958 JFM851956:JFM851958 JPI851956:JPI851958 JZE851956:JZE851958 KJA851956:KJA851958 KSW851956:KSW851958 LCS851956:LCS851958 LMO851956:LMO851958 LWK851956:LWK851958 MGG851956:MGG851958 MQC851956:MQC851958 MZY851956:MZY851958 NJU851956:NJU851958 NTQ851956:NTQ851958 ODM851956:ODM851958 ONI851956:ONI851958 OXE851956:OXE851958 PHA851956:PHA851958 PQW851956:PQW851958 QAS851956:QAS851958 QKO851956:QKO851958 QUK851956:QUK851958 REG851956:REG851958 ROC851956:ROC851958 RXY851956:RXY851958 SHU851956:SHU851958 SRQ851956:SRQ851958 TBM851956:TBM851958 TLI851956:TLI851958 TVE851956:TVE851958 UFA851956:UFA851958 UOW851956:UOW851958 UYS851956:UYS851958 VIO851956:VIO851958 VSK851956:VSK851958 WCG851956:WCG851958 WMC851956:WMC851958 WVY851956:WVY851958 Q917519:Q917521 JM917492:JM917494 TI917492:TI917494 ADE917492:ADE917494 ANA917492:ANA917494 AWW917492:AWW917494 BGS917492:BGS917494 BQO917492:BQO917494 CAK917492:CAK917494 CKG917492:CKG917494 CUC917492:CUC917494 DDY917492:DDY917494 DNU917492:DNU917494 DXQ917492:DXQ917494 EHM917492:EHM917494 ERI917492:ERI917494 FBE917492:FBE917494 FLA917492:FLA917494 FUW917492:FUW917494 GES917492:GES917494 GOO917492:GOO917494 GYK917492:GYK917494 HIG917492:HIG917494 HSC917492:HSC917494 IBY917492:IBY917494 ILU917492:ILU917494 IVQ917492:IVQ917494 JFM917492:JFM917494 JPI917492:JPI917494 JZE917492:JZE917494 KJA917492:KJA917494 KSW917492:KSW917494 LCS917492:LCS917494 LMO917492:LMO917494 LWK917492:LWK917494 MGG917492:MGG917494 MQC917492:MQC917494 MZY917492:MZY917494 NJU917492:NJU917494 NTQ917492:NTQ917494 ODM917492:ODM917494 ONI917492:ONI917494 OXE917492:OXE917494 PHA917492:PHA917494 PQW917492:PQW917494 QAS917492:QAS917494 QKO917492:QKO917494 QUK917492:QUK917494 REG917492:REG917494 ROC917492:ROC917494 RXY917492:RXY917494 SHU917492:SHU917494 SRQ917492:SRQ917494 TBM917492:TBM917494 TLI917492:TLI917494 TVE917492:TVE917494 UFA917492:UFA917494 UOW917492:UOW917494 UYS917492:UYS917494 VIO917492:VIO917494 VSK917492:VSK917494 WCG917492:WCG917494 WMC917492:WMC917494 WVY917492:WVY917494 Q983055:Q983057 JM983028:JM983030 TI983028:TI983030 ADE983028:ADE983030 ANA983028:ANA983030 AWW983028:AWW983030 BGS983028:BGS983030 BQO983028:BQO983030 CAK983028:CAK983030 CKG983028:CKG983030 CUC983028:CUC983030 DDY983028:DDY983030 DNU983028:DNU983030 DXQ983028:DXQ983030 EHM983028:EHM983030 ERI983028:ERI983030 FBE983028:FBE983030 FLA983028:FLA983030 FUW983028:FUW983030 GES983028:GES983030 GOO983028:GOO983030 GYK983028:GYK983030 HIG983028:HIG983030 HSC983028:HSC983030 IBY983028:IBY983030 ILU983028:ILU983030 IVQ983028:IVQ983030 JFM983028:JFM983030 JPI983028:JPI983030 JZE983028:JZE983030 KJA983028:KJA983030 KSW983028:KSW983030 LCS983028:LCS983030 LMO983028:LMO983030 LWK983028:LWK983030 MGG983028:MGG983030 MQC983028:MQC983030 MZY983028:MZY983030 NJU983028:NJU983030 NTQ983028:NTQ983030 ODM983028:ODM983030 ONI983028:ONI983030 OXE983028:OXE983030 PHA983028:PHA983030 PQW983028:PQW983030 QAS983028:QAS983030 QKO983028:QKO983030 QUK983028:QUK983030 REG983028:REG983030 ROC983028:ROC983030 RXY983028:RXY983030 SHU983028:SHU983030 SRQ983028:SRQ983030 TBM983028:TBM983030 TLI983028:TLI983030 TVE983028:TVE983030 UFA983028:UFA983030 UOW983028:UOW983030 UYS983028:UYS983030 VIO983028:VIO983030 VSK983028:VSK983030 WCG983028:WCG983030 WMC983028:WMC983030 WVY983028:WVY983030 I27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JK65506 TG65506 ADC65506 AMY65506 AWU65506 BGQ65506 BQM65506 CAI65506 CKE65506 CUA65506 DDW65506 DNS65506 DXO65506 EHK65506 ERG65506 FBC65506 FKY65506 FUU65506 GEQ65506 GOM65506 GYI65506 HIE65506 HSA65506 IBW65506 ILS65506 IVO65506 JFK65506 JPG65506 JZC65506 KIY65506 KSU65506 LCQ65506 LMM65506 LWI65506 MGE65506 MQA65506 MZW65506 NJS65506 NTO65506 ODK65506 ONG65506 OXC65506 PGY65506 PQU65506 QAQ65506 QKM65506 QUI65506 REE65506 ROA65506 RXW65506 SHS65506 SRO65506 TBK65506 TLG65506 TVC65506 UEY65506 UOU65506 UYQ65506 VIM65506 VSI65506 WCE65506 WMA65506 WVW65506 O131069 JK131042 TG131042 ADC131042 AMY131042 AWU131042 BGQ131042 BQM131042 CAI131042 CKE131042 CUA131042 DDW131042 DNS131042 DXO131042 EHK131042 ERG131042 FBC131042 FKY131042 FUU131042 GEQ131042 GOM131042 GYI131042 HIE131042 HSA131042 IBW131042 ILS131042 IVO131042 JFK131042 JPG131042 JZC131042 KIY131042 KSU131042 LCQ131042 LMM131042 LWI131042 MGE131042 MQA131042 MZW131042 NJS131042 NTO131042 ODK131042 ONG131042 OXC131042 PGY131042 PQU131042 QAQ131042 QKM131042 QUI131042 REE131042 ROA131042 RXW131042 SHS131042 SRO131042 TBK131042 TLG131042 TVC131042 UEY131042 UOU131042 UYQ131042 VIM131042 VSI131042 WCE131042 WMA131042 WVW131042 O196605 JK196578 TG196578 ADC196578 AMY196578 AWU196578 BGQ196578 BQM196578 CAI196578 CKE196578 CUA196578 DDW196578 DNS196578 DXO196578 EHK196578 ERG196578 FBC196578 FKY196578 FUU196578 GEQ196578 GOM196578 GYI196578 HIE196578 HSA196578 IBW196578 ILS196578 IVO196578 JFK196578 JPG196578 JZC196578 KIY196578 KSU196578 LCQ196578 LMM196578 LWI196578 MGE196578 MQA196578 MZW196578 NJS196578 NTO196578 ODK196578 ONG196578 OXC196578 PGY196578 PQU196578 QAQ196578 QKM196578 QUI196578 REE196578 ROA196578 RXW196578 SHS196578 SRO196578 TBK196578 TLG196578 TVC196578 UEY196578 UOU196578 UYQ196578 VIM196578 VSI196578 WCE196578 WMA196578 WVW196578 O262141 JK262114 TG262114 ADC262114 AMY262114 AWU262114 BGQ262114 BQM262114 CAI262114 CKE262114 CUA262114 DDW262114 DNS262114 DXO262114 EHK262114 ERG262114 FBC262114 FKY262114 FUU262114 GEQ262114 GOM262114 GYI262114 HIE262114 HSA262114 IBW262114 ILS262114 IVO262114 JFK262114 JPG262114 JZC262114 KIY262114 KSU262114 LCQ262114 LMM262114 LWI262114 MGE262114 MQA262114 MZW262114 NJS262114 NTO262114 ODK262114 ONG262114 OXC262114 PGY262114 PQU262114 QAQ262114 QKM262114 QUI262114 REE262114 ROA262114 RXW262114 SHS262114 SRO262114 TBK262114 TLG262114 TVC262114 UEY262114 UOU262114 UYQ262114 VIM262114 VSI262114 WCE262114 WMA262114 WVW262114 O327677 JK327650 TG327650 ADC327650 AMY327650 AWU327650 BGQ327650 BQM327650 CAI327650 CKE327650 CUA327650 DDW327650 DNS327650 DXO327650 EHK327650 ERG327650 FBC327650 FKY327650 FUU327650 GEQ327650 GOM327650 GYI327650 HIE327650 HSA327650 IBW327650 ILS327650 IVO327650 JFK327650 JPG327650 JZC327650 KIY327650 KSU327650 LCQ327650 LMM327650 LWI327650 MGE327650 MQA327650 MZW327650 NJS327650 NTO327650 ODK327650 ONG327650 OXC327650 PGY327650 PQU327650 QAQ327650 QKM327650 QUI327650 REE327650 ROA327650 RXW327650 SHS327650 SRO327650 TBK327650 TLG327650 TVC327650 UEY327650 UOU327650 UYQ327650 VIM327650 VSI327650 WCE327650 WMA327650 WVW327650 O393213 JK393186 TG393186 ADC393186 AMY393186 AWU393186 BGQ393186 BQM393186 CAI393186 CKE393186 CUA393186 DDW393186 DNS393186 DXO393186 EHK393186 ERG393186 FBC393186 FKY393186 FUU393186 GEQ393186 GOM393186 GYI393186 HIE393186 HSA393186 IBW393186 ILS393186 IVO393186 JFK393186 JPG393186 JZC393186 KIY393186 KSU393186 LCQ393186 LMM393186 LWI393186 MGE393186 MQA393186 MZW393186 NJS393186 NTO393186 ODK393186 ONG393186 OXC393186 PGY393186 PQU393186 QAQ393186 QKM393186 QUI393186 REE393186 ROA393186 RXW393186 SHS393186 SRO393186 TBK393186 TLG393186 TVC393186 UEY393186 UOU393186 UYQ393186 VIM393186 VSI393186 WCE393186 WMA393186 WVW393186 O458749 JK458722 TG458722 ADC458722 AMY458722 AWU458722 BGQ458722 BQM458722 CAI458722 CKE458722 CUA458722 DDW458722 DNS458722 DXO458722 EHK458722 ERG458722 FBC458722 FKY458722 FUU458722 GEQ458722 GOM458722 GYI458722 HIE458722 HSA458722 IBW458722 ILS458722 IVO458722 JFK458722 JPG458722 JZC458722 KIY458722 KSU458722 LCQ458722 LMM458722 LWI458722 MGE458722 MQA458722 MZW458722 NJS458722 NTO458722 ODK458722 ONG458722 OXC458722 PGY458722 PQU458722 QAQ458722 QKM458722 QUI458722 REE458722 ROA458722 RXW458722 SHS458722 SRO458722 TBK458722 TLG458722 TVC458722 UEY458722 UOU458722 UYQ458722 VIM458722 VSI458722 WCE458722 WMA458722 WVW458722 O524285 JK524258 TG524258 ADC524258 AMY524258 AWU524258 BGQ524258 BQM524258 CAI524258 CKE524258 CUA524258 DDW524258 DNS524258 DXO524258 EHK524258 ERG524258 FBC524258 FKY524258 FUU524258 GEQ524258 GOM524258 GYI524258 HIE524258 HSA524258 IBW524258 ILS524258 IVO524258 JFK524258 JPG524258 JZC524258 KIY524258 KSU524258 LCQ524258 LMM524258 LWI524258 MGE524258 MQA524258 MZW524258 NJS524258 NTO524258 ODK524258 ONG524258 OXC524258 PGY524258 PQU524258 QAQ524258 QKM524258 QUI524258 REE524258 ROA524258 RXW524258 SHS524258 SRO524258 TBK524258 TLG524258 TVC524258 UEY524258 UOU524258 UYQ524258 VIM524258 VSI524258 WCE524258 WMA524258 WVW524258 O589821 JK589794 TG589794 ADC589794 AMY589794 AWU589794 BGQ589794 BQM589794 CAI589794 CKE589794 CUA589794 DDW589794 DNS589794 DXO589794 EHK589794 ERG589794 FBC589794 FKY589794 FUU589794 GEQ589794 GOM589794 GYI589794 HIE589794 HSA589794 IBW589794 ILS589794 IVO589794 JFK589794 JPG589794 JZC589794 KIY589794 KSU589794 LCQ589794 LMM589794 LWI589794 MGE589794 MQA589794 MZW589794 NJS589794 NTO589794 ODK589794 ONG589794 OXC589794 PGY589794 PQU589794 QAQ589794 QKM589794 QUI589794 REE589794 ROA589794 RXW589794 SHS589794 SRO589794 TBK589794 TLG589794 TVC589794 UEY589794 UOU589794 UYQ589794 VIM589794 VSI589794 WCE589794 WMA589794 WVW589794 O655357 JK655330 TG655330 ADC655330 AMY655330 AWU655330 BGQ655330 BQM655330 CAI655330 CKE655330 CUA655330 DDW655330 DNS655330 DXO655330 EHK655330 ERG655330 FBC655330 FKY655330 FUU655330 GEQ655330 GOM655330 GYI655330 HIE655330 HSA655330 IBW655330 ILS655330 IVO655330 JFK655330 JPG655330 JZC655330 KIY655330 KSU655330 LCQ655330 LMM655330 LWI655330 MGE655330 MQA655330 MZW655330 NJS655330 NTO655330 ODK655330 ONG655330 OXC655330 PGY655330 PQU655330 QAQ655330 QKM655330 QUI655330 REE655330 ROA655330 RXW655330 SHS655330 SRO655330 TBK655330 TLG655330 TVC655330 UEY655330 UOU655330 UYQ655330 VIM655330 VSI655330 WCE655330 WMA655330 WVW655330 O720893 JK720866 TG720866 ADC720866 AMY720866 AWU720866 BGQ720866 BQM720866 CAI720866 CKE720866 CUA720866 DDW720866 DNS720866 DXO720866 EHK720866 ERG720866 FBC720866 FKY720866 FUU720866 GEQ720866 GOM720866 GYI720866 HIE720866 HSA720866 IBW720866 ILS720866 IVO720866 JFK720866 JPG720866 JZC720866 KIY720866 KSU720866 LCQ720866 LMM720866 LWI720866 MGE720866 MQA720866 MZW720866 NJS720866 NTO720866 ODK720866 ONG720866 OXC720866 PGY720866 PQU720866 QAQ720866 QKM720866 QUI720866 REE720866 ROA720866 RXW720866 SHS720866 SRO720866 TBK720866 TLG720866 TVC720866 UEY720866 UOU720866 UYQ720866 VIM720866 VSI720866 WCE720866 WMA720866 WVW720866 O786429 JK786402 TG786402 ADC786402 AMY786402 AWU786402 BGQ786402 BQM786402 CAI786402 CKE786402 CUA786402 DDW786402 DNS786402 DXO786402 EHK786402 ERG786402 FBC786402 FKY786402 FUU786402 GEQ786402 GOM786402 GYI786402 HIE786402 HSA786402 IBW786402 ILS786402 IVO786402 JFK786402 JPG786402 JZC786402 KIY786402 KSU786402 LCQ786402 LMM786402 LWI786402 MGE786402 MQA786402 MZW786402 NJS786402 NTO786402 ODK786402 ONG786402 OXC786402 PGY786402 PQU786402 QAQ786402 QKM786402 QUI786402 REE786402 ROA786402 RXW786402 SHS786402 SRO786402 TBK786402 TLG786402 TVC786402 UEY786402 UOU786402 UYQ786402 VIM786402 VSI786402 WCE786402 WMA786402 WVW786402 O851965 JK851938 TG851938 ADC851938 AMY851938 AWU851938 BGQ851938 BQM851938 CAI851938 CKE851938 CUA851938 DDW851938 DNS851938 DXO851938 EHK851938 ERG851938 FBC851938 FKY851938 FUU851938 GEQ851938 GOM851938 GYI851938 HIE851938 HSA851938 IBW851938 ILS851938 IVO851938 JFK851938 JPG851938 JZC851938 KIY851938 KSU851938 LCQ851938 LMM851938 LWI851938 MGE851938 MQA851938 MZW851938 NJS851938 NTO851938 ODK851938 ONG851938 OXC851938 PGY851938 PQU851938 QAQ851938 QKM851938 QUI851938 REE851938 ROA851938 RXW851938 SHS851938 SRO851938 TBK851938 TLG851938 TVC851938 UEY851938 UOU851938 UYQ851938 VIM851938 VSI851938 WCE851938 WMA851938 WVW851938 O917501 JK917474 TG917474 ADC917474 AMY917474 AWU917474 BGQ917474 BQM917474 CAI917474 CKE917474 CUA917474 DDW917474 DNS917474 DXO917474 EHK917474 ERG917474 FBC917474 FKY917474 FUU917474 GEQ917474 GOM917474 GYI917474 HIE917474 HSA917474 IBW917474 ILS917474 IVO917474 JFK917474 JPG917474 JZC917474 KIY917474 KSU917474 LCQ917474 LMM917474 LWI917474 MGE917474 MQA917474 MZW917474 NJS917474 NTO917474 ODK917474 ONG917474 OXC917474 PGY917474 PQU917474 QAQ917474 QKM917474 QUI917474 REE917474 ROA917474 RXW917474 SHS917474 SRO917474 TBK917474 TLG917474 TVC917474 UEY917474 UOU917474 UYQ917474 VIM917474 VSI917474 WCE917474 WMA917474 WVW917474 O983037 JK983010 TG983010 ADC983010 AMY983010 AWU983010 BGQ983010 BQM983010 CAI983010 CKE983010 CUA983010 DDW983010 DNS983010 DXO983010 EHK983010 ERG983010 FBC983010 FKY983010 FUU983010 GEQ983010 GOM983010 GYI983010 HIE983010 HSA983010 IBW983010 ILS983010 IVO983010 JFK983010 JPG983010 JZC983010 KIY983010 KSU983010 LCQ983010 LMM983010 LWI983010 MGE983010 MQA983010 MZW983010 NJS983010 NTO983010 ODK983010 ONG983010 OXC983010 PGY983010 PQU983010 QAQ983010 QKM983010 QUI983010 REE983010 ROA983010 RXW983010 SHS983010 SRO983010 TBK983010 TLG983010 TVC983010 UEY983010 UOU983010 UYQ983010 VIM983010 VSI983010 WCE983010 WMA983010 WVW983010 Q46:Q47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O65559:O65560 JK65532:JK65533 TG65532:TG65533 ADC65532:ADC65533 AMY65532:AMY65533 AWU65532:AWU65533 BGQ65532:BGQ65533 BQM65532:BQM65533 CAI65532:CAI65533 CKE65532:CKE65533 CUA65532:CUA65533 DDW65532:DDW65533 DNS65532:DNS65533 DXO65532:DXO65533 EHK65532:EHK65533 ERG65532:ERG65533 FBC65532:FBC65533 FKY65532:FKY65533 FUU65532:FUU65533 GEQ65532:GEQ65533 GOM65532:GOM65533 GYI65532:GYI65533 HIE65532:HIE65533 HSA65532:HSA65533 IBW65532:IBW65533 ILS65532:ILS65533 IVO65532:IVO65533 JFK65532:JFK65533 JPG65532:JPG65533 JZC65532:JZC65533 KIY65532:KIY65533 KSU65532:KSU65533 LCQ65532:LCQ65533 LMM65532:LMM65533 LWI65532:LWI65533 MGE65532:MGE65533 MQA65532:MQA65533 MZW65532:MZW65533 NJS65532:NJS65533 NTO65532:NTO65533 ODK65532:ODK65533 ONG65532:ONG65533 OXC65532:OXC65533 PGY65532:PGY65533 PQU65532:PQU65533 QAQ65532:QAQ65533 QKM65532:QKM65533 QUI65532:QUI65533 REE65532:REE65533 ROA65532:ROA65533 RXW65532:RXW65533 SHS65532:SHS65533 SRO65532:SRO65533 TBK65532:TBK65533 TLG65532:TLG65533 TVC65532:TVC65533 UEY65532:UEY65533 UOU65532:UOU65533 UYQ65532:UYQ65533 VIM65532:VIM65533 VSI65532:VSI65533 WCE65532:WCE65533 WMA65532:WMA65533 WVW65532:WVW65533 O131095:O131096 JK131068:JK131069 TG131068:TG131069 ADC131068:ADC131069 AMY131068:AMY131069 AWU131068:AWU131069 BGQ131068:BGQ131069 BQM131068:BQM131069 CAI131068:CAI131069 CKE131068:CKE131069 CUA131068:CUA131069 DDW131068:DDW131069 DNS131068:DNS131069 DXO131068:DXO131069 EHK131068:EHK131069 ERG131068:ERG131069 FBC131068:FBC131069 FKY131068:FKY131069 FUU131068:FUU131069 GEQ131068:GEQ131069 GOM131068:GOM131069 GYI131068:GYI131069 HIE131068:HIE131069 HSA131068:HSA131069 IBW131068:IBW131069 ILS131068:ILS131069 IVO131068:IVO131069 JFK131068:JFK131069 JPG131068:JPG131069 JZC131068:JZC131069 KIY131068:KIY131069 KSU131068:KSU131069 LCQ131068:LCQ131069 LMM131068:LMM131069 LWI131068:LWI131069 MGE131068:MGE131069 MQA131068:MQA131069 MZW131068:MZW131069 NJS131068:NJS131069 NTO131068:NTO131069 ODK131068:ODK131069 ONG131068:ONG131069 OXC131068:OXC131069 PGY131068:PGY131069 PQU131068:PQU131069 QAQ131068:QAQ131069 QKM131068:QKM131069 QUI131068:QUI131069 REE131068:REE131069 ROA131068:ROA131069 RXW131068:RXW131069 SHS131068:SHS131069 SRO131068:SRO131069 TBK131068:TBK131069 TLG131068:TLG131069 TVC131068:TVC131069 UEY131068:UEY131069 UOU131068:UOU131069 UYQ131068:UYQ131069 VIM131068:VIM131069 VSI131068:VSI131069 WCE131068:WCE131069 WMA131068:WMA131069 WVW131068:WVW131069 O196631:O196632 JK196604:JK196605 TG196604:TG196605 ADC196604:ADC196605 AMY196604:AMY196605 AWU196604:AWU196605 BGQ196604:BGQ196605 BQM196604:BQM196605 CAI196604:CAI196605 CKE196604:CKE196605 CUA196604:CUA196605 DDW196604:DDW196605 DNS196604:DNS196605 DXO196604:DXO196605 EHK196604:EHK196605 ERG196604:ERG196605 FBC196604:FBC196605 FKY196604:FKY196605 FUU196604:FUU196605 GEQ196604:GEQ196605 GOM196604:GOM196605 GYI196604:GYI196605 HIE196604:HIE196605 HSA196604:HSA196605 IBW196604:IBW196605 ILS196604:ILS196605 IVO196604:IVO196605 JFK196604:JFK196605 JPG196604:JPG196605 JZC196604:JZC196605 KIY196604:KIY196605 KSU196604:KSU196605 LCQ196604:LCQ196605 LMM196604:LMM196605 LWI196604:LWI196605 MGE196604:MGE196605 MQA196604:MQA196605 MZW196604:MZW196605 NJS196604:NJS196605 NTO196604:NTO196605 ODK196604:ODK196605 ONG196604:ONG196605 OXC196604:OXC196605 PGY196604:PGY196605 PQU196604:PQU196605 QAQ196604:QAQ196605 QKM196604:QKM196605 QUI196604:QUI196605 REE196604:REE196605 ROA196604:ROA196605 RXW196604:RXW196605 SHS196604:SHS196605 SRO196604:SRO196605 TBK196604:TBK196605 TLG196604:TLG196605 TVC196604:TVC196605 UEY196604:UEY196605 UOU196604:UOU196605 UYQ196604:UYQ196605 VIM196604:VIM196605 VSI196604:VSI196605 WCE196604:WCE196605 WMA196604:WMA196605 WVW196604:WVW196605 O262167:O262168 JK262140:JK262141 TG262140:TG262141 ADC262140:ADC262141 AMY262140:AMY262141 AWU262140:AWU262141 BGQ262140:BGQ262141 BQM262140:BQM262141 CAI262140:CAI262141 CKE262140:CKE262141 CUA262140:CUA262141 DDW262140:DDW262141 DNS262140:DNS262141 DXO262140:DXO262141 EHK262140:EHK262141 ERG262140:ERG262141 FBC262140:FBC262141 FKY262140:FKY262141 FUU262140:FUU262141 GEQ262140:GEQ262141 GOM262140:GOM262141 GYI262140:GYI262141 HIE262140:HIE262141 HSA262140:HSA262141 IBW262140:IBW262141 ILS262140:ILS262141 IVO262140:IVO262141 JFK262140:JFK262141 JPG262140:JPG262141 JZC262140:JZC262141 KIY262140:KIY262141 KSU262140:KSU262141 LCQ262140:LCQ262141 LMM262140:LMM262141 LWI262140:LWI262141 MGE262140:MGE262141 MQA262140:MQA262141 MZW262140:MZW262141 NJS262140:NJS262141 NTO262140:NTO262141 ODK262140:ODK262141 ONG262140:ONG262141 OXC262140:OXC262141 PGY262140:PGY262141 PQU262140:PQU262141 QAQ262140:QAQ262141 QKM262140:QKM262141 QUI262140:QUI262141 REE262140:REE262141 ROA262140:ROA262141 RXW262140:RXW262141 SHS262140:SHS262141 SRO262140:SRO262141 TBK262140:TBK262141 TLG262140:TLG262141 TVC262140:TVC262141 UEY262140:UEY262141 UOU262140:UOU262141 UYQ262140:UYQ262141 VIM262140:VIM262141 VSI262140:VSI262141 WCE262140:WCE262141 WMA262140:WMA262141 WVW262140:WVW262141 O327703:O327704 JK327676:JK327677 TG327676:TG327677 ADC327676:ADC327677 AMY327676:AMY327677 AWU327676:AWU327677 BGQ327676:BGQ327677 BQM327676:BQM327677 CAI327676:CAI327677 CKE327676:CKE327677 CUA327676:CUA327677 DDW327676:DDW327677 DNS327676:DNS327677 DXO327676:DXO327677 EHK327676:EHK327677 ERG327676:ERG327677 FBC327676:FBC327677 FKY327676:FKY327677 FUU327676:FUU327677 GEQ327676:GEQ327677 GOM327676:GOM327677 GYI327676:GYI327677 HIE327676:HIE327677 HSA327676:HSA327677 IBW327676:IBW327677 ILS327676:ILS327677 IVO327676:IVO327677 JFK327676:JFK327677 JPG327676:JPG327677 JZC327676:JZC327677 KIY327676:KIY327677 KSU327676:KSU327677 LCQ327676:LCQ327677 LMM327676:LMM327677 LWI327676:LWI327677 MGE327676:MGE327677 MQA327676:MQA327677 MZW327676:MZW327677 NJS327676:NJS327677 NTO327676:NTO327677 ODK327676:ODK327677 ONG327676:ONG327677 OXC327676:OXC327677 PGY327676:PGY327677 PQU327676:PQU327677 QAQ327676:QAQ327677 QKM327676:QKM327677 QUI327676:QUI327677 REE327676:REE327677 ROA327676:ROA327677 RXW327676:RXW327677 SHS327676:SHS327677 SRO327676:SRO327677 TBK327676:TBK327677 TLG327676:TLG327677 TVC327676:TVC327677 UEY327676:UEY327677 UOU327676:UOU327677 UYQ327676:UYQ327677 VIM327676:VIM327677 VSI327676:VSI327677 WCE327676:WCE327677 WMA327676:WMA327677 WVW327676:WVW327677 O393239:O393240 JK393212:JK393213 TG393212:TG393213 ADC393212:ADC393213 AMY393212:AMY393213 AWU393212:AWU393213 BGQ393212:BGQ393213 BQM393212:BQM393213 CAI393212:CAI393213 CKE393212:CKE393213 CUA393212:CUA393213 DDW393212:DDW393213 DNS393212:DNS393213 DXO393212:DXO393213 EHK393212:EHK393213 ERG393212:ERG393213 FBC393212:FBC393213 FKY393212:FKY393213 FUU393212:FUU393213 GEQ393212:GEQ393213 GOM393212:GOM393213 GYI393212:GYI393213 HIE393212:HIE393213 HSA393212:HSA393213 IBW393212:IBW393213 ILS393212:ILS393213 IVO393212:IVO393213 JFK393212:JFK393213 JPG393212:JPG393213 JZC393212:JZC393213 KIY393212:KIY393213 KSU393212:KSU393213 LCQ393212:LCQ393213 LMM393212:LMM393213 LWI393212:LWI393213 MGE393212:MGE393213 MQA393212:MQA393213 MZW393212:MZW393213 NJS393212:NJS393213 NTO393212:NTO393213 ODK393212:ODK393213 ONG393212:ONG393213 OXC393212:OXC393213 PGY393212:PGY393213 PQU393212:PQU393213 QAQ393212:QAQ393213 QKM393212:QKM393213 QUI393212:QUI393213 REE393212:REE393213 ROA393212:ROA393213 RXW393212:RXW393213 SHS393212:SHS393213 SRO393212:SRO393213 TBK393212:TBK393213 TLG393212:TLG393213 TVC393212:TVC393213 UEY393212:UEY393213 UOU393212:UOU393213 UYQ393212:UYQ393213 VIM393212:VIM393213 VSI393212:VSI393213 WCE393212:WCE393213 WMA393212:WMA393213 WVW393212:WVW393213 O458775:O458776 JK458748:JK458749 TG458748:TG458749 ADC458748:ADC458749 AMY458748:AMY458749 AWU458748:AWU458749 BGQ458748:BGQ458749 BQM458748:BQM458749 CAI458748:CAI458749 CKE458748:CKE458749 CUA458748:CUA458749 DDW458748:DDW458749 DNS458748:DNS458749 DXO458748:DXO458749 EHK458748:EHK458749 ERG458748:ERG458749 FBC458748:FBC458749 FKY458748:FKY458749 FUU458748:FUU458749 GEQ458748:GEQ458749 GOM458748:GOM458749 GYI458748:GYI458749 HIE458748:HIE458749 HSA458748:HSA458749 IBW458748:IBW458749 ILS458748:ILS458749 IVO458748:IVO458749 JFK458748:JFK458749 JPG458748:JPG458749 JZC458748:JZC458749 KIY458748:KIY458749 KSU458748:KSU458749 LCQ458748:LCQ458749 LMM458748:LMM458749 LWI458748:LWI458749 MGE458748:MGE458749 MQA458748:MQA458749 MZW458748:MZW458749 NJS458748:NJS458749 NTO458748:NTO458749 ODK458748:ODK458749 ONG458748:ONG458749 OXC458748:OXC458749 PGY458748:PGY458749 PQU458748:PQU458749 QAQ458748:QAQ458749 QKM458748:QKM458749 QUI458748:QUI458749 REE458748:REE458749 ROA458748:ROA458749 RXW458748:RXW458749 SHS458748:SHS458749 SRO458748:SRO458749 TBK458748:TBK458749 TLG458748:TLG458749 TVC458748:TVC458749 UEY458748:UEY458749 UOU458748:UOU458749 UYQ458748:UYQ458749 VIM458748:VIM458749 VSI458748:VSI458749 WCE458748:WCE458749 WMA458748:WMA458749 WVW458748:WVW458749 O524311:O524312 JK524284:JK524285 TG524284:TG524285 ADC524284:ADC524285 AMY524284:AMY524285 AWU524284:AWU524285 BGQ524284:BGQ524285 BQM524284:BQM524285 CAI524284:CAI524285 CKE524284:CKE524285 CUA524284:CUA524285 DDW524284:DDW524285 DNS524284:DNS524285 DXO524284:DXO524285 EHK524284:EHK524285 ERG524284:ERG524285 FBC524284:FBC524285 FKY524284:FKY524285 FUU524284:FUU524285 GEQ524284:GEQ524285 GOM524284:GOM524285 GYI524284:GYI524285 HIE524284:HIE524285 HSA524284:HSA524285 IBW524284:IBW524285 ILS524284:ILS524285 IVO524284:IVO524285 JFK524284:JFK524285 JPG524284:JPG524285 JZC524284:JZC524285 KIY524284:KIY524285 KSU524284:KSU524285 LCQ524284:LCQ524285 LMM524284:LMM524285 LWI524284:LWI524285 MGE524284:MGE524285 MQA524284:MQA524285 MZW524284:MZW524285 NJS524284:NJS524285 NTO524284:NTO524285 ODK524284:ODK524285 ONG524284:ONG524285 OXC524284:OXC524285 PGY524284:PGY524285 PQU524284:PQU524285 QAQ524284:QAQ524285 QKM524284:QKM524285 QUI524284:QUI524285 REE524284:REE524285 ROA524284:ROA524285 RXW524284:RXW524285 SHS524284:SHS524285 SRO524284:SRO524285 TBK524284:TBK524285 TLG524284:TLG524285 TVC524284:TVC524285 UEY524284:UEY524285 UOU524284:UOU524285 UYQ524284:UYQ524285 VIM524284:VIM524285 VSI524284:VSI524285 WCE524284:WCE524285 WMA524284:WMA524285 WVW524284:WVW524285 O589847:O589848 JK589820:JK589821 TG589820:TG589821 ADC589820:ADC589821 AMY589820:AMY589821 AWU589820:AWU589821 BGQ589820:BGQ589821 BQM589820:BQM589821 CAI589820:CAI589821 CKE589820:CKE589821 CUA589820:CUA589821 DDW589820:DDW589821 DNS589820:DNS589821 DXO589820:DXO589821 EHK589820:EHK589821 ERG589820:ERG589821 FBC589820:FBC589821 FKY589820:FKY589821 FUU589820:FUU589821 GEQ589820:GEQ589821 GOM589820:GOM589821 GYI589820:GYI589821 HIE589820:HIE589821 HSA589820:HSA589821 IBW589820:IBW589821 ILS589820:ILS589821 IVO589820:IVO589821 JFK589820:JFK589821 JPG589820:JPG589821 JZC589820:JZC589821 KIY589820:KIY589821 KSU589820:KSU589821 LCQ589820:LCQ589821 LMM589820:LMM589821 LWI589820:LWI589821 MGE589820:MGE589821 MQA589820:MQA589821 MZW589820:MZW589821 NJS589820:NJS589821 NTO589820:NTO589821 ODK589820:ODK589821 ONG589820:ONG589821 OXC589820:OXC589821 PGY589820:PGY589821 PQU589820:PQU589821 QAQ589820:QAQ589821 QKM589820:QKM589821 QUI589820:QUI589821 REE589820:REE589821 ROA589820:ROA589821 RXW589820:RXW589821 SHS589820:SHS589821 SRO589820:SRO589821 TBK589820:TBK589821 TLG589820:TLG589821 TVC589820:TVC589821 UEY589820:UEY589821 UOU589820:UOU589821 UYQ589820:UYQ589821 VIM589820:VIM589821 VSI589820:VSI589821 WCE589820:WCE589821 WMA589820:WMA589821 WVW589820:WVW589821 O655383:O655384 JK655356:JK655357 TG655356:TG655357 ADC655356:ADC655357 AMY655356:AMY655357 AWU655356:AWU655357 BGQ655356:BGQ655357 BQM655356:BQM655357 CAI655356:CAI655357 CKE655356:CKE655357 CUA655356:CUA655357 DDW655356:DDW655357 DNS655356:DNS655357 DXO655356:DXO655357 EHK655356:EHK655357 ERG655356:ERG655357 FBC655356:FBC655357 FKY655356:FKY655357 FUU655356:FUU655357 GEQ655356:GEQ655357 GOM655356:GOM655357 GYI655356:GYI655357 HIE655356:HIE655357 HSA655356:HSA655357 IBW655356:IBW655357 ILS655356:ILS655357 IVO655356:IVO655357 JFK655356:JFK655357 JPG655356:JPG655357 JZC655356:JZC655357 KIY655356:KIY655357 KSU655356:KSU655357 LCQ655356:LCQ655357 LMM655356:LMM655357 LWI655356:LWI655357 MGE655356:MGE655357 MQA655356:MQA655357 MZW655356:MZW655357 NJS655356:NJS655357 NTO655356:NTO655357 ODK655356:ODK655357 ONG655356:ONG655357 OXC655356:OXC655357 PGY655356:PGY655357 PQU655356:PQU655357 QAQ655356:QAQ655357 QKM655356:QKM655357 QUI655356:QUI655357 REE655356:REE655357 ROA655356:ROA655357 RXW655356:RXW655357 SHS655356:SHS655357 SRO655356:SRO655357 TBK655356:TBK655357 TLG655356:TLG655357 TVC655356:TVC655357 UEY655356:UEY655357 UOU655356:UOU655357 UYQ655356:UYQ655357 VIM655356:VIM655357 VSI655356:VSI655357 WCE655356:WCE655357 WMA655356:WMA655357 WVW655356:WVW655357 O720919:O720920 JK720892:JK720893 TG720892:TG720893 ADC720892:ADC720893 AMY720892:AMY720893 AWU720892:AWU720893 BGQ720892:BGQ720893 BQM720892:BQM720893 CAI720892:CAI720893 CKE720892:CKE720893 CUA720892:CUA720893 DDW720892:DDW720893 DNS720892:DNS720893 DXO720892:DXO720893 EHK720892:EHK720893 ERG720892:ERG720893 FBC720892:FBC720893 FKY720892:FKY720893 FUU720892:FUU720893 GEQ720892:GEQ720893 GOM720892:GOM720893 GYI720892:GYI720893 HIE720892:HIE720893 HSA720892:HSA720893 IBW720892:IBW720893 ILS720892:ILS720893 IVO720892:IVO720893 JFK720892:JFK720893 JPG720892:JPG720893 JZC720892:JZC720893 KIY720892:KIY720893 KSU720892:KSU720893 LCQ720892:LCQ720893 LMM720892:LMM720893 LWI720892:LWI720893 MGE720892:MGE720893 MQA720892:MQA720893 MZW720892:MZW720893 NJS720892:NJS720893 NTO720892:NTO720893 ODK720892:ODK720893 ONG720892:ONG720893 OXC720892:OXC720893 PGY720892:PGY720893 PQU720892:PQU720893 QAQ720892:QAQ720893 QKM720892:QKM720893 QUI720892:QUI720893 REE720892:REE720893 ROA720892:ROA720893 RXW720892:RXW720893 SHS720892:SHS720893 SRO720892:SRO720893 TBK720892:TBK720893 TLG720892:TLG720893 TVC720892:TVC720893 UEY720892:UEY720893 UOU720892:UOU720893 UYQ720892:UYQ720893 VIM720892:VIM720893 VSI720892:VSI720893 WCE720892:WCE720893 WMA720892:WMA720893 WVW720892:WVW720893 O786455:O786456 JK786428:JK786429 TG786428:TG786429 ADC786428:ADC786429 AMY786428:AMY786429 AWU786428:AWU786429 BGQ786428:BGQ786429 BQM786428:BQM786429 CAI786428:CAI786429 CKE786428:CKE786429 CUA786428:CUA786429 DDW786428:DDW786429 DNS786428:DNS786429 DXO786428:DXO786429 EHK786428:EHK786429 ERG786428:ERG786429 FBC786428:FBC786429 FKY786428:FKY786429 FUU786428:FUU786429 GEQ786428:GEQ786429 GOM786428:GOM786429 GYI786428:GYI786429 HIE786428:HIE786429 HSA786428:HSA786429 IBW786428:IBW786429 ILS786428:ILS786429 IVO786428:IVO786429 JFK786428:JFK786429 JPG786428:JPG786429 JZC786428:JZC786429 KIY786428:KIY786429 KSU786428:KSU786429 LCQ786428:LCQ786429 LMM786428:LMM786429 LWI786428:LWI786429 MGE786428:MGE786429 MQA786428:MQA786429 MZW786428:MZW786429 NJS786428:NJS786429 NTO786428:NTO786429 ODK786428:ODK786429 ONG786428:ONG786429 OXC786428:OXC786429 PGY786428:PGY786429 PQU786428:PQU786429 QAQ786428:QAQ786429 QKM786428:QKM786429 QUI786428:QUI786429 REE786428:REE786429 ROA786428:ROA786429 RXW786428:RXW786429 SHS786428:SHS786429 SRO786428:SRO786429 TBK786428:TBK786429 TLG786428:TLG786429 TVC786428:TVC786429 UEY786428:UEY786429 UOU786428:UOU786429 UYQ786428:UYQ786429 VIM786428:VIM786429 VSI786428:VSI786429 WCE786428:WCE786429 WMA786428:WMA786429 WVW786428:WVW786429 O851991:O851992 JK851964:JK851965 TG851964:TG851965 ADC851964:ADC851965 AMY851964:AMY851965 AWU851964:AWU851965 BGQ851964:BGQ851965 BQM851964:BQM851965 CAI851964:CAI851965 CKE851964:CKE851965 CUA851964:CUA851965 DDW851964:DDW851965 DNS851964:DNS851965 DXO851964:DXO851965 EHK851964:EHK851965 ERG851964:ERG851965 FBC851964:FBC851965 FKY851964:FKY851965 FUU851964:FUU851965 GEQ851964:GEQ851965 GOM851964:GOM851965 GYI851964:GYI851965 HIE851964:HIE851965 HSA851964:HSA851965 IBW851964:IBW851965 ILS851964:ILS851965 IVO851964:IVO851965 JFK851964:JFK851965 JPG851964:JPG851965 JZC851964:JZC851965 KIY851964:KIY851965 KSU851964:KSU851965 LCQ851964:LCQ851965 LMM851964:LMM851965 LWI851964:LWI851965 MGE851964:MGE851965 MQA851964:MQA851965 MZW851964:MZW851965 NJS851964:NJS851965 NTO851964:NTO851965 ODK851964:ODK851965 ONG851964:ONG851965 OXC851964:OXC851965 PGY851964:PGY851965 PQU851964:PQU851965 QAQ851964:QAQ851965 QKM851964:QKM851965 QUI851964:QUI851965 REE851964:REE851965 ROA851964:ROA851965 RXW851964:RXW851965 SHS851964:SHS851965 SRO851964:SRO851965 TBK851964:TBK851965 TLG851964:TLG851965 TVC851964:TVC851965 UEY851964:UEY851965 UOU851964:UOU851965 UYQ851964:UYQ851965 VIM851964:VIM851965 VSI851964:VSI851965 WCE851964:WCE851965 WMA851964:WMA851965 WVW851964:WVW851965 O917527:O917528 JK917500:JK917501 TG917500:TG917501 ADC917500:ADC917501 AMY917500:AMY917501 AWU917500:AWU917501 BGQ917500:BGQ917501 BQM917500:BQM917501 CAI917500:CAI917501 CKE917500:CKE917501 CUA917500:CUA917501 DDW917500:DDW917501 DNS917500:DNS917501 DXO917500:DXO917501 EHK917500:EHK917501 ERG917500:ERG917501 FBC917500:FBC917501 FKY917500:FKY917501 FUU917500:FUU917501 GEQ917500:GEQ917501 GOM917500:GOM917501 GYI917500:GYI917501 HIE917500:HIE917501 HSA917500:HSA917501 IBW917500:IBW917501 ILS917500:ILS917501 IVO917500:IVO917501 JFK917500:JFK917501 JPG917500:JPG917501 JZC917500:JZC917501 KIY917500:KIY917501 KSU917500:KSU917501 LCQ917500:LCQ917501 LMM917500:LMM917501 LWI917500:LWI917501 MGE917500:MGE917501 MQA917500:MQA917501 MZW917500:MZW917501 NJS917500:NJS917501 NTO917500:NTO917501 ODK917500:ODK917501 ONG917500:ONG917501 OXC917500:OXC917501 PGY917500:PGY917501 PQU917500:PQU917501 QAQ917500:QAQ917501 QKM917500:QKM917501 QUI917500:QUI917501 REE917500:REE917501 ROA917500:ROA917501 RXW917500:RXW917501 SHS917500:SHS917501 SRO917500:SRO917501 TBK917500:TBK917501 TLG917500:TLG917501 TVC917500:TVC917501 UEY917500:UEY917501 UOU917500:UOU917501 UYQ917500:UYQ917501 VIM917500:VIM917501 VSI917500:VSI917501 WCE917500:WCE917501 WMA917500:WMA917501 WVW917500:WVW917501 O983063:O983064 JK983036:JK983037 TG983036:TG983037 ADC983036:ADC983037 AMY983036:AMY983037 AWU983036:AWU983037 BGQ983036:BGQ983037 BQM983036:BQM983037 CAI983036:CAI983037 CKE983036:CKE983037 CUA983036:CUA983037 DDW983036:DDW983037 DNS983036:DNS983037 DXO983036:DXO983037 EHK983036:EHK983037 ERG983036:ERG983037 FBC983036:FBC983037 FKY983036:FKY983037 FUU983036:FUU983037 GEQ983036:GEQ983037 GOM983036:GOM983037 GYI983036:GYI983037 HIE983036:HIE983037 HSA983036:HSA983037 IBW983036:IBW983037 ILS983036:ILS983037 IVO983036:IVO983037 JFK983036:JFK983037 JPG983036:JPG983037 JZC983036:JZC983037 KIY983036:KIY983037 KSU983036:KSU983037 LCQ983036:LCQ983037 LMM983036:LMM983037 LWI983036:LWI983037 MGE983036:MGE983037 MQA983036:MQA983037 MZW983036:MZW983037 NJS983036:NJS983037 NTO983036:NTO983037 ODK983036:ODK983037 ONG983036:ONG983037 OXC983036:OXC983037 PGY983036:PGY983037 PQU983036:PQU983037 QAQ983036:QAQ983037 QKM983036:QKM983037 QUI983036:QUI983037 REE983036:REE983037 ROA983036:ROA983037 RXW983036:RXW983037 SHS983036:SHS983037 SRO983036:SRO983037 TBK983036:TBK983037 TLG983036:TLG983037 TVC983036:TVC983037 UEY983036:UEY983037 UOU983036:UOU983037 UYQ983036:UYQ983037 VIM983036:VIM983037 VSI983036:VSI983037 WCE983036:WCE983037 WMA983036:WMA983037 WVW983036:WVW983037 U46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R65559 JN65532 TJ65532 ADF65532 ANB65532 AWX65532 BGT65532 BQP65532 CAL65532 CKH65532 CUD65532 DDZ65532 DNV65532 DXR65532 EHN65532 ERJ65532 FBF65532 FLB65532 FUX65532 GET65532 GOP65532 GYL65532 HIH65532 HSD65532 IBZ65532 ILV65532 IVR65532 JFN65532 JPJ65532 JZF65532 KJB65532 KSX65532 LCT65532 LMP65532 LWL65532 MGH65532 MQD65532 MZZ65532 NJV65532 NTR65532 ODN65532 ONJ65532 OXF65532 PHB65532 PQX65532 QAT65532 QKP65532 QUL65532 REH65532 ROD65532 RXZ65532 SHV65532 SRR65532 TBN65532 TLJ65532 TVF65532 UFB65532 UOX65532 UYT65532 VIP65532 VSL65532 WCH65532 WMD65532 WVZ65532 R131095 JN131068 TJ131068 ADF131068 ANB131068 AWX131068 BGT131068 BQP131068 CAL131068 CKH131068 CUD131068 DDZ131068 DNV131068 DXR131068 EHN131068 ERJ131068 FBF131068 FLB131068 FUX131068 GET131068 GOP131068 GYL131068 HIH131068 HSD131068 IBZ131068 ILV131068 IVR131068 JFN131068 JPJ131068 JZF131068 KJB131068 KSX131068 LCT131068 LMP131068 LWL131068 MGH131068 MQD131068 MZZ131068 NJV131068 NTR131068 ODN131068 ONJ131068 OXF131068 PHB131068 PQX131068 QAT131068 QKP131068 QUL131068 REH131068 ROD131068 RXZ131068 SHV131068 SRR131068 TBN131068 TLJ131068 TVF131068 UFB131068 UOX131068 UYT131068 VIP131068 VSL131068 WCH131068 WMD131068 WVZ131068 R196631 JN196604 TJ196604 ADF196604 ANB196604 AWX196604 BGT196604 BQP196604 CAL196604 CKH196604 CUD196604 DDZ196604 DNV196604 DXR196604 EHN196604 ERJ196604 FBF196604 FLB196604 FUX196604 GET196604 GOP196604 GYL196604 HIH196604 HSD196604 IBZ196604 ILV196604 IVR196604 JFN196604 JPJ196604 JZF196604 KJB196604 KSX196604 LCT196604 LMP196604 LWL196604 MGH196604 MQD196604 MZZ196604 NJV196604 NTR196604 ODN196604 ONJ196604 OXF196604 PHB196604 PQX196604 QAT196604 QKP196604 QUL196604 REH196604 ROD196604 RXZ196604 SHV196604 SRR196604 TBN196604 TLJ196604 TVF196604 UFB196604 UOX196604 UYT196604 VIP196604 VSL196604 WCH196604 WMD196604 WVZ196604 R262167 JN262140 TJ262140 ADF262140 ANB262140 AWX262140 BGT262140 BQP262140 CAL262140 CKH262140 CUD262140 DDZ262140 DNV262140 DXR262140 EHN262140 ERJ262140 FBF262140 FLB262140 FUX262140 GET262140 GOP262140 GYL262140 HIH262140 HSD262140 IBZ262140 ILV262140 IVR262140 JFN262140 JPJ262140 JZF262140 KJB262140 KSX262140 LCT262140 LMP262140 LWL262140 MGH262140 MQD262140 MZZ262140 NJV262140 NTR262140 ODN262140 ONJ262140 OXF262140 PHB262140 PQX262140 QAT262140 QKP262140 QUL262140 REH262140 ROD262140 RXZ262140 SHV262140 SRR262140 TBN262140 TLJ262140 TVF262140 UFB262140 UOX262140 UYT262140 VIP262140 VSL262140 WCH262140 WMD262140 WVZ262140 R327703 JN327676 TJ327676 ADF327676 ANB327676 AWX327676 BGT327676 BQP327676 CAL327676 CKH327676 CUD327676 DDZ327676 DNV327676 DXR327676 EHN327676 ERJ327676 FBF327676 FLB327676 FUX327676 GET327676 GOP327676 GYL327676 HIH327676 HSD327676 IBZ327676 ILV327676 IVR327676 JFN327676 JPJ327676 JZF327676 KJB327676 KSX327676 LCT327676 LMP327676 LWL327676 MGH327676 MQD327676 MZZ327676 NJV327676 NTR327676 ODN327676 ONJ327676 OXF327676 PHB327676 PQX327676 QAT327676 QKP327676 QUL327676 REH327676 ROD327676 RXZ327676 SHV327676 SRR327676 TBN327676 TLJ327676 TVF327676 UFB327676 UOX327676 UYT327676 VIP327676 VSL327676 WCH327676 WMD327676 WVZ327676 R393239 JN393212 TJ393212 ADF393212 ANB393212 AWX393212 BGT393212 BQP393212 CAL393212 CKH393212 CUD393212 DDZ393212 DNV393212 DXR393212 EHN393212 ERJ393212 FBF393212 FLB393212 FUX393212 GET393212 GOP393212 GYL393212 HIH393212 HSD393212 IBZ393212 ILV393212 IVR393212 JFN393212 JPJ393212 JZF393212 KJB393212 KSX393212 LCT393212 LMP393212 LWL393212 MGH393212 MQD393212 MZZ393212 NJV393212 NTR393212 ODN393212 ONJ393212 OXF393212 PHB393212 PQX393212 QAT393212 QKP393212 QUL393212 REH393212 ROD393212 RXZ393212 SHV393212 SRR393212 TBN393212 TLJ393212 TVF393212 UFB393212 UOX393212 UYT393212 VIP393212 VSL393212 WCH393212 WMD393212 WVZ393212 R458775 JN458748 TJ458748 ADF458748 ANB458748 AWX458748 BGT458748 BQP458748 CAL458748 CKH458748 CUD458748 DDZ458748 DNV458748 DXR458748 EHN458748 ERJ458748 FBF458748 FLB458748 FUX458748 GET458748 GOP458748 GYL458748 HIH458748 HSD458748 IBZ458748 ILV458748 IVR458748 JFN458748 JPJ458748 JZF458748 KJB458748 KSX458748 LCT458748 LMP458748 LWL458748 MGH458748 MQD458748 MZZ458748 NJV458748 NTR458748 ODN458748 ONJ458748 OXF458748 PHB458748 PQX458748 QAT458748 QKP458748 QUL458748 REH458748 ROD458748 RXZ458748 SHV458748 SRR458748 TBN458748 TLJ458748 TVF458748 UFB458748 UOX458748 UYT458748 VIP458748 VSL458748 WCH458748 WMD458748 WVZ458748 R524311 JN524284 TJ524284 ADF524284 ANB524284 AWX524284 BGT524284 BQP524284 CAL524284 CKH524284 CUD524284 DDZ524284 DNV524284 DXR524284 EHN524284 ERJ524284 FBF524284 FLB524284 FUX524284 GET524284 GOP524284 GYL524284 HIH524284 HSD524284 IBZ524284 ILV524284 IVR524284 JFN524284 JPJ524284 JZF524284 KJB524284 KSX524284 LCT524284 LMP524284 LWL524284 MGH524284 MQD524284 MZZ524284 NJV524284 NTR524284 ODN524284 ONJ524284 OXF524284 PHB524284 PQX524284 QAT524284 QKP524284 QUL524284 REH524284 ROD524284 RXZ524284 SHV524284 SRR524284 TBN524284 TLJ524284 TVF524284 UFB524284 UOX524284 UYT524284 VIP524284 VSL524284 WCH524284 WMD524284 WVZ524284 R589847 JN589820 TJ589820 ADF589820 ANB589820 AWX589820 BGT589820 BQP589820 CAL589820 CKH589820 CUD589820 DDZ589820 DNV589820 DXR589820 EHN589820 ERJ589820 FBF589820 FLB589820 FUX589820 GET589820 GOP589820 GYL589820 HIH589820 HSD589820 IBZ589820 ILV589820 IVR589820 JFN589820 JPJ589820 JZF589820 KJB589820 KSX589820 LCT589820 LMP589820 LWL589820 MGH589820 MQD589820 MZZ589820 NJV589820 NTR589820 ODN589820 ONJ589820 OXF589820 PHB589820 PQX589820 QAT589820 QKP589820 QUL589820 REH589820 ROD589820 RXZ589820 SHV589820 SRR589820 TBN589820 TLJ589820 TVF589820 UFB589820 UOX589820 UYT589820 VIP589820 VSL589820 WCH589820 WMD589820 WVZ589820 R655383 JN655356 TJ655356 ADF655356 ANB655356 AWX655356 BGT655356 BQP655356 CAL655356 CKH655356 CUD655356 DDZ655356 DNV655356 DXR655356 EHN655356 ERJ655356 FBF655356 FLB655356 FUX655356 GET655356 GOP655356 GYL655356 HIH655356 HSD655356 IBZ655356 ILV655356 IVR655356 JFN655356 JPJ655356 JZF655356 KJB655356 KSX655356 LCT655356 LMP655356 LWL655356 MGH655356 MQD655356 MZZ655356 NJV655356 NTR655356 ODN655356 ONJ655356 OXF655356 PHB655356 PQX655356 QAT655356 QKP655356 QUL655356 REH655356 ROD655356 RXZ655356 SHV655356 SRR655356 TBN655356 TLJ655356 TVF655356 UFB655356 UOX655356 UYT655356 VIP655356 VSL655356 WCH655356 WMD655356 WVZ655356 R720919 JN720892 TJ720892 ADF720892 ANB720892 AWX720892 BGT720892 BQP720892 CAL720892 CKH720892 CUD720892 DDZ720892 DNV720892 DXR720892 EHN720892 ERJ720892 FBF720892 FLB720892 FUX720892 GET720892 GOP720892 GYL720892 HIH720892 HSD720892 IBZ720892 ILV720892 IVR720892 JFN720892 JPJ720892 JZF720892 KJB720892 KSX720892 LCT720892 LMP720892 LWL720892 MGH720892 MQD720892 MZZ720892 NJV720892 NTR720892 ODN720892 ONJ720892 OXF720892 PHB720892 PQX720892 QAT720892 QKP720892 QUL720892 REH720892 ROD720892 RXZ720892 SHV720892 SRR720892 TBN720892 TLJ720892 TVF720892 UFB720892 UOX720892 UYT720892 VIP720892 VSL720892 WCH720892 WMD720892 WVZ720892 R786455 JN786428 TJ786428 ADF786428 ANB786428 AWX786428 BGT786428 BQP786428 CAL786428 CKH786428 CUD786428 DDZ786428 DNV786428 DXR786428 EHN786428 ERJ786428 FBF786428 FLB786428 FUX786428 GET786428 GOP786428 GYL786428 HIH786428 HSD786428 IBZ786428 ILV786428 IVR786428 JFN786428 JPJ786428 JZF786428 KJB786428 KSX786428 LCT786428 LMP786428 LWL786428 MGH786428 MQD786428 MZZ786428 NJV786428 NTR786428 ODN786428 ONJ786428 OXF786428 PHB786428 PQX786428 QAT786428 QKP786428 QUL786428 REH786428 ROD786428 RXZ786428 SHV786428 SRR786428 TBN786428 TLJ786428 TVF786428 UFB786428 UOX786428 UYT786428 VIP786428 VSL786428 WCH786428 WMD786428 WVZ786428 R851991 JN851964 TJ851964 ADF851964 ANB851964 AWX851964 BGT851964 BQP851964 CAL851964 CKH851964 CUD851964 DDZ851964 DNV851964 DXR851964 EHN851964 ERJ851964 FBF851964 FLB851964 FUX851964 GET851964 GOP851964 GYL851964 HIH851964 HSD851964 IBZ851964 ILV851964 IVR851964 JFN851964 JPJ851964 JZF851964 KJB851964 KSX851964 LCT851964 LMP851964 LWL851964 MGH851964 MQD851964 MZZ851964 NJV851964 NTR851964 ODN851964 ONJ851964 OXF851964 PHB851964 PQX851964 QAT851964 QKP851964 QUL851964 REH851964 ROD851964 RXZ851964 SHV851964 SRR851964 TBN851964 TLJ851964 TVF851964 UFB851964 UOX851964 UYT851964 VIP851964 VSL851964 WCH851964 WMD851964 WVZ851964 R917527 JN917500 TJ917500 ADF917500 ANB917500 AWX917500 BGT917500 BQP917500 CAL917500 CKH917500 CUD917500 DDZ917500 DNV917500 DXR917500 EHN917500 ERJ917500 FBF917500 FLB917500 FUX917500 GET917500 GOP917500 GYL917500 HIH917500 HSD917500 IBZ917500 ILV917500 IVR917500 JFN917500 JPJ917500 JZF917500 KJB917500 KSX917500 LCT917500 LMP917500 LWL917500 MGH917500 MQD917500 MZZ917500 NJV917500 NTR917500 ODN917500 ONJ917500 OXF917500 PHB917500 PQX917500 QAT917500 QKP917500 QUL917500 REH917500 ROD917500 RXZ917500 SHV917500 SRR917500 TBN917500 TLJ917500 TVF917500 UFB917500 UOX917500 UYT917500 VIP917500 VSL917500 WCH917500 WMD917500 WVZ917500 R983063 JN983036 TJ983036 ADF983036 ANB983036 AWX983036 BGT983036 BQP983036 CAL983036 CKH983036 CUD983036 DDZ983036 DNV983036 DXR983036 EHN983036 ERJ983036 FBF983036 FLB983036 FUX983036 GET983036 GOP983036 GYL983036 HIH983036 HSD983036 IBZ983036 ILV983036 IVR983036 JFN983036 JPJ983036 JZF983036 KJB983036 KSX983036 LCT983036 LMP983036 LWL983036 MGH983036 MQD983036 MZZ983036 NJV983036 NTR983036 ODN983036 ONJ983036 OXF983036 PHB983036 PQX983036 QAT983036 QKP983036 QUL983036 REH983036 ROD983036 RXZ983036 SHV983036 SRR983036 TBN983036 TLJ983036 TVF983036 UFB983036 UOX983036 UYT983036 VIP983036 VSL983036 WCH983036 WMD983036 WVZ983036 O67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O65572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O131108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O196644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O262180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O327716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O393252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O458788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O524324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O589860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O655396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O720932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O786468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O852004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O917540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O983076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M16:M17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I65538 JE65511 TA65511 ACW65511 AMS65511 AWO65511 BGK65511 BQG65511 CAC65511 CJY65511 CTU65511 DDQ65511 DNM65511 DXI65511 EHE65511 ERA65511 FAW65511 FKS65511 FUO65511 GEK65511 GOG65511 GYC65511 HHY65511 HRU65511 IBQ65511 ILM65511 IVI65511 JFE65511 JPA65511 JYW65511 KIS65511 KSO65511 LCK65511 LMG65511 LWC65511 MFY65511 MPU65511 MZQ65511 NJM65511 NTI65511 ODE65511 ONA65511 OWW65511 PGS65511 PQO65511 QAK65511 QKG65511 QUC65511 RDY65511 RNU65511 RXQ65511 SHM65511 SRI65511 TBE65511 TLA65511 TUW65511 UES65511 UOO65511 UYK65511 VIG65511 VSC65511 WBY65511 WLU65511 WVQ65511 I131074 JE131047 TA131047 ACW131047 AMS131047 AWO131047 BGK131047 BQG131047 CAC131047 CJY131047 CTU131047 DDQ131047 DNM131047 DXI131047 EHE131047 ERA131047 FAW131047 FKS131047 FUO131047 GEK131047 GOG131047 GYC131047 HHY131047 HRU131047 IBQ131047 ILM131047 IVI131047 JFE131047 JPA131047 JYW131047 KIS131047 KSO131047 LCK131047 LMG131047 LWC131047 MFY131047 MPU131047 MZQ131047 NJM131047 NTI131047 ODE131047 ONA131047 OWW131047 PGS131047 PQO131047 QAK131047 QKG131047 QUC131047 RDY131047 RNU131047 RXQ131047 SHM131047 SRI131047 TBE131047 TLA131047 TUW131047 UES131047 UOO131047 UYK131047 VIG131047 VSC131047 WBY131047 WLU131047 WVQ131047 I196610 JE196583 TA196583 ACW196583 AMS196583 AWO196583 BGK196583 BQG196583 CAC196583 CJY196583 CTU196583 DDQ196583 DNM196583 DXI196583 EHE196583 ERA196583 FAW196583 FKS196583 FUO196583 GEK196583 GOG196583 GYC196583 HHY196583 HRU196583 IBQ196583 ILM196583 IVI196583 JFE196583 JPA196583 JYW196583 KIS196583 KSO196583 LCK196583 LMG196583 LWC196583 MFY196583 MPU196583 MZQ196583 NJM196583 NTI196583 ODE196583 ONA196583 OWW196583 PGS196583 PQO196583 QAK196583 QKG196583 QUC196583 RDY196583 RNU196583 RXQ196583 SHM196583 SRI196583 TBE196583 TLA196583 TUW196583 UES196583 UOO196583 UYK196583 VIG196583 VSC196583 WBY196583 WLU196583 WVQ196583 I262146 JE262119 TA262119 ACW262119 AMS262119 AWO262119 BGK262119 BQG262119 CAC262119 CJY262119 CTU262119 DDQ262119 DNM262119 DXI262119 EHE262119 ERA262119 FAW262119 FKS262119 FUO262119 GEK262119 GOG262119 GYC262119 HHY262119 HRU262119 IBQ262119 ILM262119 IVI262119 JFE262119 JPA262119 JYW262119 KIS262119 KSO262119 LCK262119 LMG262119 LWC262119 MFY262119 MPU262119 MZQ262119 NJM262119 NTI262119 ODE262119 ONA262119 OWW262119 PGS262119 PQO262119 QAK262119 QKG262119 QUC262119 RDY262119 RNU262119 RXQ262119 SHM262119 SRI262119 TBE262119 TLA262119 TUW262119 UES262119 UOO262119 UYK262119 VIG262119 VSC262119 WBY262119 WLU262119 WVQ262119 I327682 JE327655 TA327655 ACW327655 AMS327655 AWO327655 BGK327655 BQG327655 CAC327655 CJY327655 CTU327655 DDQ327655 DNM327655 DXI327655 EHE327655 ERA327655 FAW327655 FKS327655 FUO327655 GEK327655 GOG327655 GYC327655 HHY327655 HRU327655 IBQ327655 ILM327655 IVI327655 JFE327655 JPA327655 JYW327655 KIS327655 KSO327655 LCK327655 LMG327655 LWC327655 MFY327655 MPU327655 MZQ327655 NJM327655 NTI327655 ODE327655 ONA327655 OWW327655 PGS327655 PQO327655 QAK327655 QKG327655 QUC327655 RDY327655 RNU327655 RXQ327655 SHM327655 SRI327655 TBE327655 TLA327655 TUW327655 UES327655 UOO327655 UYK327655 VIG327655 VSC327655 WBY327655 WLU327655 WVQ327655 I393218 JE393191 TA393191 ACW393191 AMS393191 AWO393191 BGK393191 BQG393191 CAC393191 CJY393191 CTU393191 DDQ393191 DNM393191 DXI393191 EHE393191 ERA393191 FAW393191 FKS393191 FUO393191 GEK393191 GOG393191 GYC393191 HHY393191 HRU393191 IBQ393191 ILM393191 IVI393191 JFE393191 JPA393191 JYW393191 KIS393191 KSO393191 LCK393191 LMG393191 LWC393191 MFY393191 MPU393191 MZQ393191 NJM393191 NTI393191 ODE393191 ONA393191 OWW393191 PGS393191 PQO393191 QAK393191 QKG393191 QUC393191 RDY393191 RNU393191 RXQ393191 SHM393191 SRI393191 TBE393191 TLA393191 TUW393191 UES393191 UOO393191 UYK393191 VIG393191 VSC393191 WBY393191 WLU393191 WVQ393191 I458754 JE458727 TA458727 ACW458727 AMS458727 AWO458727 BGK458727 BQG458727 CAC458727 CJY458727 CTU458727 DDQ458727 DNM458727 DXI458727 EHE458727 ERA458727 FAW458727 FKS458727 FUO458727 GEK458727 GOG458727 GYC458727 HHY458727 HRU458727 IBQ458727 ILM458727 IVI458727 JFE458727 JPA458727 JYW458727 KIS458727 KSO458727 LCK458727 LMG458727 LWC458727 MFY458727 MPU458727 MZQ458727 NJM458727 NTI458727 ODE458727 ONA458727 OWW458727 PGS458727 PQO458727 QAK458727 QKG458727 QUC458727 RDY458727 RNU458727 RXQ458727 SHM458727 SRI458727 TBE458727 TLA458727 TUW458727 UES458727 UOO458727 UYK458727 VIG458727 VSC458727 WBY458727 WLU458727 WVQ458727 I524290 JE524263 TA524263 ACW524263 AMS524263 AWO524263 BGK524263 BQG524263 CAC524263 CJY524263 CTU524263 DDQ524263 DNM524263 DXI524263 EHE524263 ERA524263 FAW524263 FKS524263 FUO524263 GEK524263 GOG524263 GYC524263 HHY524263 HRU524263 IBQ524263 ILM524263 IVI524263 JFE524263 JPA524263 JYW524263 KIS524263 KSO524263 LCK524263 LMG524263 LWC524263 MFY524263 MPU524263 MZQ524263 NJM524263 NTI524263 ODE524263 ONA524263 OWW524263 PGS524263 PQO524263 QAK524263 QKG524263 QUC524263 RDY524263 RNU524263 RXQ524263 SHM524263 SRI524263 TBE524263 TLA524263 TUW524263 UES524263 UOO524263 UYK524263 VIG524263 VSC524263 WBY524263 WLU524263 WVQ524263 I589826 JE589799 TA589799 ACW589799 AMS589799 AWO589799 BGK589799 BQG589799 CAC589799 CJY589799 CTU589799 DDQ589799 DNM589799 DXI589799 EHE589799 ERA589799 FAW589799 FKS589799 FUO589799 GEK589799 GOG589799 GYC589799 HHY589799 HRU589799 IBQ589799 ILM589799 IVI589799 JFE589799 JPA589799 JYW589799 KIS589799 KSO589799 LCK589799 LMG589799 LWC589799 MFY589799 MPU589799 MZQ589799 NJM589799 NTI589799 ODE589799 ONA589799 OWW589799 PGS589799 PQO589799 QAK589799 QKG589799 QUC589799 RDY589799 RNU589799 RXQ589799 SHM589799 SRI589799 TBE589799 TLA589799 TUW589799 UES589799 UOO589799 UYK589799 VIG589799 VSC589799 WBY589799 WLU589799 WVQ589799 I655362 JE655335 TA655335 ACW655335 AMS655335 AWO655335 BGK655335 BQG655335 CAC655335 CJY655335 CTU655335 DDQ655335 DNM655335 DXI655335 EHE655335 ERA655335 FAW655335 FKS655335 FUO655335 GEK655335 GOG655335 GYC655335 HHY655335 HRU655335 IBQ655335 ILM655335 IVI655335 JFE655335 JPA655335 JYW655335 KIS655335 KSO655335 LCK655335 LMG655335 LWC655335 MFY655335 MPU655335 MZQ655335 NJM655335 NTI655335 ODE655335 ONA655335 OWW655335 PGS655335 PQO655335 QAK655335 QKG655335 QUC655335 RDY655335 RNU655335 RXQ655335 SHM655335 SRI655335 TBE655335 TLA655335 TUW655335 UES655335 UOO655335 UYK655335 VIG655335 VSC655335 WBY655335 WLU655335 WVQ655335 I720898 JE720871 TA720871 ACW720871 AMS720871 AWO720871 BGK720871 BQG720871 CAC720871 CJY720871 CTU720871 DDQ720871 DNM720871 DXI720871 EHE720871 ERA720871 FAW720871 FKS720871 FUO720871 GEK720871 GOG720871 GYC720871 HHY720871 HRU720871 IBQ720871 ILM720871 IVI720871 JFE720871 JPA720871 JYW720871 KIS720871 KSO720871 LCK720871 LMG720871 LWC720871 MFY720871 MPU720871 MZQ720871 NJM720871 NTI720871 ODE720871 ONA720871 OWW720871 PGS720871 PQO720871 QAK720871 QKG720871 QUC720871 RDY720871 RNU720871 RXQ720871 SHM720871 SRI720871 TBE720871 TLA720871 TUW720871 UES720871 UOO720871 UYK720871 VIG720871 VSC720871 WBY720871 WLU720871 WVQ720871 I786434 JE786407 TA786407 ACW786407 AMS786407 AWO786407 BGK786407 BQG786407 CAC786407 CJY786407 CTU786407 DDQ786407 DNM786407 DXI786407 EHE786407 ERA786407 FAW786407 FKS786407 FUO786407 GEK786407 GOG786407 GYC786407 HHY786407 HRU786407 IBQ786407 ILM786407 IVI786407 JFE786407 JPA786407 JYW786407 KIS786407 KSO786407 LCK786407 LMG786407 LWC786407 MFY786407 MPU786407 MZQ786407 NJM786407 NTI786407 ODE786407 ONA786407 OWW786407 PGS786407 PQO786407 QAK786407 QKG786407 QUC786407 RDY786407 RNU786407 RXQ786407 SHM786407 SRI786407 TBE786407 TLA786407 TUW786407 UES786407 UOO786407 UYK786407 VIG786407 VSC786407 WBY786407 WLU786407 WVQ786407 I851970 JE851943 TA851943 ACW851943 AMS851943 AWO851943 BGK851943 BQG851943 CAC851943 CJY851943 CTU851943 DDQ851943 DNM851943 DXI851943 EHE851943 ERA851943 FAW851943 FKS851943 FUO851943 GEK851943 GOG851943 GYC851943 HHY851943 HRU851943 IBQ851943 ILM851943 IVI851943 JFE851943 JPA851943 JYW851943 KIS851943 KSO851943 LCK851943 LMG851943 LWC851943 MFY851943 MPU851943 MZQ851943 NJM851943 NTI851943 ODE851943 ONA851943 OWW851943 PGS851943 PQO851943 QAK851943 QKG851943 QUC851943 RDY851943 RNU851943 RXQ851943 SHM851943 SRI851943 TBE851943 TLA851943 TUW851943 UES851943 UOO851943 UYK851943 VIG851943 VSC851943 WBY851943 WLU851943 WVQ851943 I917506 JE917479 TA917479 ACW917479 AMS917479 AWO917479 BGK917479 BQG917479 CAC917479 CJY917479 CTU917479 DDQ917479 DNM917479 DXI917479 EHE917479 ERA917479 FAW917479 FKS917479 FUO917479 GEK917479 GOG917479 GYC917479 HHY917479 HRU917479 IBQ917479 ILM917479 IVI917479 JFE917479 JPA917479 JYW917479 KIS917479 KSO917479 LCK917479 LMG917479 LWC917479 MFY917479 MPU917479 MZQ917479 NJM917479 NTI917479 ODE917479 ONA917479 OWW917479 PGS917479 PQO917479 QAK917479 QKG917479 QUC917479 RDY917479 RNU917479 RXQ917479 SHM917479 SRI917479 TBE917479 TLA917479 TUW917479 UES917479 UOO917479 UYK917479 VIG917479 VSC917479 WBY917479 WLU917479 WVQ917479 I983042 JE983015 TA983015 ACW983015 AMS983015 AWO983015 BGK983015 BQG983015 CAC983015 CJY983015 CTU983015 DDQ983015 DNM983015 DXI983015 EHE983015 ERA983015 FAW983015 FKS983015 FUO983015 GEK983015 GOG983015 GYC983015 HHY983015 HRU983015 IBQ983015 ILM983015 IVI983015 JFE983015 JPA983015 JYW983015 KIS983015 KSO983015 LCK983015 LMG983015 LWC983015 MFY983015 MPU983015 MZQ983015 NJM983015 NTI983015 ODE983015 ONA983015 OWW983015 PGS983015 PQO983015 QAK983015 QKG983015 QUC983015 RDY983015 RNU983015 RXQ983015 SHM983015 SRI983015 TBE983015 TLA983015 TUW983015 UES983015 UOO983015 UYK983015 VIG983015 VSC983015 WBY983015 WLU983015 WVQ983015 A43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M31:M32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IW65530 SS65530 ACO65530 AMK65530 AWG65530 BGC65530 BPY65530 BZU65530 CJQ65530 CTM65530 DDI65530 DNE65530 DXA65530 EGW65530 EQS65530 FAO65530 FKK65530 FUG65530 GEC65530 GNY65530 GXU65530 HHQ65530 HRM65530 IBI65530 ILE65530 IVA65530 JEW65530 JOS65530 JYO65530 KIK65530 KSG65530 LCC65530 LLY65530 LVU65530 MFQ65530 MPM65530 MZI65530 NJE65530 NTA65530 OCW65530 OMS65530 OWO65530 PGK65530 PQG65530 QAC65530 QJY65530 QTU65530 RDQ65530 RNM65530 RXI65530 SHE65530 SRA65530 TAW65530 TKS65530 TUO65530 UEK65530 UOG65530 UYC65530 VHY65530 VRU65530 WBQ65530 WLM65530 WVI65530 IW131066 SS131066 ACO131066 AMK131066 AWG131066 BGC131066 BPY131066 BZU131066 CJQ131066 CTM131066 DDI131066 DNE131066 DXA131066 EGW131066 EQS131066 FAO131066 FKK131066 FUG131066 GEC131066 GNY131066 GXU131066 HHQ131066 HRM131066 IBI131066 ILE131066 IVA131066 JEW131066 JOS131066 JYO131066 KIK131066 KSG131066 LCC131066 LLY131066 LVU131066 MFQ131066 MPM131066 MZI131066 NJE131066 NTA131066 OCW131066 OMS131066 OWO131066 PGK131066 PQG131066 QAC131066 QJY131066 QTU131066 RDQ131066 RNM131066 RXI131066 SHE131066 SRA131066 TAW131066 TKS131066 TUO131066 UEK131066 UOG131066 UYC131066 VHY131066 VRU131066 WBQ131066 WLM131066 WVI131066 IW196602 SS196602 ACO196602 AMK196602 AWG196602 BGC196602 BPY196602 BZU196602 CJQ196602 CTM196602 DDI196602 DNE196602 DXA196602 EGW196602 EQS196602 FAO196602 FKK196602 FUG196602 GEC196602 GNY196602 GXU196602 HHQ196602 HRM196602 IBI196602 ILE196602 IVA196602 JEW196602 JOS196602 JYO196602 KIK196602 KSG196602 LCC196602 LLY196602 LVU196602 MFQ196602 MPM196602 MZI196602 NJE196602 NTA196602 OCW196602 OMS196602 OWO196602 PGK196602 PQG196602 QAC196602 QJY196602 QTU196602 RDQ196602 RNM196602 RXI196602 SHE196602 SRA196602 TAW196602 TKS196602 TUO196602 UEK196602 UOG196602 UYC196602 VHY196602 VRU196602 WBQ196602 WLM196602 WVI196602 IW262138 SS262138 ACO262138 AMK262138 AWG262138 BGC262138 BPY262138 BZU262138 CJQ262138 CTM262138 DDI262138 DNE262138 DXA262138 EGW262138 EQS262138 FAO262138 FKK262138 FUG262138 GEC262138 GNY262138 GXU262138 HHQ262138 HRM262138 IBI262138 ILE262138 IVA262138 JEW262138 JOS262138 JYO262138 KIK262138 KSG262138 LCC262138 LLY262138 LVU262138 MFQ262138 MPM262138 MZI262138 NJE262138 NTA262138 OCW262138 OMS262138 OWO262138 PGK262138 PQG262138 QAC262138 QJY262138 QTU262138 RDQ262138 RNM262138 RXI262138 SHE262138 SRA262138 TAW262138 TKS262138 TUO262138 UEK262138 UOG262138 UYC262138 VHY262138 VRU262138 WBQ262138 WLM262138 WVI262138 IW327674 SS327674 ACO327674 AMK327674 AWG327674 BGC327674 BPY327674 BZU327674 CJQ327674 CTM327674 DDI327674 DNE327674 DXA327674 EGW327674 EQS327674 FAO327674 FKK327674 FUG327674 GEC327674 GNY327674 GXU327674 HHQ327674 HRM327674 IBI327674 ILE327674 IVA327674 JEW327674 JOS327674 JYO327674 KIK327674 KSG327674 LCC327674 LLY327674 LVU327674 MFQ327674 MPM327674 MZI327674 NJE327674 NTA327674 OCW327674 OMS327674 OWO327674 PGK327674 PQG327674 QAC327674 QJY327674 QTU327674 RDQ327674 RNM327674 RXI327674 SHE327674 SRA327674 TAW327674 TKS327674 TUO327674 UEK327674 UOG327674 UYC327674 VHY327674 VRU327674 WBQ327674 WLM327674 WVI327674 IW393210 SS393210 ACO393210 AMK393210 AWG393210 BGC393210 BPY393210 BZU393210 CJQ393210 CTM393210 DDI393210 DNE393210 DXA393210 EGW393210 EQS393210 FAO393210 FKK393210 FUG393210 GEC393210 GNY393210 GXU393210 HHQ393210 HRM393210 IBI393210 ILE393210 IVA393210 JEW393210 JOS393210 JYO393210 KIK393210 KSG393210 LCC393210 LLY393210 LVU393210 MFQ393210 MPM393210 MZI393210 NJE393210 NTA393210 OCW393210 OMS393210 OWO393210 PGK393210 PQG393210 QAC393210 QJY393210 QTU393210 RDQ393210 RNM393210 RXI393210 SHE393210 SRA393210 TAW393210 TKS393210 TUO393210 UEK393210 UOG393210 UYC393210 VHY393210 VRU393210 WBQ393210 WLM393210 WVI393210 IW458746 SS458746 ACO458746 AMK458746 AWG458746 BGC458746 BPY458746 BZU458746 CJQ458746 CTM458746 DDI458746 DNE458746 DXA458746 EGW458746 EQS458746 FAO458746 FKK458746 FUG458746 GEC458746 GNY458746 GXU458746 HHQ458746 HRM458746 IBI458746 ILE458746 IVA458746 JEW458746 JOS458746 JYO458746 KIK458746 KSG458746 LCC458746 LLY458746 LVU458746 MFQ458746 MPM458746 MZI458746 NJE458746 NTA458746 OCW458746 OMS458746 OWO458746 PGK458746 PQG458746 QAC458746 QJY458746 QTU458746 RDQ458746 RNM458746 RXI458746 SHE458746 SRA458746 TAW458746 TKS458746 TUO458746 UEK458746 UOG458746 UYC458746 VHY458746 VRU458746 WBQ458746 WLM458746 WVI458746 IW524282 SS524282 ACO524282 AMK524282 AWG524282 BGC524282 BPY524282 BZU524282 CJQ524282 CTM524282 DDI524282 DNE524282 DXA524282 EGW524282 EQS524282 FAO524282 FKK524282 FUG524282 GEC524282 GNY524282 GXU524282 HHQ524282 HRM524282 IBI524282 ILE524282 IVA524282 JEW524282 JOS524282 JYO524282 KIK524282 KSG524282 LCC524282 LLY524282 LVU524282 MFQ524282 MPM524282 MZI524282 NJE524282 NTA524282 OCW524282 OMS524282 OWO524282 PGK524282 PQG524282 QAC524282 QJY524282 QTU524282 RDQ524282 RNM524282 RXI524282 SHE524282 SRA524282 TAW524282 TKS524282 TUO524282 UEK524282 UOG524282 UYC524282 VHY524282 VRU524282 WBQ524282 WLM524282 WVI524282 IW589818 SS589818 ACO589818 AMK589818 AWG589818 BGC589818 BPY589818 BZU589818 CJQ589818 CTM589818 DDI589818 DNE589818 DXA589818 EGW589818 EQS589818 FAO589818 FKK589818 FUG589818 GEC589818 GNY589818 GXU589818 HHQ589818 HRM589818 IBI589818 ILE589818 IVA589818 JEW589818 JOS589818 JYO589818 KIK589818 KSG589818 LCC589818 LLY589818 LVU589818 MFQ589818 MPM589818 MZI589818 NJE589818 NTA589818 OCW589818 OMS589818 OWO589818 PGK589818 PQG589818 QAC589818 QJY589818 QTU589818 RDQ589818 RNM589818 RXI589818 SHE589818 SRA589818 TAW589818 TKS589818 TUO589818 UEK589818 UOG589818 UYC589818 VHY589818 VRU589818 WBQ589818 WLM589818 WVI589818 IW655354 SS655354 ACO655354 AMK655354 AWG655354 BGC655354 BPY655354 BZU655354 CJQ655354 CTM655354 DDI655354 DNE655354 DXA655354 EGW655354 EQS655354 FAO655354 FKK655354 FUG655354 GEC655354 GNY655354 GXU655354 HHQ655354 HRM655354 IBI655354 ILE655354 IVA655354 JEW655354 JOS655354 JYO655354 KIK655354 KSG655354 LCC655354 LLY655354 LVU655354 MFQ655354 MPM655354 MZI655354 NJE655354 NTA655354 OCW655354 OMS655354 OWO655354 PGK655354 PQG655354 QAC655354 QJY655354 QTU655354 RDQ655354 RNM655354 RXI655354 SHE655354 SRA655354 TAW655354 TKS655354 TUO655354 UEK655354 UOG655354 UYC655354 VHY655354 VRU655354 WBQ655354 WLM655354 WVI655354 IW720890 SS720890 ACO720890 AMK720890 AWG720890 BGC720890 BPY720890 BZU720890 CJQ720890 CTM720890 DDI720890 DNE720890 DXA720890 EGW720890 EQS720890 FAO720890 FKK720890 FUG720890 GEC720890 GNY720890 GXU720890 HHQ720890 HRM720890 IBI720890 ILE720890 IVA720890 JEW720890 JOS720890 JYO720890 KIK720890 KSG720890 LCC720890 LLY720890 LVU720890 MFQ720890 MPM720890 MZI720890 NJE720890 NTA720890 OCW720890 OMS720890 OWO720890 PGK720890 PQG720890 QAC720890 QJY720890 QTU720890 RDQ720890 RNM720890 RXI720890 SHE720890 SRA720890 TAW720890 TKS720890 TUO720890 UEK720890 UOG720890 UYC720890 VHY720890 VRU720890 WBQ720890 WLM720890 WVI720890 IW786426 SS786426 ACO786426 AMK786426 AWG786426 BGC786426 BPY786426 BZU786426 CJQ786426 CTM786426 DDI786426 DNE786426 DXA786426 EGW786426 EQS786426 FAO786426 FKK786426 FUG786426 GEC786426 GNY786426 GXU786426 HHQ786426 HRM786426 IBI786426 ILE786426 IVA786426 JEW786426 JOS786426 JYO786426 KIK786426 KSG786426 LCC786426 LLY786426 LVU786426 MFQ786426 MPM786426 MZI786426 NJE786426 NTA786426 OCW786426 OMS786426 OWO786426 PGK786426 PQG786426 QAC786426 QJY786426 QTU786426 RDQ786426 RNM786426 RXI786426 SHE786426 SRA786426 TAW786426 TKS786426 TUO786426 UEK786426 UOG786426 UYC786426 VHY786426 VRU786426 WBQ786426 WLM786426 WVI786426 IW851962 SS851962 ACO851962 AMK851962 AWG851962 BGC851962 BPY851962 BZU851962 CJQ851962 CTM851962 DDI851962 DNE851962 DXA851962 EGW851962 EQS851962 FAO851962 FKK851962 FUG851962 GEC851962 GNY851962 GXU851962 HHQ851962 HRM851962 IBI851962 ILE851962 IVA851962 JEW851962 JOS851962 JYO851962 KIK851962 KSG851962 LCC851962 LLY851962 LVU851962 MFQ851962 MPM851962 MZI851962 NJE851962 NTA851962 OCW851962 OMS851962 OWO851962 PGK851962 PQG851962 QAC851962 QJY851962 QTU851962 RDQ851962 RNM851962 RXI851962 SHE851962 SRA851962 TAW851962 TKS851962 TUO851962 UEK851962 UOG851962 UYC851962 VHY851962 VRU851962 WBQ851962 WLM851962 WVI851962 IW917498 SS917498 ACO917498 AMK917498 AWG917498 BGC917498 BPY917498 BZU917498 CJQ917498 CTM917498 DDI917498 DNE917498 DXA917498 EGW917498 EQS917498 FAO917498 FKK917498 FUG917498 GEC917498 GNY917498 GXU917498 HHQ917498 HRM917498 IBI917498 ILE917498 IVA917498 JEW917498 JOS917498 JYO917498 KIK917498 KSG917498 LCC917498 LLY917498 LVU917498 MFQ917498 MPM917498 MZI917498 NJE917498 NTA917498 OCW917498 OMS917498 OWO917498 PGK917498 PQG917498 QAC917498 QJY917498 QTU917498 RDQ917498 RNM917498 RXI917498 SHE917498 SRA917498 TAW917498 TKS917498 TUO917498 UEK917498 UOG917498 UYC917498 VHY917498 VRU917498 WBQ917498 WLM917498 WVI917498 IW983034 SS983034 ACO983034 AMK983034 AWG983034 BGC983034 BPY983034 BZU983034 CJQ983034 CTM983034 DDI983034 DNE983034 DXA983034 EGW983034 EQS983034 FAO983034 FKK983034 FUG983034 GEC983034 GNY983034 GXU983034 HHQ983034 HRM983034 IBI983034 ILE983034 IVA983034 JEW983034 JOS983034 JYO983034 KIK983034 KSG983034 LCC983034 LLY983034 LVU983034 MFQ983034 MPM983034 MZI983034 NJE983034 NTA983034 OCW983034 OMS983034 OWO983034 PGK983034 PQG983034 QAC983034 QJY983034 QTU983034 RDQ983034 RNM983034 RXI983034 SHE983034 SRA983034 TAW983034 TKS983034 TUO983034 UEK983034 UOG983034 UYC983034 VHY983034 VRU983034 WBQ983034 WLM983034 WVI983034 Q65594:Q65596 JM65567:JM65569 TI65567:TI65569 ADE65567:ADE65569 ANA65567:ANA65569 AWW65567:AWW65569 BGS65567:BGS65569 BQO65567:BQO65569 CAK65567:CAK65569 CKG65567:CKG65569 CUC65567:CUC65569 DDY65567:DDY65569 DNU65567:DNU65569 DXQ65567:DXQ65569 EHM65567:EHM65569 ERI65567:ERI65569 FBE65567:FBE65569 FLA65567:FLA65569 FUW65567:FUW65569 GES65567:GES65569 GOO65567:GOO65569 GYK65567:GYK65569 HIG65567:HIG65569 HSC65567:HSC65569 IBY65567:IBY65569 ILU65567:ILU65569 IVQ65567:IVQ65569 JFM65567:JFM65569 JPI65567:JPI65569 JZE65567:JZE65569 KJA65567:KJA65569 KSW65567:KSW65569 LCS65567:LCS65569 LMO65567:LMO65569 LWK65567:LWK65569 MGG65567:MGG65569 MQC65567:MQC65569 MZY65567:MZY65569 NJU65567:NJU65569 NTQ65567:NTQ65569 ODM65567:ODM65569 ONI65567:ONI65569 OXE65567:OXE65569 PHA65567:PHA65569 PQW65567:PQW65569 QAS65567:QAS65569 QKO65567:QKO65569 QUK65567:QUK65569 REG65567:REG65569 ROC65567:ROC65569 RXY65567:RXY65569 SHU65567:SHU65569 SRQ65567:SRQ65569 TBM65567:TBM65569 TLI65567:TLI65569 TVE65567:TVE65569 UFA65567:UFA65569 UOW65567:UOW65569 UYS65567:UYS65569 VIO65567:VIO65569 VSK65567:VSK65569 WCG65567:WCG65569 WMC65567:WMC65569 WVY65567:WVY65569 Q131130:Q131132 JM131103:JM131105 TI131103:TI131105 ADE131103:ADE131105 ANA131103:ANA131105 AWW131103:AWW131105 BGS131103:BGS131105 BQO131103:BQO131105 CAK131103:CAK131105 CKG131103:CKG131105 CUC131103:CUC131105 DDY131103:DDY131105 DNU131103:DNU131105 DXQ131103:DXQ131105 EHM131103:EHM131105 ERI131103:ERI131105 FBE131103:FBE131105 FLA131103:FLA131105 FUW131103:FUW131105 GES131103:GES131105 GOO131103:GOO131105 GYK131103:GYK131105 HIG131103:HIG131105 HSC131103:HSC131105 IBY131103:IBY131105 ILU131103:ILU131105 IVQ131103:IVQ131105 JFM131103:JFM131105 JPI131103:JPI131105 JZE131103:JZE131105 KJA131103:KJA131105 KSW131103:KSW131105 LCS131103:LCS131105 LMO131103:LMO131105 LWK131103:LWK131105 MGG131103:MGG131105 MQC131103:MQC131105 MZY131103:MZY131105 NJU131103:NJU131105 NTQ131103:NTQ131105 ODM131103:ODM131105 ONI131103:ONI131105 OXE131103:OXE131105 PHA131103:PHA131105 PQW131103:PQW131105 QAS131103:QAS131105 QKO131103:QKO131105 QUK131103:QUK131105 REG131103:REG131105 ROC131103:ROC131105 RXY131103:RXY131105 SHU131103:SHU131105 SRQ131103:SRQ131105 TBM131103:TBM131105 TLI131103:TLI131105 TVE131103:TVE131105 UFA131103:UFA131105 UOW131103:UOW131105 UYS131103:UYS131105 VIO131103:VIO131105 VSK131103:VSK131105 WCG131103:WCG131105 WMC131103:WMC131105 WVY131103:WVY131105 Q196666:Q196668 JM196639:JM196641 TI196639:TI196641 ADE196639:ADE196641 ANA196639:ANA196641 AWW196639:AWW196641 BGS196639:BGS196641 BQO196639:BQO196641 CAK196639:CAK196641 CKG196639:CKG196641 CUC196639:CUC196641 DDY196639:DDY196641 DNU196639:DNU196641 DXQ196639:DXQ196641 EHM196639:EHM196641 ERI196639:ERI196641 FBE196639:FBE196641 FLA196639:FLA196641 FUW196639:FUW196641 GES196639:GES196641 GOO196639:GOO196641 GYK196639:GYK196641 HIG196639:HIG196641 HSC196639:HSC196641 IBY196639:IBY196641 ILU196639:ILU196641 IVQ196639:IVQ196641 JFM196639:JFM196641 JPI196639:JPI196641 JZE196639:JZE196641 KJA196639:KJA196641 KSW196639:KSW196641 LCS196639:LCS196641 LMO196639:LMO196641 LWK196639:LWK196641 MGG196639:MGG196641 MQC196639:MQC196641 MZY196639:MZY196641 NJU196639:NJU196641 NTQ196639:NTQ196641 ODM196639:ODM196641 ONI196639:ONI196641 OXE196639:OXE196641 PHA196639:PHA196641 PQW196639:PQW196641 QAS196639:QAS196641 QKO196639:QKO196641 QUK196639:QUK196641 REG196639:REG196641 ROC196639:ROC196641 RXY196639:RXY196641 SHU196639:SHU196641 SRQ196639:SRQ196641 TBM196639:TBM196641 TLI196639:TLI196641 TVE196639:TVE196641 UFA196639:UFA196641 UOW196639:UOW196641 UYS196639:UYS196641 VIO196639:VIO196641 VSK196639:VSK196641 WCG196639:WCG196641 WMC196639:WMC196641 WVY196639:WVY196641 Q262202:Q262204 JM262175:JM262177 TI262175:TI262177 ADE262175:ADE262177 ANA262175:ANA262177 AWW262175:AWW262177 BGS262175:BGS262177 BQO262175:BQO262177 CAK262175:CAK262177 CKG262175:CKG262177 CUC262175:CUC262177 DDY262175:DDY262177 DNU262175:DNU262177 DXQ262175:DXQ262177 EHM262175:EHM262177 ERI262175:ERI262177 FBE262175:FBE262177 FLA262175:FLA262177 FUW262175:FUW262177 GES262175:GES262177 GOO262175:GOO262177 GYK262175:GYK262177 HIG262175:HIG262177 HSC262175:HSC262177 IBY262175:IBY262177 ILU262175:ILU262177 IVQ262175:IVQ262177 JFM262175:JFM262177 JPI262175:JPI262177 JZE262175:JZE262177 KJA262175:KJA262177 KSW262175:KSW262177 LCS262175:LCS262177 LMO262175:LMO262177 LWK262175:LWK262177 MGG262175:MGG262177 MQC262175:MQC262177 MZY262175:MZY262177 NJU262175:NJU262177 NTQ262175:NTQ262177 ODM262175:ODM262177 ONI262175:ONI262177 OXE262175:OXE262177 PHA262175:PHA262177 PQW262175:PQW262177 QAS262175:QAS262177 QKO262175:QKO262177 QUK262175:QUK262177 REG262175:REG262177 ROC262175:ROC262177 RXY262175:RXY262177 SHU262175:SHU262177 SRQ262175:SRQ262177 TBM262175:TBM262177 TLI262175:TLI262177 TVE262175:TVE262177 UFA262175:UFA262177 UOW262175:UOW262177 UYS262175:UYS262177 VIO262175:VIO262177 VSK262175:VSK262177 WCG262175:WCG262177 WMC262175:WMC262177 WVY262175:WVY262177 Q327738:Q327740 JM327711:JM327713 TI327711:TI327713 ADE327711:ADE327713 ANA327711:ANA327713 AWW327711:AWW327713 BGS327711:BGS327713 BQO327711:BQO327713 CAK327711:CAK327713 CKG327711:CKG327713 CUC327711:CUC327713 DDY327711:DDY327713 DNU327711:DNU327713 DXQ327711:DXQ327713 EHM327711:EHM327713 ERI327711:ERI327713 FBE327711:FBE327713 FLA327711:FLA327713 FUW327711:FUW327713 GES327711:GES327713 GOO327711:GOO327713 GYK327711:GYK327713 HIG327711:HIG327713 HSC327711:HSC327713 IBY327711:IBY327713 ILU327711:ILU327713 IVQ327711:IVQ327713 JFM327711:JFM327713 JPI327711:JPI327713 JZE327711:JZE327713 KJA327711:KJA327713 KSW327711:KSW327713 LCS327711:LCS327713 LMO327711:LMO327713 LWK327711:LWK327713 MGG327711:MGG327713 MQC327711:MQC327713 MZY327711:MZY327713 NJU327711:NJU327713 NTQ327711:NTQ327713 ODM327711:ODM327713 ONI327711:ONI327713 OXE327711:OXE327713 PHA327711:PHA327713 PQW327711:PQW327713 QAS327711:QAS327713 QKO327711:QKO327713 QUK327711:QUK327713 REG327711:REG327713 ROC327711:ROC327713 RXY327711:RXY327713 SHU327711:SHU327713 SRQ327711:SRQ327713 TBM327711:TBM327713 TLI327711:TLI327713 TVE327711:TVE327713 UFA327711:UFA327713 UOW327711:UOW327713 UYS327711:UYS327713 VIO327711:VIO327713 VSK327711:VSK327713 WCG327711:WCG327713 WMC327711:WMC327713 WVY327711:WVY327713 Q393274:Q393276 JM393247:JM393249 TI393247:TI393249 ADE393247:ADE393249 ANA393247:ANA393249 AWW393247:AWW393249 BGS393247:BGS393249 BQO393247:BQO393249 CAK393247:CAK393249 CKG393247:CKG393249 CUC393247:CUC393249 DDY393247:DDY393249 DNU393247:DNU393249 DXQ393247:DXQ393249 EHM393247:EHM393249 ERI393247:ERI393249 FBE393247:FBE393249 FLA393247:FLA393249 FUW393247:FUW393249 GES393247:GES393249 GOO393247:GOO393249 GYK393247:GYK393249 HIG393247:HIG393249 HSC393247:HSC393249 IBY393247:IBY393249 ILU393247:ILU393249 IVQ393247:IVQ393249 JFM393247:JFM393249 JPI393247:JPI393249 JZE393247:JZE393249 KJA393247:KJA393249 KSW393247:KSW393249 LCS393247:LCS393249 LMO393247:LMO393249 LWK393247:LWK393249 MGG393247:MGG393249 MQC393247:MQC393249 MZY393247:MZY393249 NJU393247:NJU393249 NTQ393247:NTQ393249 ODM393247:ODM393249 ONI393247:ONI393249 OXE393247:OXE393249 PHA393247:PHA393249 PQW393247:PQW393249 QAS393247:QAS393249 QKO393247:QKO393249 QUK393247:QUK393249 REG393247:REG393249 ROC393247:ROC393249 RXY393247:RXY393249 SHU393247:SHU393249 SRQ393247:SRQ393249 TBM393247:TBM393249 TLI393247:TLI393249 TVE393247:TVE393249 UFA393247:UFA393249 UOW393247:UOW393249 UYS393247:UYS393249 VIO393247:VIO393249 VSK393247:VSK393249 WCG393247:WCG393249 WMC393247:WMC393249 WVY393247:WVY393249 Q458810:Q458812 JM458783:JM458785 TI458783:TI458785 ADE458783:ADE458785 ANA458783:ANA458785 AWW458783:AWW458785 BGS458783:BGS458785 BQO458783:BQO458785 CAK458783:CAK458785 CKG458783:CKG458785 CUC458783:CUC458785 DDY458783:DDY458785 DNU458783:DNU458785 DXQ458783:DXQ458785 EHM458783:EHM458785 ERI458783:ERI458785 FBE458783:FBE458785 FLA458783:FLA458785 FUW458783:FUW458785 GES458783:GES458785 GOO458783:GOO458785 GYK458783:GYK458785 HIG458783:HIG458785 HSC458783:HSC458785 IBY458783:IBY458785 ILU458783:ILU458785 IVQ458783:IVQ458785 JFM458783:JFM458785 JPI458783:JPI458785 JZE458783:JZE458785 KJA458783:KJA458785 KSW458783:KSW458785 LCS458783:LCS458785 LMO458783:LMO458785 LWK458783:LWK458785 MGG458783:MGG458785 MQC458783:MQC458785 MZY458783:MZY458785 NJU458783:NJU458785 NTQ458783:NTQ458785 ODM458783:ODM458785 ONI458783:ONI458785 OXE458783:OXE458785 PHA458783:PHA458785 PQW458783:PQW458785 QAS458783:QAS458785 QKO458783:QKO458785 QUK458783:QUK458785 REG458783:REG458785 ROC458783:ROC458785 RXY458783:RXY458785 SHU458783:SHU458785 SRQ458783:SRQ458785 TBM458783:TBM458785 TLI458783:TLI458785 TVE458783:TVE458785 UFA458783:UFA458785 UOW458783:UOW458785 UYS458783:UYS458785 VIO458783:VIO458785 VSK458783:VSK458785 WCG458783:WCG458785 WMC458783:WMC458785 WVY458783:WVY458785 Q524346:Q524348 JM524319:JM524321 TI524319:TI524321 ADE524319:ADE524321 ANA524319:ANA524321 AWW524319:AWW524321 BGS524319:BGS524321 BQO524319:BQO524321 CAK524319:CAK524321 CKG524319:CKG524321 CUC524319:CUC524321 DDY524319:DDY524321 DNU524319:DNU524321 DXQ524319:DXQ524321 EHM524319:EHM524321 ERI524319:ERI524321 FBE524319:FBE524321 FLA524319:FLA524321 FUW524319:FUW524321 GES524319:GES524321 GOO524319:GOO524321 GYK524319:GYK524321 HIG524319:HIG524321 HSC524319:HSC524321 IBY524319:IBY524321 ILU524319:ILU524321 IVQ524319:IVQ524321 JFM524319:JFM524321 JPI524319:JPI524321 JZE524319:JZE524321 KJA524319:KJA524321 KSW524319:KSW524321 LCS524319:LCS524321 LMO524319:LMO524321 LWK524319:LWK524321 MGG524319:MGG524321 MQC524319:MQC524321 MZY524319:MZY524321 NJU524319:NJU524321 NTQ524319:NTQ524321 ODM524319:ODM524321 ONI524319:ONI524321 OXE524319:OXE524321 PHA524319:PHA524321 PQW524319:PQW524321 QAS524319:QAS524321 QKO524319:QKO524321 QUK524319:QUK524321 REG524319:REG524321 ROC524319:ROC524321 RXY524319:RXY524321 SHU524319:SHU524321 SRQ524319:SRQ524321 TBM524319:TBM524321 TLI524319:TLI524321 TVE524319:TVE524321 UFA524319:UFA524321 UOW524319:UOW524321 UYS524319:UYS524321 VIO524319:VIO524321 VSK524319:VSK524321 WCG524319:WCG524321 WMC524319:WMC524321 WVY524319:WVY524321 Q589882:Q589884 JM589855:JM589857 TI589855:TI589857 ADE589855:ADE589857 ANA589855:ANA589857 AWW589855:AWW589857 BGS589855:BGS589857 BQO589855:BQO589857 CAK589855:CAK589857 CKG589855:CKG589857 CUC589855:CUC589857 DDY589855:DDY589857 DNU589855:DNU589857 DXQ589855:DXQ589857 EHM589855:EHM589857 ERI589855:ERI589857 FBE589855:FBE589857 FLA589855:FLA589857 FUW589855:FUW589857 GES589855:GES589857 GOO589855:GOO589857 GYK589855:GYK589857 HIG589855:HIG589857 HSC589855:HSC589857 IBY589855:IBY589857 ILU589855:ILU589857 IVQ589855:IVQ589857 JFM589855:JFM589857 JPI589855:JPI589857 JZE589855:JZE589857 KJA589855:KJA589857 KSW589855:KSW589857 LCS589855:LCS589857 LMO589855:LMO589857 LWK589855:LWK589857 MGG589855:MGG589857 MQC589855:MQC589857 MZY589855:MZY589857 NJU589855:NJU589857 NTQ589855:NTQ589857 ODM589855:ODM589857 ONI589855:ONI589857 OXE589855:OXE589857 PHA589855:PHA589857 PQW589855:PQW589857 QAS589855:QAS589857 QKO589855:QKO589857 QUK589855:QUK589857 REG589855:REG589857 ROC589855:ROC589857 RXY589855:RXY589857 SHU589855:SHU589857 SRQ589855:SRQ589857 TBM589855:TBM589857 TLI589855:TLI589857 TVE589855:TVE589857 UFA589855:UFA589857 UOW589855:UOW589857 UYS589855:UYS589857 VIO589855:VIO589857 VSK589855:VSK589857 WCG589855:WCG589857 WMC589855:WMC589857 WVY589855:WVY589857 Q655418:Q655420 JM655391:JM655393 TI655391:TI655393 ADE655391:ADE655393 ANA655391:ANA655393 AWW655391:AWW655393 BGS655391:BGS655393 BQO655391:BQO655393 CAK655391:CAK655393 CKG655391:CKG655393 CUC655391:CUC655393 DDY655391:DDY655393 DNU655391:DNU655393 DXQ655391:DXQ655393 EHM655391:EHM655393 ERI655391:ERI655393 FBE655391:FBE655393 FLA655391:FLA655393 FUW655391:FUW655393 GES655391:GES655393 GOO655391:GOO655393 GYK655391:GYK655393 HIG655391:HIG655393 HSC655391:HSC655393 IBY655391:IBY655393 ILU655391:ILU655393 IVQ655391:IVQ655393 JFM655391:JFM655393 JPI655391:JPI655393 JZE655391:JZE655393 KJA655391:KJA655393 KSW655391:KSW655393 LCS655391:LCS655393 LMO655391:LMO655393 LWK655391:LWK655393 MGG655391:MGG655393 MQC655391:MQC655393 MZY655391:MZY655393 NJU655391:NJU655393 NTQ655391:NTQ655393 ODM655391:ODM655393 ONI655391:ONI655393 OXE655391:OXE655393 PHA655391:PHA655393 PQW655391:PQW655393 QAS655391:QAS655393 QKO655391:QKO655393 QUK655391:QUK655393 REG655391:REG655393 ROC655391:ROC655393 RXY655391:RXY655393 SHU655391:SHU655393 SRQ655391:SRQ655393 TBM655391:TBM655393 TLI655391:TLI655393 TVE655391:TVE655393 UFA655391:UFA655393 UOW655391:UOW655393 UYS655391:UYS655393 VIO655391:VIO655393 VSK655391:VSK655393 WCG655391:WCG655393 WMC655391:WMC655393 WVY655391:WVY655393 Q720954:Q720956 JM720927:JM720929 TI720927:TI720929 ADE720927:ADE720929 ANA720927:ANA720929 AWW720927:AWW720929 BGS720927:BGS720929 BQO720927:BQO720929 CAK720927:CAK720929 CKG720927:CKG720929 CUC720927:CUC720929 DDY720927:DDY720929 DNU720927:DNU720929 DXQ720927:DXQ720929 EHM720927:EHM720929 ERI720927:ERI720929 FBE720927:FBE720929 FLA720927:FLA720929 FUW720927:FUW720929 GES720927:GES720929 GOO720927:GOO720929 GYK720927:GYK720929 HIG720927:HIG720929 HSC720927:HSC720929 IBY720927:IBY720929 ILU720927:ILU720929 IVQ720927:IVQ720929 JFM720927:JFM720929 JPI720927:JPI720929 JZE720927:JZE720929 KJA720927:KJA720929 KSW720927:KSW720929 LCS720927:LCS720929 LMO720927:LMO720929 LWK720927:LWK720929 MGG720927:MGG720929 MQC720927:MQC720929 MZY720927:MZY720929 NJU720927:NJU720929 NTQ720927:NTQ720929 ODM720927:ODM720929 ONI720927:ONI720929 OXE720927:OXE720929 PHA720927:PHA720929 PQW720927:PQW720929 QAS720927:QAS720929 QKO720927:QKO720929 QUK720927:QUK720929 REG720927:REG720929 ROC720927:ROC720929 RXY720927:RXY720929 SHU720927:SHU720929 SRQ720927:SRQ720929 TBM720927:TBM720929 TLI720927:TLI720929 TVE720927:TVE720929 UFA720927:UFA720929 UOW720927:UOW720929 UYS720927:UYS720929 VIO720927:VIO720929 VSK720927:VSK720929 WCG720927:WCG720929 WMC720927:WMC720929 WVY720927:WVY720929 Q786490:Q786492 JM786463:JM786465 TI786463:TI786465 ADE786463:ADE786465 ANA786463:ANA786465 AWW786463:AWW786465 BGS786463:BGS786465 BQO786463:BQO786465 CAK786463:CAK786465 CKG786463:CKG786465 CUC786463:CUC786465 DDY786463:DDY786465 DNU786463:DNU786465 DXQ786463:DXQ786465 EHM786463:EHM786465 ERI786463:ERI786465 FBE786463:FBE786465 FLA786463:FLA786465 FUW786463:FUW786465 GES786463:GES786465 GOO786463:GOO786465 GYK786463:GYK786465 HIG786463:HIG786465 HSC786463:HSC786465 IBY786463:IBY786465 ILU786463:ILU786465 IVQ786463:IVQ786465 JFM786463:JFM786465 JPI786463:JPI786465 JZE786463:JZE786465 KJA786463:KJA786465 KSW786463:KSW786465 LCS786463:LCS786465 LMO786463:LMO786465 LWK786463:LWK786465 MGG786463:MGG786465 MQC786463:MQC786465 MZY786463:MZY786465 NJU786463:NJU786465 NTQ786463:NTQ786465 ODM786463:ODM786465 ONI786463:ONI786465 OXE786463:OXE786465 PHA786463:PHA786465 PQW786463:PQW786465 QAS786463:QAS786465 QKO786463:QKO786465 QUK786463:QUK786465 REG786463:REG786465 ROC786463:ROC786465 RXY786463:RXY786465 SHU786463:SHU786465 SRQ786463:SRQ786465 TBM786463:TBM786465 TLI786463:TLI786465 TVE786463:TVE786465 UFA786463:UFA786465 UOW786463:UOW786465 UYS786463:UYS786465 VIO786463:VIO786465 VSK786463:VSK786465 WCG786463:WCG786465 WMC786463:WMC786465 WVY786463:WVY786465 Q852026:Q852028 JM851999:JM852001 TI851999:TI852001 ADE851999:ADE852001 ANA851999:ANA852001 AWW851999:AWW852001 BGS851999:BGS852001 BQO851999:BQO852001 CAK851999:CAK852001 CKG851999:CKG852001 CUC851999:CUC852001 DDY851999:DDY852001 DNU851999:DNU852001 DXQ851999:DXQ852001 EHM851999:EHM852001 ERI851999:ERI852001 FBE851999:FBE852001 FLA851999:FLA852001 FUW851999:FUW852001 GES851999:GES852001 GOO851999:GOO852001 GYK851999:GYK852001 HIG851999:HIG852001 HSC851999:HSC852001 IBY851999:IBY852001 ILU851999:ILU852001 IVQ851999:IVQ852001 JFM851999:JFM852001 JPI851999:JPI852001 JZE851999:JZE852001 KJA851999:KJA852001 KSW851999:KSW852001 LCS851999:LCS852001 LMO851999:LMO852001 LWK851999:LWK852001 MGG851999:MGG852001 MQC851999:MQC852001 MZY851999:MZY852001 NJU851999:NJU852001 NTQ851999:NTQ852001 ODM851999:ODM852001 ONI851999:ONI852001 OXE851999:OXE852001 PHA851999:PHA852001 PQW851999:PQW852001 QAS851999:QAS852001 QKO851999:QKO852001 QUK851999:QUK852001 REG851999:REG852001 ROC851999:ROC852001 RXY851999:RXY852001 SHU851999:SHU852001 SRQ851999:SRQ852001 TBM851999:TBM852001 TLI851999:TLI852001 TVE851999:TVE852001 UFA851999:UFA852001 UOW851999:UOW852001 UYS851999:UYS852001 VIO851999:VIO852001 VSK851999:VSK852001 WCG851999:WCG852001 WMC851999:WMC852001 WVY851999:WVY852001 Q917562:Q917564 JM917535:JM917537 TI917535:TI917537 ADE917535:ADE917537 ANA917535:ANA917537 AWW917535:AWW917537 BGS917535:BGS917537 BQO917535:BQO917537 CAK917535:CAK917537 CKG917535:CKG917537 CUC917535:CUC917537 DDY917535:DDY917537 DNU917535:DNU917537 DXQ917535:DXQ917537 EHM917535:EHM917537 ERI917535:ERI917537 FBE917535:FBE917537 FLA917535:FLA917537 FUW917535:FUW917537 GES917535:GES917537 GOO917535:GOO917537 GYK917535:GYK917537 HIG917535:HIG917537 HSC917535:HSC917537 IBY917535:IBY917537 ILU917535:ILU917537 IVQ917535:IVQ917537 JFM917535:JFM917537 JPI917535:JPI917537 JZE917535:JZE917537 KJA917535:KJA917537 KSW917535:KSW917537 LCS917535:LCS917537 LMO917535:LMO917537 LWK917535:LWK917537 MGG917535:MGG917537 MQC917535:MQC917537 MZY917535:MZY917537 NJU917535:NJU917537 NTQ917535:NTQ917537 ODM917535:ODM917537 ONI917535:ONI917537 OXE917535:OXE917537 PHA917535:PHA917537 PQW917535:PQW917537 QAS917535:QAS917537 QKO917535:QKO917537 QUK917535:QUK917537 REG917535:REG917537 ROC917535:ROC917537 RXY917535:RXY917537 SHU917535:SHU917537 SRQ917535:SRQ917537 TBM917535:TBM917537 TLI917535:TLI917537 TVE917535:TVE917537 UFA917535:UFA917537 UOW917535:UOW917537 UYS917535:UYS917537 VIO917535:VIO917537 VSK917535:VSK917537 WCG917535:WCG917537 WMC917535:WMC917537 WVY917535:WVY917537 Q983098:Q983100 JM983071:JM983073 TI983071:TI983073 ADE983071:ADE983073 ANA983071:ANA983073 AWW983071:AWW983073 BGS983071:BGS983073 BQO983071:BQO983073 CAK983071:CAK983073 CKG983071:CKG983073 CUC983071:CUC983073 DDY983071:DDY983073 DNU983071:DNU983073 DXQ983071:DXQ983073 EHM983071:EHM983073 ERI983071:ERI983073 FBE983071:FBE983073 FLA983071:FLA983073 FUW983071:FUW983073 GES983071:GES983073 GOO983071:GOO983073 GYK983071:GYK983073 HIG983071:HIG983073 HSC983071:HSC983073 IBY983071:IBY983073 ILU983071:ILU983073 IVQ983071:IVQ983073 JFM983071:JFM983073 JPI983071:JPI983073 JZE983071:JZE983073 KJA983071:KJA983073 KSW983071:KSW983073 LCS983071:LCS983073 LMO983071:LMO983073 LWK983071:LWK983073 MGG983071:MGG983073 MQC983071:MQC983073 MZY983071:MZY983073 NJU983071:NJU983073 NTQ983071:NTQ983073 ODM983071:ODM983073 ONI983071:ONI983073 OXE983071:OXE983073 PHA983071:PHA983073 PQW983071:PQW983073 QAS983071:QAS983073 QKO983071:QKO983073 QUK983071:QUK983073 REG983071:REG983073 ROC983071:ROC983073 RXY983071:RXY983073 SHU983071:SHU983073 SRQ983071:SRQ983073 TBM983071:TBM983073 TLI983071:TLI983073 TVE983071:TVE983073 UFA983071:UFA983073 UOW983071:UOW983073 UYS983071:UYS983073 VIO983071:VIO983073 VSK983071:VSK983073 WCG983071:WCG983073 WMC983071:WMC983073 WVY983071:WVY983073 A15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I65536 JE65509 TA65509 ACW65509 AMS65509 AWO65509 BGK65509 BQG65509 CAC65509 CJY65509 CTU65509 DDQ65509 DNM65509 DXI65509 EHE65509 ERA65509 FAW65509 FKS65509 FUO65509 GEK65509 GOG65509 GYC65509 HHY65509 HRU65509 IBQ65509 ILM65509 IVI65509 JFE65509 JPA65509 JYW65509 KIS65509 KSO65509 LCK65509 LMG65509 LWC65509 MFY65509 MPU65509 MZQ65509 NJM65509 NTI65509 ODE65509 ONA65509 OWW65509 PGS65509 PQO65509 QAK65509 QKG65509 QUC65509 RDY65509 RNU65509 RXQ65509 SHM65509 SRI65509 TBE65509 TLA65509 TUW65509 UES65509 UOO65509 UYK65509 VIG65509 VSC65509 WBY65509 WLU65509 WVQ65509 I131072 JE131045 TA131045 ACW131045 AMS131045 AWO131045 BGK131045 BQG131045 CAC131045 CJY131045 CTU131045 DDQ131045 DNM131045 DXI131045 EHE131045 ERA131045 FAW131045 FKS131045 FUO131045 GEK131045 GOG131045 GYC131045 HHY131045 HRU131045 IBQ131045 ILM131045 IVI131045 JFE131045 JPA131045 JYW131045 KIS131045 KSO131045 LCK131045 LMG131045 LWC131045 MFY131045 MPU131045 MZQ131045 NJM131045 NTI131045 ODE131045 ONA131045 OWW131045 PGS131045 PQO131045 QAK131045 QKG131045 QUC131045 RDY131045 RNU131045 RXQ131045 SHM131045 SRI131045 TBE131045 TLA131045 TUW131045 UES131045 UOO131045 UYK131045 VIG131045 VSC131045 WBY131045 WLU131045 WVQ131045 I196608 JE196581 TA196581 ACW196581 AMS196581 AWO196581 BGK196581 BQG196581 CAC196581 CJY196581 CTU196581 DDQ196581 DNM196581 DXI196581 EHE196581 ERA196581 FAW196581 FKS196581 FUO196581 GEK196581 GOG196581 GYC196581 HHY196581 HRU196581 IBQ196581 ILM196581 IVI196581 JFE196581 JPA196581 JYW196581 KIS196581 KSO196581 LCK196581 LMG196581 LWC196581 MFY196581 MPU196581 MZQ196581 NJM196581 NTI196581 ODE196581 ONA196581 OWW196581 PGS196581 PQO196581 QAK196581 QKG196581 QUC196581 RDY196581 RNU196581 RXQ196581 SHM196581 SRI196581 TBE196581 TLA196581 TUW196581 UES196581 UOO196581 UYK196581 VIG196581 VSC196581 WBY196581 WLU196581 WVQ196581 I262144 JE262117 TA262117 ACW262117 AMS262117 AWO262117 BGK262117 BQG262117 CAC262117 CJY262117 CTU262117 DDQ262117 DNM262117 DXI262117 EHE262117 ERA262117 FAW262117 FKS262117 FUO262117 GEK262117 GOG262117 GYC262117 HHY262117 HRU262117 IBQ262117 ILM262117 IVI262117 JFE262117 JPA262117 JYW262117 KIS262117 KSO262117 LCK262117 LMG262117 LWC262117 MFY262117 MPU262117 MZQ262117 NJM262117 NTI262117 ODE262117 ONA262117 OWW262117 PGS262117 PQO262117 QAK262117 QKG262117 QUC262117 RDY262117 RNU262117 RXQ262117 SHM262117 SRI262117 TBE262117 TLA262117 TUW262117 UES262117 UOO262117 UYK262117 VIG262117 VSC262117 WBY262117 WLU262117 WVQ262117 I327680 JE327653 TA327653 ACW327653 AMS327653 AWO327653 BGK327653 BQG327653 CAC327653 CJY327653 CTU327653 DDQ327653 DNM327653 DXI327653 EHE327653 ERA327653 FAW327653 FKS327653 FUO327653 GEK327653 GOG327653 GYC327653 HHY327653 HRU327653 IBQ327653 ILM327653 IVI327653 JFE327653 JPA327653 JYW327653 KIS327653 KSO327653 LCK327653 LMG327653 LWC327653 MFY327653 MPU327653 MZQ327653 NJM327653 NTI327653 ODE327653 ONA327653 OWW327653 PGS327653 PQO327653 QAK327653 QKG327653 QUC327653 RDY327653 RNU327653 RXQ327653 SHM327653 SRI327653 TBE327653 TLA327653 TUW327653 UES327653 UOO327653 UYK327653 VIG327653 VSC327653 WBY327653 WLU327653 WVQ327653 I393216 JE393189 TA393189 ACW393189 AMS393189 AWO393189 BGK393189 BQG393189 CAC393189 CJY393189 CTU393189 DDQ393189 DNM393189 DXI393189 EHE393189 ERA393189 FAW393189 FKS393189 FUO393189 GEK393189 GOG393189 GYC393189 HHY393189 HRU393189 IBQ393189 ILM393189 IVI393189 JFE393189 JPA393189 JYW393189 KIS393189 KSO393189 LCK393189 LMG393189 LWC393189 MFY393189 MPU393189 MZQ393189 NJM393189 NTI393189 ODE393189 ONA393189 OWW393189 PGS393189 PQO393189 QAK393189 QKG393189 QUC393189 RDY393189 RNU393189 RXQ393189 SHM393189 SRI393189 TBE393189 TLA393189 TUW393189 UES393189 UOO393189 UYK393189 VIG393189 VSC393189 WBY393189 WLU393189 WVQ393189 I458752 JE458725 TA458725 ACW458725 AMS458725 AWO458725 BGK458725 BQG458725 CAC458725 CJY458725 CTU458725 DDQ458725 DNM458725 DXI458725 EHE458725 ERA458725 FAW458725 FKS458725 FUO458725 GEK458725 GOG458725 GYC458725 HHY458725 HRU458725 IBQ458725 ILM458725 IVI458725 JFE458725 JPA458725 JYW458725 KIS458725 KSO458725 LCK458725 LMG458725 LWC458725 MFY458725 MPU458725 MZQ458725 NJM458725 NTI458725 ODE458725 ONA458725 OWW458725 PGS458725 PQO458725 QAK458725 QKG458725 QUC458725 RDY458725 RNU458725 RXQ458725 SHM458725 SRI458725 TBE458725 TLA458725 TUW458725 UES458725 UOO458725 UYK458725 VIG458725 VSC458725 WBY458725 WLU458725 WVQ458725 I524288 JE524261 TA524261 ACW524261 AMS524261 AWO524261 BGK524261 BQG524261 CAC524261 CJY524261 CTU524261 DDQ524261 DNM524261 DXI524261 EHE524261 ERA524261 FAW524261 FKS524261 FUO524261 GEK524261 GOG524261 GYC524261 HHY524261 HRU524261 IBQ524261 ILM524261 IVI524261 JFE524261 JPA524261 JYW524261 KIS524261 KSO524261 LCK524261 LMG524261 LWC524261 MFY524261 MPU524261 MZQ524261 NJM524261 NTI524261 ODE524261 ONA524261 OWW524261 PGS524261 PQO524261 QAK524261 QKG524261 QUC524261 RDY524261 RNU524261 RXQ524261 SHM524261 SRI524261 TBE524261 TLA524261 TUW524261 UES524261 UOO524261 UYK524261 VIG524261 VSC524261 WBY524261 WLU524261 WVQ524261 I589824 JE589797 TA589797 ACW589797 AMS589797 AWO589797 BGK589797 BQG589797 CAC589797 CJY589797 CTU589797 DDQ589797 DNM589797 DXI589797 EHE589797 ERA589797 FAW589797 FKS589797 FUO589797 GEK589797 GOG589797 GYC589797 HHY589797 HRU589797 IBQ589797 ILM589797 IVI589797 JFE589797 JPA589797 JYW589797 KIS589797 KSO589797 LCK589797 LMG589797 LWC589797 MFY589797 MPU589797 MZQ589797 NJM589797 NTI589797 ODE589797 ONA589797 OWW589797 PGS589797 PQO589797 QAK589797 QKG589797 QUC589797 RDY589797 RNU589797 RXQ589797 SHM589797 SRI589797 TBE589797 TLA589797 TUW589797 UES589797 UOO589797 UYK589797 VIG589797 VSC589797 WBY589797 WLU589797 WVQ589797 I655360 JE655333 TA655333 ACW655333 AMS655333 AWO655333 BGK655333 BQG655333 CAC655333 CJY655333 CTU655333 DDQ655333 DNM655333 DXI655333 EHE655333 ERA655333 FAW655333 FKS655333 FUO655333 GEK655333 GOG655333 GYC655333 HHY655333 HRU655333 IBQ655333 ILM655333 IVI655333 JFE655333 JPA655333 JYW655333 KIS655333 KSO655333 LCK655333 LMG655333 LWC655333 MFY655333 MPU655333 MZQ655333 NJM655333 NTI655333 ODE655333 ONA655333 OWW655333 PGS655333 PQO655333 QAK655333 QKG655333 QUC655333 RDY655333 RNU655333 RXQ655333 SHM655333 SRI655333 TBE655333 TLA655333 TUW655333 UES655333 UOO655333 UYK655333 VIG655333 VSC655333 WBY655333 WLU655333 WVQ655333 I720896 JE720869 TA720869 ACW720869 AMS720869 AWO720869 BGK720869 BQG720869 CAC720869 CJY720869 CTU720869 DDQ720869 DNM720869 DXI720869 EHE720869 ERA720869 FAW720869 FKS720869 FUO720869 GEK720869 GOG720869 GYC720869 HHY720869 HRU720869 IBQ720869 ILM720869 IVI720869 JFE720869 JPA720869 JYW720869 KIS720869 KSO720869 LCK720869 LMG720869 LWC720869 MFY720869 MPU720869 MZQ720869 NJM720869 NTI720869 ODE720869 ONA720869 OWW720869 PGS720869 PQO720869 QAK720869 QKG720869 QUC720869 RDY720869 RNU720869 RXQ720869 SHM720869 SRI720869 TBE720869 TLA720869 TUW720869 UES720869 UOO720869 UYK720869 VIG720869 VSC720869 WBY720869 WLU720869 WVQ720869 I786432 JE786405 TA786405 ACW786405 AMS786405 AWO786405 BGK786405 BQG786405 CAC786405 CJY786405 CTU786405 DDQ786405 DNM786405 DXI786405 EHE786405 ERA786405 FAW786405 FKS786405 FUO786405 GEK786405 GOG786405 GYC786405 HHY786405 HRU786405 IBQ786405 ILM786405 IVI786405 JFE786405 JPA786405 JYW786405 KIS786405 KSO786405 LCK786405 LMG786405 LWC786405 MFY786405 MPU786405 MZQ786405 NJM786405 NTI786405 ODE786405 ONA786405 OWW786405 PGS786405 PQO786405 QAK786405 QKG786405 QUC786405 RDY786405 RNU786405 RXQ786405 SHM786405 SRI786405 TBE786405 TLA786405 TUW786405 UES786405 UOO786405 UYK786405 VIG786405 VSC786405 WBY786405 WLU786405 WVQ786405 I851968 JE851941 TA851941 ACW851941 AMS851941 AWO851941 BGK851941 BQG851941 CAC851941 CJY851941 CTU851941 DDQ851941 DNM851941 DXI851941 EHE851941 ERA851941 FAW851941 FKS851941 FUO851941 GEK851941 GOG851941 GYC851941 HHY851941 HRU851941 IBQ851941 ILM851941 IVI851941 JFE851941 JPA851941 JYW851941 KIS851941 KSO851941 LCK851941 LMG851941 LWC851941 MFY851941 MPU851941 MZQ851941 NJM851941 NTI851941 ODE851941 ONA851941 OWW851941 PGS851941 PQO851941 QAK851941 QKG851941 QUC851941 RDY851941 RNU851941 RXQ851941 SHM851941 SRI851941 TBE851941 TLA851941 TUW851941 UES851941 UOO851941 UYK851941 VIG851941 VSC851941 WBY851941 WLU851941 WVQ851941 I917504 JE917477 TA917477 ACW917477 AMS917477 AWO917477 BGK917477 BQG917477 CAC917477 CJY917477 CTU917477 DDQ917477 DNM917477 DXI917477 EHE917477 ERA917477 FAW917477 FKS917477 FUO917477 GEK917477 GOG917477 GYC917477 HHY917477 HRU917477 IBQ917477 ILM917477 IVI917477 JFE917477 JPA917477 JYW917477 KIS917477 KSO917477 LCK917477 LMG917477 LWC917477 MFY917477 MPU917477 MZQ917477 NJM917477 NTI917477 ODE917477 ONA917477 OWW917477 PGS917477 PQO917477 QAK917477 QKG917477 QUC917477 RDY917477 RNU917477 RXQ917477 SHM917477 SRI917477 TBE917477 TLA917477 TUW917477 UES917477 UOO917477 UYK917477 VIG917477 VSC917477 WBY917477 WLU917477 WVQ917477 I983040 JE983013 TA983013 ACW983013 AMS983013 AWO983013 BGK983013 BQG983013 CAC983013 CJY983013 CTU983013 DDQ983013 DNM983013 DXI983013 EHE983013 ERA983013 FAW983013 FKS983013 FUO983013 GEK983013 GOG983013 GYC983013 HHY983013 HRU983013 IBQ983013 ILM983013 IVI983013 JFE983013 JPA983013 JYW983013 KIS983013 KSO983013 LCK983013 LMG983013 LWC983013 MFY983013 MPU983013 MZQ983013 NJM983013 NTI983013 ODE983013 ONA983013 OWW983013 PGS983013 PQO983013 QAK983013 QKG983013 QUC983013 RDY983013 RNU983013 RXQ983013 SHM983013 SRI983013 TBE983013 TLA983013 TUW983013 UES983013 UOO983013 UYK983013 VIG983013 VSC983013 WBY983013 WLU983013 WVQ983013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L65540 JH65513 TD65513 ACZ65513 AMV65513 AWR65513 BGN65513 BQJ65513 CAF65513 CKB65513 CTX65513 DDT65513 DNP65513 DXL65513 EHH65513 ERD65513 FAZ65513 FKV65513 FUR65513 GEN65513 GOJ65513 GYF65513 HIB65513 HRX65513 IBT65513 ILP65513 IVL65513 JFH65513 JPD65513 JYZ65513 KIV65513 KSR65513 LCN65513 LMJ65513 LWF65513 MGB65513 MPX65513 MZT65513 NJP65513 NTL65513 ODH65513 OND65513 OWZ65513 PGV65513 PQR65513 QAN65513 QKJ65513 QUF65513 REB65513 RNX65513 RXT65513 SHP65513 SRL65513 TBH65513 TLD65513 TUZ65513 UEV65513 UOR65513 UYN65513 VIJ65513 VSF65513 WCB65513 WLX65513 WVT65513 L131076 JH131049 TD131049 ACZ131049 AMV131049 AWR131049 BGN131049 BQJ131049 CAF131049 CKB131049 CTX131049 DDT131049 DNP131049 DXL131049 EHH131049 ERD131049 FAZ131049 FKV131049 FUR131049 GEN131049 GOJ131049 GYF131049 HIB131049 HRX131049 IBT131049 ILP131049 IVL131049 JFH131049 JPD131049 JYZ131049 KIV131049 KSR131049 LCN131049 LMJ131049 LWF131049 MGB131049 MPX131049 MZT131049 NJP131049 NTL131049 ODH131049 OND131049 OWZ131049 PGV131049 PQR131049 QAN131049 QKJ131049 QUF131049 REB131049 RNX131049 RXT131049 SHP131049 SRL131049 TBH131049 TLD131049 TUZ131049 UEV131049 UOR131049 UYN131049 VIJ131049 VSF131049 WCB131049 WLX131049 WVT131049 L196612 JH196585 TD196585 ACZ196585 AMV196585 AWR196585 BGN196585 BQJ196585 CAF196585 CKB196585 CTX196585 DDT196585 DNP196585 DXL196585 EHH196585 ERD196585 FAZ196585 FKV196585 FUR196585 GEN196585 GOJ196585 GYF196585 HIB196585 HRX196585 IBT196585 ILP196585 IVL196585 JFH196585 JPD196585 JYZ196585 KIV196585 KSR196585 LCN196585 LMJ196585 LWF196585 MGB196585 MPX196585 MZT196585 NJP196585 NTL196585 ODH196585 OND196585 OWZ196585 PGV196585 PQR196585 QAN196585 QKJ196585 QUF196585 REB196585 RNX196585 RXT196585 SHP196585 SRL196585 TBH196585 TLD196585 TUZ196585 UEV196585 UOR196585 UYN196585 VIJ196585 VSF196585 WCB196585 WLX196585 WVT196585 L262148 JH262121 TD262121 ACZ262121 AMV262121 AWR262121 BGN262121 BQJ262121 CAF262121 CKB262121 CTX262121 DDT262121 DNP262121 DXL262121 EHH262121 ERD262121 FAZ262121 FKV262121 FUR262121 GEN262121 GOJ262121 GYF262121 HIB262121 HRX262121 IBT262121 ILP262121 IVL262121 JFH262121 JPD262121 JYZ262121 KIV262121 KSR262121 LCN262121 LMJ262121 LWF262121 MGB262121 MPX262121 MZT262121 NJP262121 NTL262121 ODH262121 OND262121 OWZ262121 PGV262121 PQR262121 QAN262121 QKJ262121 QUF262121 REB262121 RNX262121 RXT262121 SHP262121 SRL262121 TBH262121 TLD262121 TUZ262121 UEV262121 UOR262121 UYN262121 VIJ262121 VSF262121 WCB262121 WLX262121 WVT262121 L327684 JH327657 TD327657 ACZ327657 AMV327657 AWR327657 BGN327657 BQJ327657 CAF327657 CKB327657 CTX327657 DDT327657 DNP327657 DXL327657 EHH327657 ERD327657 FAZ327657 FKV327657 FUR327657 GEN327657 GOJ327657 GYF327657 HIB327657 HRX327657 IBT327657 ILP327657 IVL327657 JFH327657 JPD327657 JYZ327657 KIV327657 KSR327657 LCN327657 LMJ327657 LWF327657 MGB327657 MPX327657 MZT327657 NJP327657 NTL327657 ODH327657 OND327657 OWZ327657 PGV327657 PQR327657 QAN327657 QKJ327657 QUF327657 REB327657 RNX327657 RXT327657 SHP327657 SRL327657 TBH327657 TLD327657 TUZ327657 UEV327657 UOR327657 UYN327657 VIJ327657 VSF327657 WCB327657 WLX327657 WVT327657 L393220 JH393193 TD393193 ACZ393193 AMV393193 AWR393193 BGN393193 BQJ393193 CAF393193 CKB393193 CTX393193 DDT393193 DNP393193 DXL393193 EHH393193 ERD393193 FAZ393193 FKV393193 FUR393193 GEN393193 GOJ393193 GYF393193 HIB393193 HRX393193 IBT393193 ILP393193 IVL393193 JFH393193 JPD393193 JYZ393193 KIV393193 KSR393193 LCN393193 LMJ393193 LWF393193 MGB393193 MPX393193 MZT393193 NJP393193 NTL393193 ODH393193 OND393193 OWZ393193 PGV393193 PQR393193 QAN393193 QKJ393193 QUF393193 REB393193 RNX393193 RXT393193 SHP393193 SRL393193 TBH393193 TLD393193 TUZ393193 UEV393193 UOR393193 UYN393193 VIJ393193 VSF393193 WCB393193 WLX393193 WVT393193 L458756 JH458729 TD458729 ACZ458729 AMV458729 AWR458729 BGN458729 BQJ458729 CAF458729 CKB458729 CTX458729 DDT458729 DNP458729 DXL458729 EHH458729 ERD458729 FAZ458729 FKV458729 FUR458729 GEN458729 GOJ458729 GYF458729 HIB458729 HRX458729 IBT458729 ILP458729 IVL458729 JFH458729 JPD458729 JYZ458729 KIV458729 KSR458729 LCN458729 LMJ458729 LWF458729 MGB458729 MPX458729 MZT458729 NJP458729 NTL458729 ODH458729 OND458729 OWZ458729 PGV458729 PQR458729 QAN458729 QKJ458729 QUF458729 REB458729 RNX458729 RXT458729 SHP458729 SRL458729 TBH458729 TLD458729 TUZ458729 UEV458729 UOR458729 UYN458729 VIJ458729 VSF458729 WCB458729 WLX458729 WVT458729 L524292 JH524265 TD524265 ACZ524265 AMV524265 AWR524265 BGN524265 BQJ524265 CAF524265 CKB524265 CTX524265 DDT524265 DNP524265 DXL524265 EHH524265 ERD524265 FAZ524265 FKV524265 FUR524265 GEN524265 GOJ524265 GYF524265 HIB524265 HRX524265 IBT524265 ILP524265 IVL524265 JFH524265 JPD524265 JYZ524265 KIV524265 KSR524265 LCN524265 LMJ524265 LWF524265 MGB524265 MPX524265 MZT524265 NJP524265 NTL524265 ODH524265 OND524265 OWZ524265 PGV524265 PQR524265 QAN524265 QKJ524265 QUF524265 REB524265 RNX524265 RXT524265 SHP524265 SRL524265 TBH524265 TLD524265 TUZ524265 UEV524265 UOR524265 UYN524265 VIJ524265 VSF524265 WCB524265 WLX524265 WVT524265 L589828 JH589801 TD589801 ACZ589801 AMV589801 AWR589801 BGN589801 BQJ589801 CAF589801 CKB589801 CTX589801 DDT589801 DNP589801 DXL589801 EHH589801 ERD589801 FAZ589801 FKV589801 FUR589801 GEN589801 GOJ589801 GYF589801 HIB589801 HRX589801 IBT589801 ILP589801 IVL589801 JFH589801 JPD589801 JYZ589801 KIV589801 KSR589801 LCN589801 LMJ589801 LWF589801 MGB589801 MPX589801 MZT589801 NJP589801 NTL589801 ODH589801 OND589801 OWZ589801 PGV589801 PQR589801 QAN589801 QKJ589801 QUF589801 REB589801 RNX589801 RXT589801 SHP589801 SRL589801 TBH589801 TLD589801 TUZ589801 UEV589801 UOR589801 UYN589801 VIJ589801 VSF589801 WCB589801 WLX589801 WVT589801 L655364 JH655337 TD655337 ACZ655337 AMV655337 AWR655337 BGN655337 BQJ655337 CAF655337 CKB655337 CTX655337 DDT655337 DNP655337 DXL655337 EHH655337 ERD655337 FAZ655337 FKV655337 FUR655337 GEN655337 GOJ655337 GYF655337 HIB655337 HRX655337 IBT655337 ILP655337 IVL655337 JFH655337 JPD655337 JYZ655337 KIV655337 KSR655337 LCN655337 LMJ655337 LWF655337 MGB655337 MPX655337 MZT655337 NJP655337 NTL655337 ODH655337 OND655337 OWZ655337 PGV655337 PQR655337 QAN655337 QKJ655337 QUF655337 REB655337 RNX655337 RXT655337 SHP655337 SRL655337 TBH655337 TLD655337 TUZ655337 UEV655337 UOR655337 UYN655337 VIJ655337 VSF655337 WCB655337 WLX655337 WVT655337 L720900 JH720873 TD720873 ACZ720873 AMV720873 AWR720873 BGN720873 BQJ720873 CAF720873 CKB720873 CTX720873 DDT720873 DNP720873 DXL720873 EHH720873 ERD720873 FAZ720873 FKV720873 FUR720873 GEN720873 GOJ720873 GYF720873 HIB720873 HRX720873 IBT720873 ILP720873 IVL720873 JFH720873 JPD720873 JYZ720873 KIV720873 KSR720873 LCN720873 LMJ720873 LWF720873 MGB720873 MPX720873 MZT720873 NJP720873 NTL720873 ODH720873 OND720873 OWZ720873 PGV720873 PQR720873 QAN720873 QKJ720873 QUF720873 REB720873 RNX720873 RXT720873 SHP720873 SRL720873 TBH720873 TLD720873 TUZ720873 UEV720873 UOR720873 UYN720873 VIJ720873 VSF720873 WCB720873 WLX720873 WVT720873 L786436 JH786409 TD786409 ACZ786409 AMV786409 AWR786409 BGN786409 BQJ786409 CAF786409 CKB786409 CTX786409 DDT786409 DNP786409 DXL786409 EHH786409 ERD786409 FAZ786409 FKV786409 FUR786409 GEN786409 GOJ786409 GYF786409 HIB786409 HRX786409 IBT786409 ILP786409 IVL786409 JFH786409 JPD786409 JYZ786409 KIV786409 KSR786409 LCN786409 LMJ786409 LWF786409 MGB786409 MPX786409 MZT786409 NJP786409 NTL786409 ODH786409 OND786409 OWZ786409 PGV786409 PQR786409 QAN786409 QKJ786409 QUF786409 REB786409 RNX786409 RXT786409 SHP786409 SRL786409 TBH786409 TLD786409 TUZ786409 UEV786409 UOR786409 UYN786409 VIJ786409 VSF786409 WCB786409 WLX786409 WVT786409 L851972 JH851945 TD851945 ACZ851945 AMV851945 AWR851945 BGN851945 BQJ851945 CAF851945 CKB851945 CTX851945 DDT851945 DNP851945 DXL851945 EHH851945 ERD851945 FAZ851945 FKV851945 FUR851945 GEN851945 GOJ851945 GYF851945 HIB851945 HRX851945 IBT851945 ILP851945 IVL851945 JFH851945 JPD851945 JYZ851945 KIV851945 KSR851945 LCN851945 LMJ851945 LWF851945 MGB851945 MPX851945 MZT851945 NJP851945 NTL851945 ODH851945 OND851945 OWZ851945 PGV851945 PQR851945 QAN851945 QKJ851945 QUF851945 REB851945 RNX851945 RXT851945 SHP851945 SRL851945 TBH851945 TLD851945 TUZ851945 UEV851945 UOR851945 UYN851945 VIJ851945 VSF851945 WCB851945 WLX851945 WVT851945 L917508 JH917481 TD917481 ACZ917481 AMV917481 AWR917481 BGN917481 BQJ917481 CAF917481 CKB917481 CTX917481 DDT917481 DNP917481 DXL917481 EHH917481 ERD917481 FAZ917481 FKV917481 FUR917481 GEN917481 GOJ917481 GYF917481 HIB917481 HRX917481 IBT917481 ILP917481 IVL917481 JFH917481 JPD917481 JYZ917481 KIV917481 KSR917481 LCN917481 LMJ917481 LWF917481 MGB917481 MPX917481 MZT917481 NJP917481 NTL917481 ODH917481 OND917481 OWZ917481 PGV917481 PQR917481 QAN917481 QKJ917481 QUF917481 REB917481 RNX917481 RXT917481 SHP917481 SRL917481 TBH917481 TLD917481 TUZ917481 UEV917481 UOR917481 UYN917481 VIJ917481 VSF917481 WCB917481 WLX917481 WVT917481 L983044 JH983017 TD983017 ACZ983017 AMV983017 AWR983017 BGN983017 BQJ983017 CAF983017 CKB983017 CTX983017 DDT983017 DNP983017 DXL983017 EHH983017 ERD983017 FAZ983017 FKV983017 FUR983017 GEN983017 GOJ983017 GYF983017 HIB983017 HRX983017 IBT983017 ILP983017 IVL983017 JFH983017 JPD983017 JYZ983017 KIV983017 KSR983017 LCN983017 LMJ983017 LWF983017 MGB983017 MPX983017 MZT983017 NJP983017 NTL983017 ODH983017 OND983017 OWZ983017 PGV983017 PQR983017 QAN983017 QKJ983017 QUF983017 REB983017 RNX983017 RXT983017 SHP983017 SRL983017 TBH983017 TLD983017 TUZ983017 UEV983017 UOR983017 UYN983017 VIJ983017 VSF983017 WCB983017 WLX983017 WVT983017 O65601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O131137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O196673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O262209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O327745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O393281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O458817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O524353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O589889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O655425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O720961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O786497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O852033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O917569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O983105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O65581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O131117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O196653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O262189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O327725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O393261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O458797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O524333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O589869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O655405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O720941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O786477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O852013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O917549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O983085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I65534 JE65507 TA65507 ACW65507 AMS65507 AWO65507 BGK65507 BQG65507 CAC65507 CJY65507 CTU65507 DDQ65507 DNM65507 DXI65507 EHE65507 ERA65507 FAW65507 FKS65507 FUO65507 GEK65507 GOG65507 GYC65507 HHY65507 HRU65507 IBQ65507 ILM65507 IVI65507 JFE65507 JPA65507 JYW65507 KIS65507 KSO65507 LCK65507 LMG65507 LWC65507 MFY65507 MPU65507 MZQ65507 NJM65507 NTI65507 ODE65507 ONA65507 OWW65507 PGS65507 PQO65507 QAK65507 QKG65507 QUC65507 RDY65507 RNU65507 RXQ65507 SHM65507 SRI65507 TBE65507 TLA65507 TUW65507 UES65507 UOO65507 UYK65507 VIG65507 VSC65507 WBY65507 WLU65507 WVQ65507 I131070 JE131043 TA131043 ACW131043 AMS131043 AWO131043 BGK131043 BQG131043 CAC131043 CJY131043 CTU131043 DDQ131043 DNM131043 DXI131043 EHE131043 ERA131043 FAW131043 FKS131043 FUO131043 GEK131043 GOG131043 GYC131043 HHY131043 HRU131043 IBQ131043 ILM131043 IVI131043 JFE131043 JPA131043 JYW131043 KIS131043 KSO131043 LCK131043 LMG131043 LWC131043 MFY131043 MPU131043 MZQ131043 NJM131043 NTI131043 ODE131043 ONA131043 OWW131043 PGS131043 PQO131043 QAK131043 QKG131043 QUC131043 RDY131043 RNU131043 RXQ131043 SHM131043 SRI131043 TBE131043 TLA131043 TUW131043 UES131043 UOO131043 UYK131043 VIG131043 VSC131043 WBY131043 WLU131043 WVQ131043 I196606 JE196579 TA196579 ACW196579 AMS196579 AWO196579 BGK196579 BQG196579 CAC196579 CJY196579 CTU196579 DDQ196579 DNM196579 DXI196579 EHE196579 ERA196579 FAW196579 FKS196579 FUO196579 GEK196579 GOG196579 GYC196579 HHY196579 HRU196579 IBQ196579 ILM196579 IVI196579 JFE196579 JPA196579 JYW196579 KIS196579 KSO196579 LCK196579 LMG196579 LWC196579 MFY196579 MPU196579 MZQ196579 NJM196579 NTI196579 ODE196579 ONA196579 OWW196579 PGS196579 PQO196579 QAK196579 QKG196579 QUC196579 RDY196579 RNU196579 RXQ196579 SHM196579 SRI196579 TBE196579 TLA196579 TUW196579 UES196579 UOO196579 UYK196579 VIG196579 VSC196579 WBY196579 WLU196579 WVQ196579 I262142 JE262115 TA262115 ACW262115 AMS262115 AWO262115 BGK262115 BQG262115 CAC262115 CJY262115 CTU262115 DDQ262115 DNM262115 DXI262115 EHE262115 ERA262115 FAW262115 FKS262115 FUO262115 GEK262115 GOG262115 GYC262115 HHY262115 HRU262115 IBQ262115 ILM262115 IVI262115 JFE262115 JPA262115 JYW262115 KIS262115 KSO262115 LCK262115 LMG262115 LWC262115 MFY262115 MPU262115 MZQ262115 NJM262115 NTI262115 ODE262115 ONA262115 OWW262115 PGS262115 PQO262115 QAK262115 QKG262115 QUC262115 RDY262115 RNU262115 RXQ262115 SHM262115 SRI262115 TBE262115 TLA262115 TUW262115 UES262115 UOO262115 UYK262115 VIG262115 VSC262115 WBY262115 WLU262115 WVQ262115 I327678 JE327651 TA327651 ACW327651 AMS327651 AWO327651 BGK327651 BQG327651 CAC327651 CJY327651 CTU327651 DDQ327651 DNM327651 DXI327651 EHE327651 ERA327651 FAW327651 FKS327651 FUO327651 GEK327651 GOG327651 GYC327651 HHY327651 HRU327651 IBQ327651 ILM327651 IVI327651 JFE327651 JPA327651 JYW327651 KIS327651 KSO327651 LCK327651 LMG327651 LWC327651 MFY327651 MPU327651 MZQ327651 NJM327651 NTI327651 ODE327651 ONA327651 OWW327651 PGS327651 PQO327651 QAK327651 QKG327651 QUC327651 RDY327651 RNU327651 RXQ327651 SHM327651 SRI327651 TBE327651 TLA327651 TUW327651 UES327651 UOO327651 UYK327651 VIG327651 VSC327651 WBY327651 WLU327651 WVQ327651 I393214 JE393187 TA393187 ACW393187 AMS393187 AWO393187 BGK393187 BQG393187 CAC393187 CJY393187 CTU393187 DDQ393187 DNM393187 DXI393187 EHE393187 ERA393187 FAW393187 FKS393187 FUO393187 GEK393187 GOG393187 GYC393187 HHY393187 HRU393187 IBQ393187 ILM393187 IVI393187 JFE393187 JPA393187 JYW393187 KIS393187 KSO393187 LCK393187 LMG393187 LWC393187 MFY393187 MPU393187 MZQ393187 NJM393187 NTI393187 ODE393187 ONA393187 OWW393187 PGS393187 PQO393187 QAK393187 QKG393187 QUC393187 RDY393187 RNU393187 RXQ393187 SHM393187 SRI393187 TBE393187 TLA393187 TUW393187 UES393187 UOO393187 UYK393187 VIG393187 VSC393187 WBY393187 WLU393187 WVQ393187 I458750 JE458723 TA458723 ACW458723 AMS458723 AWO458723 BGK458723 BQG458723 CAC458723 CJY458723 CTU458723 DDQ458723 DNM458723 DXI458723 EHE458723 ERA458723 FAW458723 FKS458723 FUO458723 GEK458723 GOG458723 GYC458723 HHY458723 HRU458723 IBQ458723 ILM458723 IVI458723 JFE458723 JPA458723 JYW458723 KIS458723 KSO458723 LCK458723 LMG458723 LWC458723 MFY458723 MPU458723 MZQ458723 NJM458723 NTI458723 ODE458723 ONA458723 OWW458723 PGS458723 PQO458723 QAK458723 QKG458723 QUC458723 RDY458723 RNU458723 RXQ458723 SHM458723 SRI458723 TBE458723 TLA458723 TUW458723 UES458723 UOO458723 UYK458723 VIG458723 VSC458723 WBY458723 WLU458723 WVQ458723 I524286 JE524259 TA524259 ACW524259 AMS524259 AWO524259 BGK524259 BQG524259 CAC524259 CJY524259 CTU524259 DDQ524259 DNM524259 DXI524259 EHE524259 ERA524259 FAW524259 FKS524259 FUO524259 GEK524259 GOG524259 GYC524259 HHY524259 HRU524259 IBQ524259 ILM524259 IVI524259 JFE524259 JPA524259 JYW524259 KIS524259 KSO524259 LCK524259 LMG524259 LWC524259 MFY524259 MPU524259 MZQ524259 NJM524259 NTI524259 ODE524259 ONA524259 OWW524259 PGS524259 PQO524259 QAK524259 QKG524259 QUC524259 RDY524259 RNU524259 RXQ524259 SHM524259 SRI524259 TBE524259 TLA524259 TUW524259 UES524259 UOO524259 UYK524259 VIG524259 VSC524259 WBY524259 WLU524259 WVQ524259 I589822 JE589795 TA589795 ACW589795 AMS589795 AWO589795 BGK589795 BQG589795 CAC589795 CJY589795 CTU589795 DDQ589795 DNM589795 DXI589795 EHE589795 ERA589795 FAW589795 FKS589795 FUO589795 GEK589795 GOG589795 GYC589795 HHY589795 HRU589795 IBQ589795 ILM589795 IVI589795 JFE589795 JPA589795 JYW589795 KIS589795 KSO589795 LCK589795 LMG589795 LWC589795 MFY589795 MPU589795 MZQ589795 NJM589795 NTI589795 ODE589795 ONA589795 OWW589795 PGS589795 PQO589795 QAK589795 QKG589795 QUC589795 RDY589795 RNU589795 RXQ589795 SHM589795 SRI589795 TBE589795 TLA589795 TUW589795 UES589795 UOO589795 UYK589795 VIG589795 VSC589795 WBY589795 WLU589795 WVQ589795 I655358 JE655331 TA655331 ACW655331 AMS655331 AWO655331 BGK655331 BQG655331 CAC655331 CJY655331 CTU655331 DDQ655331 DNM655331 DXI655331 EHE655331 ERA655331 FAW655331 FKS655331 FUO655331 GEK655331 GOG655331 GYC655331 HHY655331 HRU655331 IBQ655331 ILM655331 IVI655331 JFE655331 JPA655331 JYW655331 KIS655331 KSO655331 LCK655331 LMG655331 LWC655331 MFY655331 MPU655331 MZQ655331 NJM655331 NTI655331 ODE655331 ONA655331 OWW655331 PGS655331 PQO655331 QAK655331 QKG655331 QUC655331 RDY655331 RNU655331 RXQ655331 SHM655331 SRI655331 TBE655331 TLA655331 TUW655331 UES655331 UOO655331 UYK655331 VIG655331 VSC655331 WBY655331 WLU655331 WVQ655331 I720894 JE720867 TA720867 ACW720867 AMS720867 AWO720867 BGK720867 BQG720867 CAC720867 CJY720867 CTU720867 DDQ720867 DNM720867 DXI720867 EHE720867 ERA720867 FAW720867 FKS720867 FUO720867 GEK720867 GOG720867 GYC720867 HHY720867 HRU720867 IBQ720867 ILM720867 IVI720867 JFE720867 JPA720867 JYW720867 KIS720867 KSO720867 LCK720867 LMG720867 LWC720867 MFY720867 MPU720867 MZQ720867 NJM720867 NTI720867 ODE720867 ONA720867 OWW720867 PGS720867 PQO720867 QAK720867 QKG720867 QUC720867 RDY720867 RNU720867 RXQ720867 SHM720867 SRI720867 TBE720867 TLA720867 TUW720867 UES720867 UOO720867 UYK720867 VIG720867 VSC720867 WBY720867 WLU720867 WVQ720867 I786430 JE786403 TA786403 ACW786403 AMS786403 AWO786403 BGK786403 BQG786403 CAC786403 CJY786403 CTU786403 DDQ786403 DNM786403 DXI786403 EHE786403 ERA786403 FAW786403 FKS786403 FUO786403 GEK786403 GOG786403 GYC786403 HHY786403 HRU786403 IBQ786403 ILM786403 IVI786403 JFE786403 JPA786403 JYW786403 KIS786403 KSO786403 LCK786403 LMG786403 LWC786403 MFY786403 MPU786403 MZQ786403 NJM786403 NTI786403 ODE786403 ONA786403 OWW786403 PGS786403 PQO786403 QAK786403 QKG786403 QUC786403 RDY786403 RNU786403 RXQ786403 SHM786403 SRI786403 TBE786403 TLA786403 TUW786403 UES786403 UOO786403 UYK786403 VIG786403 VSC786403 WBY786403 WLU786403 WVQ786403 I851966 JE851939 TA851939 ACW851939 AMS851939 AWO851939 BGK851939 BQG851939 CAC851939 CJY851939 CTU851939 DDQ851939 DNM851939 DXI851939 EHE851939 ERA851939 FAW851939 FKS851939 FUO851939 GEK851939 GOG851939 GYC851939 HHY851939 HRU851939 IBQ851939 ILM851939 IVI851939 JFE851939 JPA851939 JYW851939 KIS851939 KSO851939 LCK851939 LMG851939 LWC851939 MFY851939 MPU851939 MZQ851939 NJM851939 NTI851939 ODE851939 ONA851939 OWW851939 PGS851939 PQO851939 QAK851939 QKG851939 QUC851939 RDY851939 RNU851939 RXQ851939 SHM851939 SRI851939 TBE851939 TLA851939 TUW851939 UES851939 UOO851939 UYK851939 VIG851939 VSC851939 WBY851939 WLU851939 WVQ851939 I917502 JE917475 TA917475 ACW917475 AMS917475 AWO917475 BGK917475 BQG917475 CAC917475 CJY917475 CTU917475 DDQ917475 DNM917475 DXI917475 EHE917475 ERA917475 FAW917475 FKS917475 FUO917475 GEK917475 GOG917475 GYC917475 HHY917475 HRU917475 IBQ917475 ILM917475 IVI917475 JFE917475 JPA917475 JYW917475 KIS917475 KSO917475 LCK917475 LMG917475 LWC917475 MFY917475 MPU917475 MZQ917475 NJM917475 NTI917475 ODE917475 ONA917475 OWW917475 PGS917475 PQO917475 QAK917475 QKG917475 QUC917475 RDY917475 RNU917475 RXQ917475 SHM917475 SRI917475 TBE917475 TLA917475 TUW917475 UES917475 UOO917475 UYK917475 VIG917475 VSC917475 WBY917475 WLU917475 WVQ917475 I983038 JE983011 TA983011 ACW983011 AMS983011 AWO983011 BGK983011 BQG983011 CAC983011 CJY983011 CTU983011 DDQ983011 DNM983011 DXI983011 EHE983011 ERA983011 FAW983011 FKS983011 FUO983011 GEK983011 GOG983011 GYC983011 HHY983011 HRU983011 IBQ983011 ILM983011 IVI983011 JFE983011 JPA983011 JYW983011 KIS983011 KSO983011 LCK983011 LMG983011 LWC983011 MFY983011 MPU983011 MZQ983011 NJM983011 NTI983011 ODE983011 ONA983011 OWW983011 PGS983011 PQO983011 QAK983011 QKG983011 QUC983011 RDY983011 RNU983011 RXQ983011 SHM983011 SRI983011 TBE983011 TLA983011 TUW983011 UES983011 UOO983011 UYK983011 VIG983011 VSC983011 WBY983011 WLU983011 WVQ983011 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M65534:M65539 JI65507:JI65512 TE65507:TE65512 ADA65507:ADA65512 AMW65507:AMW65512 AWS65507:AWS65512 BGO65507:BGO65512 BQK65507:BQK65512 CAG65507:CAG65512 CKC65507:CKC65512 CTY65507:CTY65512 DDU65507:DDU65512 DNQ65507:DNQ65512 DXM65507:DXM65512 EHI65507:EHI65512 ERE65507:ERE65512 FBA65507:FBA65512 FKW65507:FKW65512 FUS65507:FUS65512 GEO65507:GEO65512 GOK65507:GOK65512 GYG65507:GYG65512 HIC65507:HIC65512 HRY65507:HRY65512 IBU65507:IBU65512 ILQ65507:ILQ65512 IVM65507:IVM65512 JFI65507:JFI65512 JPE65507:JPE65512 JZA65507:JZA65512 KIW65507:KIW65512 KSS65507:KSS65512 LCO65507:LCO65512 LMK65507:LMK65512 LWG65507:LWG65512 MGC65507:MGC65512 MPY65507:MPY65512 MZU65507:MZU65512 NJQ65507:NJQ65512 NTM65507:NTM65512 ODI65507:ODI65512 ONE65507:ONE65512 OXA65507:OXA65512 PGW65507:PGW65512 PQS65507:PQS65512 QAO65507:QAO65512 QKK65507:QKK65512 QUG65507:QUG65512 REC65507:REC65512 RNY65507:RNY65512 RXU65507:RXU65512 SHQ65507:SHQ65512 SRM65507:SRM65512 TBI65507:TBI65512 TLE65507:TLE65512 TVA65507:TVA65512 UEW65507:UEW65512 UOS65507:UOS65512 UYO65507:UYO65512 VIK65507:VIK65512 VSG65507:VSG65512 WCC65507:WCC65512 WLY65507:WLY65512 WVU65507:WVU65512 M131070:M131075 JI131043:JI131048 TE131043:TE131048 ADA131043:ADA131048 AMW131043:AMW131048 AWS131043:AWS131048 BGO131043:BGO131048 BQK131043:BQK131048 CAG131043:CAG131048 CKC131043:CKC131048 CTY131043:CTY131048 DDU131043:DDU131048 DNQ131043:DNQ131048 DXM131043:DXM131048 EHI131043:EHI131048 ERE131043:ERE131048 FBA131043:FBA131048 FKW131043:FKW131048 FUS131043:FUS131048 GEO131043:GEO131048 GOK131043:GOK131048 GYG131043:GYG131048 HIC131043:HIC131048 HRY131043:HRY131048 IBU131043:IBU131048 ILQ131043:ILQ131048 IVM131043:IVM131048 JFI131043:JFI131048 JPE131043:JPE131048 JZA131043:JZA131048 KIW131043:KIW131048 KSS131043:KSS131048 LCO131043:LCO131048 LMK131043:LMK131048 LWG131043:LWG131048 MGC131043:MGC131048 MPY131043:MPY131048 MZU131043:MZU131048 NJQ131043:NJQ131048 NTM131043:NTM131048 ODI131043:ODI131048 ONE131043:ONE131048 OXA131043:OXA131048 PGW131043:PGW131048 PQS131043:PQS131048 QAO131043:QAO131048 QKK131043:QKK131048 QUG131043:QUG131048 REC131043:REC131048 RNY131043:RNY131048 RXU131043:RXU131048 SHQ131043:SHQ131048 SRM131043:SRM131048 TBI131043:TBI131048 TLE131043:TLE131048 TVA131043:TVA131048 UEW131043:UEW131048 UOS131043:UOS131048 UYO131043:UYO131048 VIK131043:VIK131048 VSG131043:VSG131048 WCC131043:WCC131048 WLY131043:WLY131048 WVU131043:WVU131048 M196606:M196611 JI196579:JI196584 TE196579:TE196584 ADA196579:ADA196584 AMW196579:AMW196584 AWS196579:AWS196584 BGO196579:BGO196584 BQK196579:BQK196584 CAG196579:CAG196584 CKC196579:CKC196584 CTY196579:CTY196584 DDU196579:DDU196584 DNQ196579:DNQ196584 DXM196579:DXM196584 EHI196579:EHI196584 ERE196579:ERE196584 FBA196579:FBA196584 FKW196579:FKW196584 FUS196579:FUS196584 GEO196579:GEO196584 GOK196579:GOK196584 GYG196579:GYG196584 HIC196579:HIC196584 HRY196579:HRY196584 IBU196579:IBU196584 ILQ196579:ILQ196584 IVM196579:IVM196584 JFI196579:JFI196584 JPE196579:JPE196584 JZA196579:JZA196584 KIW196579:KIW196584 KSS196579:KSS196584 LCO196579:LCO196584 LMK196579:LMK196584 LWG196579:LWG196584 MGC196579:MGC196584 MPY196579:MPY196584 MZU196579:MZU196584 NJQ196579:NJQ196584 NTM196579:NTM196584 ODI196579:ODI196584 ONE196579:ONE196584 OXA196579:OXA196584 PGW196579:PGW196584 PQS196579:PQS196584 QAO196579:QAO196584 QKK196579:QKK196584 QUG196579:QUG196584 REC196579:REC196584 RNY196579:RNY196584 RXU196579:RXU196584 SHQ196579:SHQ196584 SRM196579:SRM196584 TBI196579:TBI196584 TLE196579:TLE196584 TVA196579:TVA196584 UEW196579:UEW196584 UOS196579:UOS196584 UYO196579:UYO196584 VIK196579:VIK196584 VSG196579:VSG196584 WCC196579:WCC196584 WLY196579:WLY196584 WVU196579:WVU196584 M262142:M262147 JI262115:JI262120 TE262115:TE262120 ADA262115:ADA262120 AMW262115:AMW262120 AWS262115:AWS262120 BGO262115:BGO262120 BQK262115:BQK262120 CAG262115:CAG262120 CKC262115:CKC262120 CTY262115:CTY262120 DDU262115:DDU262120 DNQ262115:DNQ262120 DXM262115:DXM262120 EHI262115:EHI262120 ERE262115:ERE262120 FBA262115:FBA262120 FKW262115:FKW262120 FUS262115:FUS262120 GEO262115:GEO262120 GOK262115:GOK262120 GYG262115:GYG262120 HIC262115:HIC262120 HRY262115:HRY262120 IBU262115:IBU262120 ILQ262115:ILQ262120 IVM262115:IVM262120 JFI262115:JFI262120 JPE262115:JPE262120 JZA262115:JZA262120 KIW262115:KIW262120 KSS262115:KSS262120 LCO262115:LCO262120 LMK262115:LMK262120 LWG262115:LWG262120 MGC262115:MGC262120 MPY262115:MPY262120 MZU262115:MZU262120 NJQ262115:NJQ262120 NTM262115:NTM262120 ODI262115:ODI262120 ONE262115:ONE262120 OXA262115:OXA262120 PGW262115:PGW262120 PQS262115:PQS262120 QAO262115:QAO262120 QKK262115:QKK262120 QUG262115:QUG262120 REC262115:REC262120 RNY262115:RNY262120 RXU262115:RXU262120 SHQ262115:SHQ262120 SRM262115:SRM262120 TBI262115:TBI262120 TLE262115:TLE262120 TVA262115:TVA262120 UEW262115:UEW262120 UOS262115:UOS262120 UYO262115:UYO262120 VIK262115:VIK262120 VSG262115:VSG262120 WCC262115:WCC262120 WLY262115:WLY262120 WVU262115:WVU262120 M327678:M327683 JI327651:JI327656 TE327651:TE327656 ADA327651:ADA327656 AMW327651:AMW327656 AWS327651:AWS327656 BGO327651:BGO327656 BQK327651:BQK327656 CAG327651:CAG327656 CKC327651:CKC327656 CTY327651:CTY327656 DDU327651:DDU327656 DNQ327651:DNQ327656 DXM327651:DXM327656 EHI327651:EHI327656 ERE327651:ERE327656 FBA327651:FBA327656 FKW327651:FKW327656 FUS327651:FUS327656 GEO327651:GEO327656 GOK327651:GOK327656 GYG327651:GYG327656 HIC327651:HIC327656 HRY327651:HRY327656 IBU327651:IBU327656 ILQ327651:ILQ327656 IVM327651:IVM327656 JFI327651:JFI327656 JPE327651:JPE327656 JZA327651:JZA327656 KIW327651:KIW327656 KSS327651:KSS327656 LCO327651:LCO327656 LMK327651:LMK327656 LWG327651:LWG327656 MGC327651:MGC327656 MPY327651:MPY327656 MZU327651:MZU327656 NJQ327651:NJQ327656 NTM327651:NTM327656 ODI327651:ODI327656 ONE327651:ONE327656 OXA327651:OXA327656 PGW327651:PGW327656 PQS327651:PQS327656 QAO327651:QAO327656 QKK327651:QKK327656 QUG327651:QUG327656 REC327651:REC327656 RNY327651:RNY327656 RXU327651:RXU327656 SHQ327651:SHQ327656 SRM327651:SRM327656 TBI327651:TBI327656 TLE327651:TLE327656 TVA327651:TVA327656 UEW327651:UEW327656 UOS327651:UOS327656 UYO327651:UYO327656 VIK327651:VIK327656 VSG327651:VSG327656 WCC327651:WCC327656 WLY327651:WLY327656 WVU327651:WVU327656 M393214:M393219 JI393187:JI393192 TE393187:TE393192 ADA393187:ADA393192 AMW393187:AMW393192 AWS393187:AWS393192 BGO393187:BGO393192 BQK393187:BQK393192 CAG393187:CAG393192 CKC393187:CKC393192 CTY393187:CTY393192 DDU393187:DDU393192 DNQ393187:DNQ393192 DXM393187:DXM393192 EHI393187:EHI393192 ERE393187:ERE393192 FBA393187:FBA393192 FKW393187:FKW393192 FUS393187:FUS393192 GEO393187:GEO393192 GOK393187:GOK393192 GYG393187:GYG393192 HIC393187:HIC393192 HRY393187:HRY393192 IBU393187:IBU393192 ILQ393187:ILQ393192 IVM393187:IVM393192 JFI393187:JFI393192 JPE393187:JPE393192 JZA393187:JZA393192 KIW393187:KIW393192 KSS393187:KSS393192 LCO393187:LCO393192 LMK393187:LMK393192 LWG393187:LWG393192 MGC393187:MGC393192 MPY393187:MPY393192 MZU393187:MZU393192 NJQ393187:NJQ393192 NTM393187:NTM393192 ODI393187:ODI393192 ONE393187:ONE393192 OXA393187:OXA393192 PGW393187:PGW393192 PQS393187:PQS393192 QAO393187:QAO393192 QKK393187:QKK393192 QUG393187:QUG393192 REC393187:REC393192 RNY393187:RNY393192 RXU393187:RXU393192 SHQ393187:SHQ393192 SRM393187:SRM393192 TBI393187:TBI393192 TLE393187:TLE393192 TVA393187:TVA393192 UEW393187:UEW393192 UOS393187:UOS393192 UYO393187:UYO393192 VIK393187:VIK393192 VSG393187:VSG393192 WCC393187:WCC393192 WLY393187:WLY393192 WVU393187:WVU393192 M458750:M458755 JI458723:JI458728 TE458723:TE458728 ADA458723:ADA458728 AMW458723:AMW458728 AWS458723:AWS458728 BGO458723:BGO458728 BQK458723:BQK458728 CAG458723:CAG458728 CKC458723:CKC458728 CTY458723:CTY458728 DDU458723:DDU458728 DNQ458723:DNQ458728 DXM458723:DXM458728 EHI458723:EHI458728 ERE458723:ERE458728 FBA458723:FBA458728 FKW458723:FKW458728 FUS458723:FUS458728 GEO458723:GEO458728 GOK458723:GOK458728 GYG458723:GYG458728 HIC458723:HIC458728 HRY458723:HRY458728 IBU458723:IBU458728 ILQ458723:ILQ458728 IVM458723:IVM458728 JFI458723:JFI458728 JPE458723:JPE458728 JZA458723:JZA458728 KIW458723:KIW458728 KSS458723:KSS458728 LCO458723:LCO458728 LMK458723:LMK458728 LWG458723:LWG458728 MGC458723:MGC458728 MPY458723:MPY458728 MZU458723:MZU458728 NJQ458723:NJQ458728 NTM458723:NTM458728 ODI458723:ODI458728 ONE458723:ONE458728 OXA458723:OXA458728 PGW458723:PGW458728 PQS458723:PQS458728 QAO458723:QAO458728 QKK458723:QKK458728 QUG458723:QUG458728 REC458723:REC458728 RNY458723:RNY458728 RXU458723:RXU458728 SHQ458723:SHQ458728 SRM458723:SRM458728 TBI458723:TBI458728 TLE458723:TLE458728 TVA458723:TVA458728 UEW458723:UEW458728 UOS458723:UOS458728 UYO458723:UYO458728 VIK458723:VIK458728 VSG458723:VSG458728 WCC458723:WCC458728 WLY458723:WLY458728 WVU458723:WVU458728 M524286:M524291 JI524259:JI524264 TE524259:TE524264 ADA524259:ADA524264 AMW524259:AMW524264 AWS524259:AWS524264 BGO524259:BGO524264 BQK524259:BQK524264 CAG524259:CAG524264 CKC524259:CKC524264 CTY524259:CTY524264 DDU524259:DDU524264 DNQ524259:DNQ524264 DXM524259:DXM524264 EHI524259:EHI524264 ERE524259:ERE524264 FBA524259:FBA524264 FKW524259:FKW524264 FUS524259:FUS524264 GEO524259:GEO524264 GOK524259:GOK524264 GYG524259:GYG524264 HIC524259:HIC524264 HRY524259:HRY524264 IBU524259:IBU524264 ILQ524259:ILQ524264 IVM524259:IVM524264 JFI524259:JFI524264 JPE524259:JPE524264 JZA524259:JZA524264 KIW524259:KIW524264 KSS524259:KSS524264 LCO524259:LCO524264 LMK524259:LMK524264 LWG524259:LWG524264 MGC524259:MGC524264 MPY524259:MPY524264 MZU524259:MZU524264 NJQ524259:NJQ524264 NTM524259:NTM524264 ODI524259:ODI524264 ONE524259:ONE524264 OXA524259:OXA524264 PGW524259:PGW524264 PQS524259:PQS524264 QAO524259:QAO524264 QKK524259:QKK524264 QUG524259:QUG524264 REC524259:REC524264 RNY524259:RNY524264 RXU524259:RXU524264 SHQ524259:SHQ524264 SRM524259:SRM524264 TBI524259:TBI524264 TLE524259:TLE524264 TVA524259:TVA524264 UEW524259:UEW524264 UOS524259:UOS524264 UYO524259:UYO524264 VIK524259:VIK524264 VSG524259:VSG524264 WCC524259:WCC524264 WLY524259:WLY524264 WVU524259:WVU524264 M589822:M589827 JI589795:JI589800 TE589795:TE589800 ADA589795:ADA589800 AMW589795:AMW589800 AWS589795:AWS589800 BGO589795:BGO589800 BQK589795:BQK589800 CAG589795:CAG589800 CKC589795:CKC589800 CTY589795:CTY589800 DDU589795:DDU589800 DNQ589795:DNQ589800 DXM589795:DXM589800 EHI589795:EHI589800 ERE589795:ERE589800 FBA589795:FBA589800 FKW589795:FKW589800 FUS589795:FUS589800 GEO589795:GEO589800 GOK589795:GOK589800 GYG589795:GYG589800 HIC589795:HIC589800 HRY589795:HRY589800 IBU589795:IBU589800 ILQ589795:ILQ589800 IVM589795:IVM589800 JFI589795:JFI589800 JPE589795:JPE589800 JZA589795:JZA589800 KIW589795:KIW589800 KSS589795:KSS589800 LCO589795:LCO589800 LMK589795:LMK589800 LWG589795:LWG589800 MGC589795:MGC589800 MPY589795:MPY589800 MZU589795:MZU589800 NJQ589795:NJQ589800 NTM589795:NTM589800 ODI589795:ODI589800 ONE589795:ONE589800 OXA589795:OXA589800 PGW589795:PGW589800 PQS589795:PQS589800 QAO589795:QAO589800 QKK589795:QKK589800 QUG589795:QUG589800 REC589795:REC589800 RNY589795:RNY589800 RXU589795:RXU589800 SHQ589795:SHQ589800 SRM589795:SRM589800 TBI589795:TBI589800 TLE589795:TLE589800 TVA589795:TVA589800 UEW589795:UEW589800 UOS589795:UOS589800 UYO589795:UYO589800 VIK589795:VIK589800 VSG589795:VSG589800 WCC589795:WCC589800 WLY589795:WLY589800 WVU589795:WVU589800 M655358:M655363 JI655331:JI655336 TE655331:TE655336 ADA655331:ADA655336 AMW655331:AMW655336 AWS655331:AWS655336 BGO655331:BGO655336 BQK655331:BQK655336 CAG655331:CAG655336 CKC655331:CKC655336 CTY655331:CTY655336 DDU655331:DDU655336 DNQ655331:DNQ655336 DXM655331:DXM655336 EHI655331:EHI655336 ERE655331:ERE655336 FBA655331:FBA655336 FKW655331:FKW655336 FUS655331:FUS655336 GEO655331:GEO655336 GOK655331:GOK655336 GYG655331:GYG655336 HIC655331:HIC655336 HRY655331:HRY655336 IBU655331:IBU655336 ILQ655331:ILQ655336 IVM655331:IVM655336 JFI655331:JFI655336 JPE655331:JPE655336 JZA655331:JZA655336 KIW655331:KIW655336 KSS655331:KSS655336 LCO655331:LCO655336 LMK655331:LMK655336 LWG655331:LWG655336 MGC655331:MGC655336 MPY655331:MPY655336 MZU655331:MZU655336 NJQ655331:NJQ655336 NTM655331:NTM655336 ODI655331:ODI655336 ONE655331:ONE655336 OXA655331:OXA655336 PGW655331:PGW655336 PQS655331:PQS655336 QAO655331:QAO655336 QKK655331:QKK655336 QUG655331:QUG655336 REC655331:REC655336 RNY655331:RNY655336 RXU655331:RXU655336 SHQ655331:SHQ655336 SRM655331:SRM655336 TBI655331:TBI655336 TLE655331:TLE655336 TVA655331:TVA655336 UEW655331:UEW655336 UOS655331:UOS655336 UYO655331:UYO655336 VIK655331:VIK655336 VSG655331:VSG655336 WCC655331:WCC655336 WLY655331:WLY655336 WVU655331:WVU655336 M720894:M720899 JI720867:JI720872 TE720867:TE720872 ADA720867:ADA720872 AMW720867:AMW720872 AWS720867:AWS720872 BGO720867:BGO720872 BQK720867:BQK720872 CAG720867:CAG720872 CKC720867:CKC720872 CTY720867:CTY720872 DDU720867:DDU720872 DNQ720867:DNQ720872 DXM720867:DXM720872 EHI720867:EHI720872 ERE720867:ERE720872 FBA720867:FBA720872 FKW720867:FKW720872 FUS720867:FUS720872 GEO720867:GEO720872 GOK720867:GOK720872 GYG720867:GYG720872 HIC720867:HIC720872 HRY720867:HRY720872 IBU720867:IBU720872 ILQ720867:ILQ720872 IVM720867:IVM720872 JFI720867:JFI720872 JPE720867:JPE720872 JZA720867:JZA720872 KIW720867:KIW720872 KSS720867:KSS720872 LCO720867:LCO720872 LMK720867:LMK720872 LWG720867:LWG720872 MGC720867:MGC720872 MPY720867:MPY720872 MZU720867:MZU720872 NJQ720867:NJQ720872 NTM720867:NTM720872 ODI720867:ODI720872 ONE720867:ONE720872 OXA720867:OXA720872 PGW720867:PGW720872 PQS720867:PQS720872 QAO720867:QAO720872 QKK720867:QKK720872 QUG720867:QUG720872 REC720867:REC720872 RNY720867:RNY720872 RXU720867:RXU720872 SHQ720867:SHQ720872 SRM720867:SRM720872 TBI720867:TBI720872 TLE720867:TLE720872 TVA720867:TVA720872 UEW720867:UEW720872 UOS720867:UOS720872 UYO720867:UYO720872 VIK720867:VIK720872 VSG720867:VSG720872 WCC720867:WCC720872 WLY720867:WLY720872 WVU720867:WVU720872 M786430:M786435 JI786403:JI786408 TE786403:TE786408 ADA786403:ADA786408 AMW786403:AMW786408 AWS786403:AWS786408 BGO786403:BGO786408 BQK786403:BQK786408 CAG786403:CAG786408 CKC786403:CKC786408 CTY786403:CTY786408 DDU786403:DDU786408 DNQ786403:DNQ786408 DXM786403:DXM786408 EHI786403:EHI786408 ERE786403:ERE786408 FBA786403:FBA786408 FKW786403:FKW786408 FUS786403:FUS786408 GEO786403:GEO786408 GOK786403:GOK786408 GYG786403:GYG786408 HIC786403:HIC786408 HRY786403:HRY786408 IBU786403:IBU786408 ILQ786403:ILQ786408 IVM786403:IVM786408 JFI786403:JFI786408 JPE786403:JPE786408 JZA786403:JZA786408 KIW786403:KIW786408 KSS786403:KSS786408 LCO786403:LCO786408 LMK786403:LMK786408 LWG786403:LWG786408 MGC786403:MGC786408 MPY786403:MPY786408 MZU786403:MZU786408 NJQ786403:NJQ786408 NTM786403:NTM786408 ODI786403:ODI786408 ONE786403:ONE786408 OXA786403:OXA786408 PGW786403:PGW786408 PQS786403:PQS786408 QAO786403:QAO786408 QKK786403:QKK786408 QUG786403:QUG786408 REC786403:REC786408 RNY786403:RNY786408 RXU786403:RXU786408 SHQ786403:SHQ786408 SRM786403:SRM786408 TBI786403:TBI786408 TLE786403:TLE786408 TVA786403:TVA786408 UEW786403:UEW786408 UOS786403:UOS786408 UYO786403:UYO786408 VIK786403:VIK786408 VSG786403:VSG786408 WCC786403:WCC786408 WLY786403:WLY786408 WVU786403:WVU786408 M851966:M851971 JI851939:JI851944 TE851939:TE851944 ADA851939:ADA851944 AMW851939:AMW851944 AWS851939:AWS851944 BGO851939:BGO851944 BQK851939:BQK851944 CAG851939:CAG851944 CKC851939:CKC851944 CTY851939:CTY851944 DDU851939:DDU851944 DNQ851939:DNQ851944 DXM851939:DXM851944 EHI851939:EHI851944 ERE851939:ERE851944 FBA851939:FBA851944 FKW851939:FKW851944 FUS851939:FUS851944 GEO851939:GEO851944 GOK851939:GOK851944 GYG851939:GYG851944 HIC851939:HIC851944 HRY851939:HRY851944 IBU851939:IBU851944 ILQ851939:ILQ851944 IVM851939:IVM851944 JFI851939:JFI851944 JPE851939:JPE851944 JZA851939:JZA851944 KIW851939:KIW851944 KSS851939:KSS851944 LCO851939:LCO851944 LMK851939:LMK851944 LWG851939:LWG851944 MGC851939:MGC851944 MPY851939:MPY851944 MZU851939:MZU851944 NJQ851939:NJQ851944 NTM851939:NTM851944 ODI851939:ODI851944 ONE851939:ONE851944 OXA851939:OXA851944 PGW851939:PGW851944 PQS851939:PQS851944 QAO851939:QAO851944 QKK851939:QKK851944 QUG851939:QUG851944 REC851939:REC851944 RNY851939:RNY851944 RXU851939:RXU851944 SHQ851939:SHQ851944 SRM851939:SRM851944 TBI851939:TBI851944 TLE851939:TLE851944 TVA851939:TVA851944 UEW851939:UEW851944 UOS851939:UOS851944 UYO851939:UYO851944 VIK851939:VIK851944 VSG851939:VSG851944 WCC851939:WCC851944 WLY851939:WLY851944 WVU851939:WVU851944 M917502:M917507 JI917475:JI917480 TE917475:TE917480 ADA917475:ADA917480 AMW917475:AMW917480 AWS917475:AWS917480 BGO917475:BGO917480 BQK917475:BQK917480 CAG917475:CAG917480 CKC917475:CKC917480 CTY917475:CTY917480 DDU917475:DDU917480 DNQ917475:DNQ917480 DXM917475:DXM917480 EHI917475:EHI917480 ERE917475:ERE917480 FBA917475:FBA917480 FKW917475:FKW917480 FUS917475:FUS917480 GEO917475:GEO917480 GOK917475:GOK917480 GYG917475:GYG917480 HIC917475:HIC917480 HRY917475:HRY917480 IBU917475:IBU917480 ILQ917475:ILQ917480 IVM917475:IVM917480 JFI917475:JFI917480 JPE917475:JPE917480 JZA917475:JZA917480 KIW917475:KIW917480 KSS917475:KSS917480 LCO917475:LCO917480 LMK917475:LMK917480 LWG917475:LWG917480 MGC917475:MGC917480 MPY917475:MPY917480 MZU917475:MZU917480 NJQ917475:NJQ917480 NTM917475:NTM917480 ODI917475:ODI917480 ONE917475:ONE917480 OXA917475:OXA917480 PGW917475:PGW917480 PQS917475:PQS917480 QAO917475:QAO917480 QKK917475:QKK917480 QUG917475:QUG917480 REC917475:REC917480 RNY917475:RNY917480 RXU917475:RXU917480 SHQ917475:SHQ917480 SRM917475:SRM917480 TBI917475:TBI917480 TLE917475:TLE917480 TVA917475:TVA917480 UEW917475:UEW917480 UOS917475:UOS917480 UYO917475:UYO917480 VIK917475:VIK917480 VSG917475:VSG917480 WCC917475:WCC917480 WLY917475:WLY917480 WVU917475:WVU917480 M983038:M983043 JI983011:JI983016 TE983011:TE983016 ADA983011:ADA983016 AMW983011:AMW983016 AWS983011:AWS983016 BGO983011:BGO983016 BQK983011:BQK983016 CAG983011:CAG983016 CKC983011:CKC983016 CTY983011:CTY983016 DDU983011:DDU983016 DNQ983011:DNQ983016 DXM983011:DXM983016 EHI983011:EHI983016 ERE983011:ERE983016 FBA983011:FBA983016 FKW983011:FKW983016 FUS983011:FUS983016 GEO983011:GEO983016 GOK983011:GOK983016 GYG983011:GYG983016 HIC983011:HIC983016 HRY983011:HRY983016 IBU983011:IBU983016 ILQ983011:ILQ983016 IVM983011:IVM983016 JFI983011:JFI983016 JPE983011:JPE983016 JZA983011:JZA983016 KIW983011:KIW983016 KSS983011:KSS983016 LCO983011:LCO983016 LMK983011:LMK983016 LWG983011:LWG983016 MGC983011:MGC983016 MPY983011:MPY983016 MZU983011:MZU983016 NJQ983011:NJQ983016 NTM983011:NTM983016 ODI983011:ODI983016 ONE983011:ONE983016 OXA983011:OXA983016 PGW983011:PGW983016 PQS983011:PQS983016 QAO983011:QAO983016 QKK983011:QKK983016 QUG983011:QUG983016 REC983011:REC983016 RNY983011:RNY983016 RXU983011:RXU983016 SHQ983011:SHQ983016 SRM983011:SRM983016 TBI983011:TBI983016 TLE983011:TLE983016 TVA983011:TVA983016 UEW983011:UEW983016 UOS983011:UOS983016 UYO983011:UYO983016 VIK983011:VIK983016 VSG983011:VSG983016 WCC983011:WCC983016 WLY983011:WLY983016 WVU983011:WVU983016 JI17:JI20 TE17:TE20 ADA17:ADA20 AMW17:AMW20 AWS17:AWS20 BGO17:BGO20 BQK17:BQK20 CAG17:CAG20 CKC17:CKC20 CTY17:CTY20 DDU17:DDU20 DNQ17:DNQ20 DXM17:DXM20 EHI17:EHI20 ERE17:ERE20 FBA17:FBA20 FKW17:FKW20 FUS17:FUS20 GEO17:GEO20 GOK17:GOK20 GYG17:GYG20 HIC17:HIC20 HRY17:HRY20 IBU17:IBU20 ILQ17:ILQ20 IVM17:IVM20 JFI17:JFI20 JPE17:JPE20 JZA17:JZA20 KIW17:KIW20 KSS17:KSS20 LCO17:LCO20 LMK17:LMK20 LWG17:LWG20 MGC17:MGC20 MPY17:MPY20 MZU17:MZU20 NJQ17:NJQ20 NTM17:NTM20 ODI17:ODI20 ONE17:ONE20 OXA17:OXA20 PGW17:PGW20 PQS17:PQS20 QAO17:QAO20 QKK17:QKK20 QUG17:QUG20 REC17:REC20 RNY17:RNY20 RXU17:RXU20 SHQ17:SHQ20 SRM17:SRM20 TBI17:TBI20 TLE17:TLE20 TVA17:TVA20 UEW17:UEW20 UOS17:UOS20 UYO17:UYO20 VIK17:VIK20 VSG17:VSG20 WCC17:WCC20 WLY17:WLY20 WVU17:WVU20 M65541:M65544 JI65514:JI65517 TE65514:TE65517 ADA65514:ADA65517 AMW65514:AMW65517 AWS65514:AWS65517 BGO65514:BGO65517 BQK65514:BQK65517 CAG65514:CAG65517 CKC65514:CKC65517 CTY65514:CTY65517 DDU65514:DDU65517 DNQ65514:DNQ65517 DXM65514:DXM65517 EHI65514:EHI65517 ERE65514:ERE65517 FBA65514:FBA65517 FKW65514:FKW65517 FUS65514:FUS65517 GEO65514:GEO65517 GOK65514:GOK65517 GYG65514:GYG65517 HIC65514:HIC65517 HRY65514:HRY65517 IBU65514:IBU65517 ILQ65514:ILQ65517 IVM65514:IVM65517 JFI65514:JFI65517 JPE65514:JPE65517 JZA65514:JZA65517 KIW65514:KIW65517 KSS65514:KSS65517 LCO65514:LCO65517 LMK65514:LMK65517 LWG65514:LWG65517 MGC65514:MGC65517 MPY65514:MPY65517 MZU65514:MZU65517 NJQ65514:NJQ65517 NTM65514:NTM65517 ODI65514:ODI65517 ONE65514:ONE65517 OXA65514:OXA65517 PGW65514:PGW65517 PQS65514:PQS65517 QAO65514:QAO65517 QKK65514:QKK65517 QUG65514:QUG65517 REC65514:REC65517 RNY65514:RNY65517 RXU65514:RXU65517 SHQ65514:SHQ65517 SRM65514:SRM65517 TBI65514:TBI65517 TLE65514:TLE65517 TVA65514:TVA65517 UEW65514:UEW65517 UOS65514:UOS65517 UYO65514:UYO65517 VIK65514:VIK65517 VSG65514:VSG65517 WCC65514:WCC65517 WLY65514:WLY65517 WVU65514:WVU65517 M131077:M131080 JI131050:JI131053 TE131050:TE131053 ADA131050:ADA131053 AMW131050:AMW131053 AWS131050:AWS131053 BGO131050:BGO131053 BQK131050:BQK131053 CAG131050:CAG131053 CKC131050:CKC131053 CTY131050:CTY131053 DDU131050:DDU131053 DNQ131050:DNQ131053 DXM131050:DXM131053 EHI131050:EHI131053 ERE131050:ERE131053 FBA131050:FBA131053 FKW131050:FKW131053 FUS131050:FUS131053 GEO131050:GEO131053 GOK131050:GOK131053 GYG131050:GYG131053 HIC131050:HIC131053 HRY131050:HRY131053 IBU131050:IBU131053 ILQ131050:ILQ131053 IVM131050:IVM131053 JFI131050:JFI131053 JPE131050:JPE131053 JZA131050:JZA131053 KIW131050:KIW131053 KSS131050:KSS131053 LCO131050:LCO131053 LMK131050:LMK131053 LWG131050:LWG131053 MGC131050:MGC131053 MPY131050:MPY131053 MZU131050:MZU131053 NJQ131050:NJQ131053 NTM131050:NTM131053 ODI131050:ODI131053 ONE131050:ONE131053 OXA131050:OXA131053 PGW131050:PGW131053 PQS131050:PQS131053 QAO131050:QAO131053 QKK131050:QKK131053 QUG131050:QUG131053 REC131050:REC131053 RNY131050:RNY131053 RXU131050:RXU131053 SHQ131050:SHQ131053 SRM131050:SRM131053 TBI131050:TBI131053 TLE131050:TLE131053 TVA131050:TVA131053 UEW131050:UEW131053 UOS131050:UOS131053 UYO131050:UYO131053 VIK131050:VIK131053 VSG131050:VSG131053 WCC131050:WCC131053 WLY131050:WLY131053 WVU131050:WVU131053 M196613:M196616 JI196586:JI196589 TE196586:TE196589 ADA196586:ADA196589 AMW196586:AMW196589 AWS196586:AWS196589 BGO196586:BGO196589 BQK196586:BQK196589 CAG196586:CAG196589 CKC196586:CKC196589 CTY196586:CTY196589 DDU196586:DDU196589 DNQ196586:DNQ196589 DXM196586:DXM196589 EHI196586:EHI196589 ERE196586:ERE196589 FBA196586:FBA196589 FKW196586:FKW196589 FUS196586:FUS196589 GEO196586:GEO196589 GOK196586:GOK196589 GYG196586:GYG196589 HIC196586:HIC196589 HRY196586:HRY196589 IBU196586:IBU196589 ILQ196586:ILQ196589 IVM196586:IVM196589 JFI196586:JFI196589 JPE196586:JPE196589 JZA196586:JZA196589 KIW196586:KIW196589 KSS196586:KSS196589 LCO196586:LCO196589 LMK196586:LMK196589 LWG196586:LWG196589 MGC196586:MGC196589 MPY196586:MPY196589 MZU196586:MZU196589 NJQ196586:NJQ196589 NTM196586:NTM196589 ODI196586:ODI196589 ONE196586:ONE196589 OXA196586:OXA196589 PGW196586:PGW196589 PQS196586:PQS196589 QAO196586:QAO196589 QKK196586:QKK196589 QUG196586:QUG196589 REC196586:REC196589 RNY196586:RNY196589 RXU196586:RXU196589 SHQ196586:SHQ196589 SRM196586:SRM196589 TBI196586:TBI196589 TLE196586:TLE196589 TVA196586:TVA196589 UEW196586:UEW196589 UOS196586:UOS196589 UYO196586:UYO196589 VIK196586:VIK196589 VSG196586:VSG196589 WCC196586:WCC196589 WLY196586:WLY196589 WVU196586:WVU196589 M262149:M262152 JI262122:JI262125 TE262122:TE262125 ADA262122:ADA262125 AMW262122:AMW262125 AWS262122:AWS262125 BGO262122:BGO262125 BQK262122:BQK262125 CAG262122:CAG262125 CKC262122:CKC262125 CTY262122:CTY262125 DDU262122:DDU262125 DNQ262122:DNQ262125 DXM262122:DXM262125 EHI262122:EHI262125 ERE262122:ERE262125 FBA262122:FBA262125 FKW262122:FKW262125 FUS262122:FUS262125 GEO262122:GEO262125 GOK262122:GOK262125 GYG262122:GYG262125 HIC262122:HIC262125 HRY262122:HRY262125 IBU262122:IBU262125 ILQ262122:ILQ262125 IVM262122:IVM262125 JFI262122:JFI262125 JPE262122:JPE262125 JZA262122:JZA262125 KIW262122:KIW262125 KSS262122:KSS262125 LCO262122:LCO262125 LMK262122:LMK262125 LWG262122:LWG262125 MGC262122:MGC262125 MPY262122:MPY262125 MZU262122:MZU262125 NJQ262122:NJQ262125 NTM262122:NTM262125 ODI262122:ODI262125 ONE262122:ONE262125 OXA262122:OXA262125 PGW262122:PGW262125 PQS262122:PQS262125 QAO262122:QAO262125 QKK262122:QKK262125 QUG262122:QUG262125 REC262122:REC262125 RNY262122:RNY262125 RXU262122:RXU262125 SHQ262122:SHQ262125 SRM262122:SRM262125 TBI262122:TBI262125 TLE262122:TLE262125 TVA262122:TVA262125 UEW262122:UEW262125 UOS262122:UOS262125 UYO262122:UYO262125 VIK262122:VIK262125 VSG262122:VSG262125 WCC262122:WCC262125 WLY262122:WLY262125 WVU262122:WVU262125 M327685:M327688 JI327658:JI327661 TE327658:TE327661 ADA327658:ADA327661 AMW327658:AMW327661 AWS327658:AWS327661 BGO327658:BGO327661 BQK327658:BQK327661 CAG327658:CAG327661 CKC327658:CKC327661 CTY327658:CTY327661 DDU327658:DDU327661 DNQ327658:DNQ327661 DXM327658:DXM327661 EHI327658:EHI327661 ERE327658:ERE327661 FBA327658:FBA327661 FKW327658:FKW327661 FUS327658:FUS327661 GEO327658:GEO327661 GOK327658:GOK327661 GYG327658:GYG327661 HIC327658:HIC327661 HRY327658:HRY327661 IBU327658:IBU327661 ILQ327658:ILQ327661 IVM327658:IVM327661 JFI327658:JFI327661 JPE327658:JPE327661 JZA327658:JZA327661 KIW327658:KIW327661 KSS327658:KSS327661 LCO327658:LCO327661 LMK327658:LMK327661 LWG327658:LWG327661 MGC327658:MGC327661 MPY327658:MPY327661 MZU327658:MZU327661 NJQ327658:NJQ327661 NTM327658:NTM327661 ODI327658:ODI327661 ONE327658:ONE327661 OXA327658:OXA327661 PGW327658:PGW327661 PQS327658:PQS327661 QAO327658:QAO327661 QKK327658:QKK327661 QUG327658:QUG327661 REC327658:REC327661 RNY327658:RNY327661 RXU327658:RXU327661 SHQ327658:SHQ327661 SRM327658:SRM327661 TBI327658:TBI327661 TLE327658:TLE327661 TVA327658:TVA327661 UEW327658:UEW327661 UOS327658:UOS327661 UYO327658:UYO327661 VIK327658:VIK327661 VSG327658:VSG327661 WCC327658:WCC327661 WLY327658:WLY327661 WVU327658:WVU327661 M393221:M393224 JI393194:JI393197 TE393194:TE393197 ADA393194:ADA393197 AMW393194:AMW393197 AWS393194:AWS393197 BGO393194:BGO393197 BQK393194:BQK393197 CAG393194:CAG393197 CKC393194:CKC393197 CTY393194:CTY393197 DDU393194:DDU393197 DNQ393194:DNQ393197 DXM393194:DXM393197 EHI393194:EHI393197 ERE393194:ERE393197 FBA393194:FBA393197 FKW393194:FKW393197 FUS393194:FUS393197 GEO393194:GEO393197 GOK393194:GOK393197 GYG393194:GYG393197 HIC393194:HIC393197 HRY393194:HRY393197 IBU393194:IBU393197 ILQ393194:ILQ393197 IVM393194:IVM393197 JFI393194:JFI393197 JPE393194:JPE393197 JZA393194:JZA393197 KIW393194:KIW393197 KSS393194:KSS393197 LCO393194:LCO393197 LMK393194:LMK393197 LWG393194:LWG393197 MGC393194:MGC393197 MPY393194:MPY393197 MZU393194:MZU393197 NJQ393194:NJQ393197 NTM393194:NTM393197 ODI393194:ODI393197 ONE393194:ONE393197 OXA393194:OXA393197 PGW393194:PGW393197 PQS393194:PQS393197 QAO393194:QAO393197 QKK393194:QKK393197 QUG393194:QUG393197 REC393194:REC393197 RNY393194:RNY393197 RXU393194:RXU393197 SHQ393194:SHQ393197 SRM393194:SRM393197 TBI393194:TBI393197 TLE393194:TLE393197 TVA393194:TVA393197 UEW393194:UEW393197 UOS393194:UOS393197 UYO393194:UYO393197 VIK393194:VIK393197 VSG393194:VSG393197 WCC393194:WCC393197 WLY393194:WLY393197 WVU393194:WVU393197 M458757:M458760 JI458730:JI458733 TE458730:TE458733 ADA458730:ADA458733 AMW458730:AMW458733 AWS458730:AWS458733 BGO458730:BGO458733 BQK458730:BQK458733 CAG458730:CAG458733 CKC458730:CKC458733 CTY458730:CTY458733 DDU458730:DDU458733 DNQ458730:DNQ458733 DXM458730:DXM458733 EHI458730:EHI458733 ERE458730:ERE458733 FBA458730:FBA458733 FKW458730:FKW458733 FUS458730:FUS458733 GEO458730:GEO458733 GOK458730:GOK458733 GYG458730:GYG458733 HIC458730:HIC458733 HRY458730:HRY458733 IBU458730:IBU458733 ILQ458730:ILQ458733 IVM458730:IVM458733 JFI458730:JFI458733 JPE458730:JPE458733 JZA458730:JZA458733 KIW458730:KIW458733 KSS458730:KSS458733 LCO458730:LCO458733 LMK458730:LMK458733 LWG458730:LWG458733 MGC458730:MGC458733 MPY458730:MPY458733 MZU458730:MZU458733 NJQ458730:NJQ458733 NTM458730:NTM458733 ODI458730:ODI458733 ONE458730:ONE458733 OXA458730:OXA458733 PGW458730:PGW458733 PQS458730:PQS458733 QAO458730:QAO458733 QKK458730:QKK458733 QUG458730:QUG458733 REC458730:REC458733 RNY458730:RNY458733 RXU458730:RXU458733 SHQ458730:SHQ458733 SRM458730:SRM458733 TBI458730:TBI458733 TLE458730:TLE458733 TVA458730:TVA458733 UEW458730:UEW458733 UOS458730:UOS458733 UYO458730:UYO458733 VIK458730:VIK458733 VSG458730:VSG458733 WCC458730:WCC458733 WLY458730:WLY458733 WVU458730:WVU458733 M524293:M524296 JI524266:JI524269 TE524266:TE524269 ADA524266:ADA524269 AMW524266:AMW524269 AWS524266:AWS524269 BGO524266:BGO524269 BQK524266:BQK524269 CAG524266:CAG524269 CKC524266:CKC524269 CTY524266:CTY524269 DDU524266:DDU524269 DNQ524266:DNQ524269 DXM524266:DXM524269 EHI524266:EHI524269 ERE524266:ERE524269 FBA524266:FBA524269 FKW524266:FKW524269 FUS524266:FUS524269 GEO524266:GEO524269 GOK524266:GOK524269 GYG524266:GYG524269 HIC524266:HIC524269 HRY524266:HRY524269 IBU524266:IBU524269 ILQ524266:ILQ524269 IVM524266:IVM524269 JFI524266:JFI524269 JPE524266:JPE524269 JZA524266:JZA524269 KIW524266:KIW524269 KSS524266:KSS524269 LCO524266:LCO524269 LMK524266:LMK524269 LWG524266:LWG524269 MGC524266:MGC524269 MPY524266:MPY524269 MZU524266:MZU524269 NJQ524266:NJQ524269 NTM524266:NTM524269 ODI524266:ODI524269 ONE524266:ONE524269 OXA524266:OXA524269 PGW524266:PGW524269 PQS524266:PQS524269 QAO524266:QAO524269 QKK524266:QKK524269 QUG524266:QUG524269 REC524266:REC524269 RNY524266:RNY524269 RXU524266:RXU524269 SHQ524266:SHQ524269 SRM524266:SRM524269 TBI524266:TBI524269 TLE524266:TLE524269 TVA524266:TVA524269 UEW524266:UEW524269 UOS524266:UOS524269 UYO524266:UYO524269 VIK524266:VIK524269 VSG524266:VSG524269 WCC524266:WCC524269 WLY524266:WLY524269 WVU524266:WVU524269 M589829:M589832 JI589802:JI589805 TE589802:TE589805 ADA589802:ADA589805 AMW589802:AMW589805 AWS589802:AWS589805 BGO589802:BGO589805 BQK589802:BQK589805 CAG589802:CAG589805 CKC589802:CKC589805 CTY589802:CTY589805 DDU589802:DDU589805 DNQ589802:DNQ589805 DXM589802:DXM589805 EHI589802:EHI589805 ERE589802:ERE589805 FBA589802:FBA589805 FKW589802:FKW589805 FUS589802:FUS589805 GEO589802:GEO589805 GOK589802:GOK589805 GYG589802:GYG589805 HIC589802:HIC589805 HRY589802:HRY589805 IBU589802:IBU589805 ILQ589802:ILQ589805 IVM589802:IVM589805 JFI589802:JFI589805 JPE589802:JPE589805 JZA589802:JZA589805 KIW589802:KIW589805 KSS589802:KSS589805 LCO589802:LCO589805 LMK589802:LMK589805 LWG589802:LWG589805 MGC589802:MGC589805 MPY589802:MPY589805 MZU589802:MZU589805 NJQ589802:NJQ589805 NTM589802:NTM589805 ODI589802:ODI589805 ONE589802:ONE589805 OXA589802:OXA589805 PGW589802:PGW589805 PQS589802:PQS589805 QAO589802:QAO589805 QKK589802:QKK589805 QUG589802:QUG589805 REC589802:REC589805 RNY589802:RNY589805 RXU589802:RXU589805 SHQ589802:SHQ589805 SRM589802:SRM589805 TBI589802:TBI589805 TLE589802:TLE589805 TVA589802:TVA589805 UEW589802:UEW589805 UOS589802:UOS589805 UYO589802:UYO589805 VIK589802:VIK589805 VSG589802:VSG589805 WCC589802:WCC589805 WLY589802:WLY589805 WVU589802:WVU589805 M655365:M655368 JI655338:JI655341 TE655338:TE655341 ADA655338:ADA655341 AMW655338:AMW655341 AWS655338:AWS655341 BGO655338:BGO655341 BQK655338:BQK655341 CAG655338:CAG655341 CKC655338:CKC655341 CTY655338:CTY655341 DDU655338:DDU655341 DNQ655338:DNQ655341 DXM655338:DXM655341 EHI655338:EHI655341 ERE655338:ERE655341 FBA655338:FBA655341 FKW655338:FKW655341 FUS655338:FUS655341 GEO655338:GEO655341 GOK655338:GOK655341 GYG655338:GYG655341 HIC655338:HIC655341 HRY655338:HRY655341 IBU655338:IBU655341 ILQ655338:ILQ655341 IVM655338:IVM655341 JFI655338:JFI655341 JPE655338:JPE655341 JZA655338:JZA655341 KIW655338:KIW655341 KSS655338:KSS655341 LCO655338:LCO655341 LMK655338:LMK655341 LWG655338:LWG655341 MGC655338:MGC655341 MPY655338:MPY655341 MZU655338:MZU655341 NJQ655338:NJQ655341 NTM655338:NTM655341 ODI655338:ODI655341 ONE655338:ONE655341 OXA655338:OXA655341 PGW655338:PGW655341 PQS655338:PQS655341 QAO655338:QAO655341 QKK655338:QKK655341 QUG655338:QUG655341 REC655338:REC655341 RNY655338:RNY655341 RXU655338:RXU655341 SHQ655338:SHQ655341 SRM655338:SRM655341 TBI655338:TBI655341 TLE655338:TLE655341 TVA655338:TVA655341 UEW655338:UEW655341 UOS655338:UOS655341 UYO655338:UYO655341 VIK655338:VIK655341 VSG655338:VSG655341 WCC655338:WCC655341 WLY655338:WLY655341 WVU655338:WVU655341 M720901:M720904 JI720874:JI720877 TE720874:TE720877 ADA720874:ADA720877 AMW720874:AMW720877 AWS720874:AWS720877 BGO720874:BGO720877 BQK720874:BQK720877 CAG720874:CAG720877 CKC720874:CKC720877 CTY720874:CTY720877 DDU720874:DDU720877 DNQ720874:DNQ720877 DXM720874:DXM720877 EHI720874:EHI720877 ERE720874:ERE720877 FBA720874:FBA720877 FKW720874:FKW720877 FUS720874:FUS720877 GEO720874:GEO720877 GOK720874:GOK720877 GYG720874:GYG720877 HIC720874:HIC720877 HRY720874:HRY720877 IBU720874:IBU720877 ILQ720874:ILQ720877 IVM720874:IVM720877 JFI720874:JFI720877 JPE720874:JPE720877 JZA720874:JZA720877 KIW720874:KIW720877 KSS720874:KSS720877 LCO720874:LCO720877 LMK720874:LMK720877 LWG720874:LWG720877 MGC720874:MGC720877 MPY720874:MPY720877 MZU720874:MZU720877 NJQ720874:NJQ720877 NTM720874:NTM720877 ODI720874:ODI720877 ONE720874:ONE720877 OXA720874:OXA720877 PGW720874:PGW720877 PQS720874:PQS720877 QAO720874:QAO720877 QKK720874:QKK720877 QUG720874:QUG720877 REC720874:REC720877 RNY720874:RNY720877 RXU720874:RXU720877 SHQ720874:SHQ720877 SRM720874:SRM720877 TBI720874:TBI720877 TLE720874:TLE720877 TVA720874:TVA720877 UEW720874:UEW720877 UOS720874:UOS720877 UYO720874:UYO720877 VIK720874:VIK720877 VSG720874:VSG720877 WCC720874:WCC720877 WLY720874:WLY720877 WVU720874:WVU720877 M786437:M786440 JI786410:JI786413 TE786410:TE786413 ADA786410:ADA786413 AMW786410:AMW786413 AWS786410:AWS786413 BGO786410:BGO786413 BQK786410:BQK786413 CAG786410:CAG786413 CKC786410:CKC786413 CTY786410:CTY786413 DDU786410:DDU786413 DNQ786410:DNQ786413 DXM786410:DXM786413 EHI786410:EHI786413 ERE786410:ERE786413 FBA786410:FBA786413 FKW786410:FKW786413 FUS786410:FUS786413 GEO786410:GEO786413 GOK786410:GOK786413 GYG786410:GYG786413 HIC786410:HIC786413 HRY786410:HRY786413 IBU786410:IBU786413 ILQ786410:ILQ786413 IVM786410:IVM786413 JFI786410:JFI786413 JPE786410:JPE786413 JZA786410:JZA786413 KIW786410:KIW786413 KSS786410:KSS786413 LCO786410:LCO786413 LMK786410:LMK786413 LWG786410:LWG786413 MGC786410:MGC786413 MPY786410:MPY786413 MZU786410:MZU786413 NJQ786410:NJQ786413 NTM786410:NTM786413 ODI786410:ODI786413 ONE786410:ONE786413 OXA786410:OXA786413 PGW786410:PGW786413 PQS786410:PQS786413 QAO786410:QAO786413 QKK786410:QKK786413 QUG786410:QUG786413 REC786410:REC786413 RNY786410:RNY786413 RXU786410:RXU786413 SHQ786410:SHQ786413 SRM786410:SRM786413 TBI786410:TBI786413 TLE786410:TLE786413 TVA786410:TVA786413 UEW786410:UEW786413 UOS786410:UOS786413 UYO786410:UYO786413 VIK786410:VIK786413 VSG786410:VSG786413 WCC786410:WCC786413 WLY786410:WLY786413 WVU786410:WVU786413 M851973:M851976 JI851946:JI851949 TE851946:TE851949 ADA851946:ADA851949 AMW851946:AMW851949 AWS851946:AWS851949 BGO851946:BGO851949 BQK851946:BQK851949 CAG851946:CAG851949 CKC851946:CKC851949 CTY851946:CTY851949 DDU851946:DDU851949 DNQ851946:DNQ851949 DXM851946:DXM851949 EHI851946:EHI851949 ERE851946:ERE851949 FBA851946:FBA851949 FKW851946:FKW851949 FUS851946:FUS851949 GEO851946:GEO851949 GOK851946:GOK851949 GYG851946:GYG851949 HIC851946:HIC851949 HRY851946:HRY851949 IBU851946:IBU851949 ILQ851946:ILQ851949 IVM851946:IVM851949 JFI851946:JFI851949 JPE851946:JPE851949 JZA851946:JZA851949 KIW851946:KIW851949 KSS851946:KSS851949 LCO851946:LCO851949 LMK851946:LMK851949 LWG851946:LWG851949 MGC851946:MGC851949 MPY851946:MPY851949 MZU851946:MZU851949 NJQ851946:NJQ851949 NTM851946:NTM851949 ODI851946:ODI851949 ONE851946:ONE851949 OXA851946:OXA851949 PGW851946:PGW851949 PQS851946:PQS851949 QAO851946:QAO851949 QKK851946:QKK851949 QUG851946:QUG851949 REC851946:REC851949 RNY851946:RNY851949 RXU851946:RXU851949 SHQ851946:SHQ851949 SRM851946:SRM851949 TBI851946:TBI851949 TLE851946:TLE851949 TVA851946:TVA851949 UEW851946:UEW851949 UOS851946:UOS851949 UYO851946:UYO851949 VIK851946:VIK851949 VSG851946:VSG851949 WCC851946:WCC851949 WLY851946:WLY851949 WVU851946:WVU851949 M917509:M917512 JI917482:JI917485 TE917482:TE917485 ADA917482:ADA917485 AMW917482:AMW917485 AWS917482:AWS917485 BGO917482:BGO917485 BQK917482:BQK917485 CAG917482:CAG917485 CKC917482:CKC917485 CTY917482:CTY917485 DDU917482:DDU917485 DNQ917482:DNQ917485 DXM917482:DXM917485 EHI917482:EHI917485 ERE917482:ERE917485 FBA917482:FBA917485 FKW917482:FKW917485 FUS917482:FUS917485 GEO917482:GEO917485 GOK917482:GOK917485 GYG917482:GYG917485 HIC917482:HIC917485 HRY917482:HRY917485 IBU917482:IBU917485 ILQ917482:ILQ917485 IVM917482:IVM917485 JFI917482:JFI917485 JPE917482:JPE917485 JZA917482:JZA917485 KIW917482:KIW917485 KSS917482:KSS917485 LCO917482:LCO917485 LMK917482:LMK917485 LWG917482:LWG917485 MGC917482:MGC917485 MPY917482:MPY917485 MZU917482:MZU917485 NJQ917482:NJQ917485 NTM917482:NTM917485 ODI917482:ODI917485 ONE917482:ONE917485 OXA917482:OXA917485 PGW917482:PGW917485 PQS917482:PQS917485 QAO917482:QAO917485 QKK917482:QKK917485 QUG917482:QUG917485 REC917482:REC917485 RNY917482:RNY917485 RXU917482:RXU917485 SHQ917482:SHQ917485 SRM917482:SRM917485 TBI917482:TBI917485 TLE917482:TLE917485 TVA917482:TVA917485 UEW917482:UEW917485 UOS917482:UOS917485 UYO917482:UYO917485 VIK917482:VIK917485 VSG917482:VSG917485 WCC917482:WCC917485 WLY917482:WLY917485 WVU917482:WVU917485 M983045:M983048 JI983018:JI983021 TE983018:TE983021 ADA983018:ADA983021 AMW983018:AMW983021 AWS983018:AWS983021 BGO983018:BGO983021 BQK983018:BQK983021 CAG983018:CAG983021 CKC983018:CKC983021 CTY983018:CTY983021 DDU983018:DDU983021 DNQ983018:DNQ983021 DXM983018:DXM983021 EHI983018:EHI983021 ERE983018:ERE983021 FBA983018:FBA983021 FKW983018:FKW983021 FUS983018:FUS983021 GEO983018:GEO983021 GOK983018:GOK983021 GYG983018:GYG983021 HIC983018:HIC983021 HRY983018:HRY983021 IBU983018:IBU983021 ILQ983018:ILQ983021 IVM983018:IVM983021 JFI983018:JFI983021 JPE983018:JPE983021 JZA983018:JZA983021 KIW983018:KIW983021 KSS983018:KSS983021 LCO983018:LCO983021 LMK983018:LMK983021 LWG983018:LWG983021 MGC983018:MGC983021 MPY983018:MPY983021 MZU983018:MZU983021 NJQ983018:NJQ983021 NTM983018:NTM983021 ODI983018:ODI983021 ONE983018:ONE983021 OXA983018:OXA983021 PGW983018:PGW983021 PQS983018:PQS983021 QAO983018:QAO983021 QKK983018:QKK983021 QUG983018:QUG983021 REC983018:REC983021 RNY983018:RNY983021 RXU983018:RXU983021 SHQ983018:SHQ983021 SRM983018:SRM983021 TBI983018:TBI983021 TLE983018:TLE983021 TVA983018:TVA983021 UEW983018:UEW983021 UOS983018:UOS983021 UYO983018:UYO983021 VIK983018:VIK983021 VSG983018:VSG983021 WCC983018:WCC983021 WLY983018:WLY983021 WVU983018:WVU983021 I29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O65553 JK65526 TG65526 ADC65526 AMY65526 AWU65526 BGQ65526 BQM65526 CAI65526 CKE65526 CUA65526 DDW65526 DNS65526 DXO65526 EHK65526 ERG65526 FBC65526 FKY65526 FUU65526 GEQ65526 GOM65526 GYI65526 HIE65526 HSA65526 IBW65526 ILS65526 IVO65526 JFK65526 JPG65526 JZC65526 KIY65526 KSU65526 LCQ65526 LMM65526 LWI65526 MGE65526 MQA65526 MZW65526 NJS65526 NTO65526 ODK65526 ONG65526 OXC65526 PGY65526 PQU65526 QAQ65526 QKM65526 QUI65526 REE65526 ROA65526 RXW65526 SHS65526 SRO65526 TBK65526 TLG65526 TVC65526 UEY65526 UOU65526 UYQ65526 VIM65526 VSI65526 WCE65526 WMA65526 WVW65526 O131089 JK131062 TG131062 ADC131062 AMY131062 AWU131062 BGQ131062 BQM131062 CAI131062 CKE131062 CUA131062 DDW131062 DNS131062 DXO131062 EHK131062 ERG131062 FBC131062 FKY131062 FUU131062 GEQ131062 GOM131062 GYI131062 HIE131062 HSA131062 IBW131062 ILS131062 IVO131062 JFK131062 JPG131062 JZC131062 KIY131062 KSU131062 LCQ131062 LMM131062 LWI131062 MGE131062 MQA131062 MZW131062 NJS131062 NTO131062 ODK131062 ONG131062 OXC131062 PGY131062 PQU131062 QAQ131062 QKM131062 QUI131062 REE131062 ROA131062 RXW131062 SHS131062 SRO131062 TBK131062 TLG131062 TVC131062 UEY131062 UOU131062 UYQ131062 VIM131062 VSI131062 WCE131062 WMA131062 WVW131062 O196625 JK196598 TG196598 ADC196598 AMY196598 AWU196598 BGQ196598 BQM196598 CAI196598 CKE196598 CUA196598 DDW196598 DNS196598 DXO196598 EHK196598 ERG196598 FBC196598 FKY196598 FUU196598 GEQ196598 GOM196598 GYI196598 HIE196598 HSA196598 IBW196598 ILS196598 IVO196598 JFK196598 JPG196598 JZC196598 KIY196598 KSU196598 LCQ196598 LMM196598 LWI196598 MGE196598 MQA196598 MZW196598 NJS196598 NTO196598 ODK196598 ONG196598 OXC196598 PGY196598 PQU196598 QAQ196598 QKM196598 QUI196598 REE196598 ROA196598 RXW196598 SHS196598 SRO196598 TBK196598 TLG196598 TVC196598 UEY196598 UOU196598 UYQ196598 VIM196598 VSI196598 WCE196598 WMA196598 WVW196598 O262161 JK262134 TG262134 ADC262134 AMY262134 AWU262134 BGQ262134 BQM262134 CAI262134 CKE262134 CUA262134 DDW262134 DNS262134 DXO262134 EHK262134 ERG262134 FBC262134 FKY262134 FUU262134 GEQ262134 GOM262134 GYI262134 HIE262134 HSA262134 IBW262134 ILS262134 IVO262134 JFK262134 JPG262134 JZC262134 KIY262134 KSU262134 LCQ262134 LMM262134 LWI262134 MGE262134 MQA262134 MZW262134 NJS262134 NTO262134 ODK262134 ONG262134 OXC262134 PGY262134 PQU262134 QAQ262134 QKM262134 QUI262134 REE262134 ROA262134 RXW262134 SHS262134 SRO262134 TBK262134 TLG262134 TVC262134 UEY262134 UOU262134 UYQ262134 VIM262134 VSI262134 WCE262134 WMA262134 WVW262134 O327697 JK327670 TG327670 ADC327670 AMY327670 AWU327670 BGQ327670 BQM327670 CAI327670 CKE327670 CUA327670 DDW327670 DNS327670 DXO327670 EHK327670 ERG327670 FBC327670 FKY327670 FUU327670 GEQ327670 GOM327670 GYI327670 HIE327670 HSA327670 IBW327670 ILS327670 IVO327670 JFK327670 JPG327670 JZC327670 KIY327670 KSU327670 LCQ327670 LMM327670 LWI327670 MGE327670 MQA327670 MZW327670 NJS327670 NTO327670 ODK327670 ONG327670 OXC327670 PGY327670 PQU327670 QAQ327670 QKM327670 QUI327670 REE327670 ROA327670 RXW327670 SHS327670 SRO327670 TBK327670 TLG327670 TVC327670 UEY327670 UOU327670 UYQ327670 VIM327670 VSI327670 WCE327670 WMA327670 WVW327670 O393233 JK393206 TG393206 ADC393206 AMY393206 AWU393206 BGQ393206 BQM393206 CAI393206 CKE393206 CUA393206 DDW393206 DNS393206 DXO393206 EHK393206 ERG393206 FBC393206 FKY393206 FUU393206 GEQ393206 GOM393206 GYI393206 HIE393206 HSA393206 IBW393206 ILS393206 IVO393206 JFK393206 JPG393206 JZC393206 KIY393206 KSU393206 LCQ393206 LMM393206 LWI393206 MGE393206 MQA393206 MZW393206 NJS393206 NTO393206 ODK393206 ONG393206 OXC393206 PGY393206 PQU393206 QAQ393206 QKM393206 QUI393206 REE393206 ROA393206 RXW393206 SHS393206 SRO393206 TBK393206 TLG393206 TVC393206 UEY393206 UOU393206 UYQ393206 VIM393206 VSI393206 WCE393206 WMA393206 WVW393206 O458769 JK458742 TG458742 ADC458742 AMY458742 AWU458742 BGQ458742 BQM458742 CAI458742 CKE458742 CUA458742 DDW458742 DNS458742 DXO458742 EHK458742 ERG458742 FBC458742 FKY458742 FUU458742 GEQ458742 GOM458742 GYI458742 HIE458742 HSA458742 IBW458742 ILS458742 IVO458742 JFK458742 JPG458742 JZC458742 KIY458742 KSU458742 LCQ458742 LMM458742 LWI458742 MGE458742 MQA458742 MZW458742 NJS458742 NTO458742 ODK458742 ONG458742 OXC458742 PGY458742 PQU458742 QAQ458742 QKM458742 QUI458742 REE458742 ROA458742 RXW458742 SHS458742 SRO458742 TBK458742 TLG458742 TVC458742 UEY458742 UOU458742 UYQ458742 VIM458742 VSI458742 WCE458742 WMA458742 WVW458742 O524305 JK524278 TG524278 ADC524278 AMY524278 AWU524278 BGQ524278 BQM524278 CAI524278 CKE524278 CUA524278 DDW524278 DNS524278 DXO524278 EHK524278 ERG524278 FBC524278 FKY524278 FUU524278 GEQ524278 GOM524278 GYI524278 HIE524278 HSA524278 IBW524278 ILS524278 IVO524278 JFK524278 JPG524278 JZC524278 KIY524278 KSU524278 LCQ524278 LMM524278 LWI524278 MGE524278 MQA524278 MZW524278 NJS524278 NTO524278 ODK524278 ONG524278 OXC524278 PGY524278 PQU524278 QAQ524278 QKM524278 QUI524278 REE524278 ROA524278 RXW524278 SHS524278 SRO524278 TBK524278 TLG524278 TVC524278 UEY524278 UOU524278 UYQ524278 VIM524278 VSI524278 WCE524278 WMA524278 WVW524278 O589841 JK589814 TG589814 ADC589814 AMY589814 AWU589814 BGQ589814 BQM589814 CAI589814 CKE589814 CUA589814 DDW589814 DNS589814 DXO589814 EHK589814 ERG589814 FBC589814 FKY589814 FUU589814 GEQ589814 GOM589814 GYI589814 HIE589814 HSA589814 IBW589814 ILS589814 IVO589814 JFK589814 JPG589814 JZC589814 KIY589814 KSU589814 LCQ589814 LMM589814 LWI589814 MGE589814 MQA589814 MZW589814 NJS589814 NTO589814 ODK589814 ONG589814 OXC589814 PGY589814 PQU589814 QAQ589814 QKM589814 QUI589814 REE589814 ROA589814 RXW589814 SHS589814 SRO589814 TBK589814 TLG589814 TVC589814 UEY589814 UOU589814 UYQ589814 VIM589814 VSI589814 WCE589814 WMA589814 WVW589814 O655377 JK655350 TG655350 ADC655350 AMY655350 AWU655350 BGQ655350 BQM655350 CAI655350 CKE655350 CUA655350 DDW655350 DNS655350 DXO655350 EHK655350 ERG655350 FBC655350 FKY655350 FUU655350 GEQ655350 GOM655350 GYI655350 HIE655350 HSA655350 IBW655350 ILS655350 IVO655350 JFK655350 JPG655350 JZC655350 KIY655350 KSU655350 LCQ655350 LMM655350 LWI655350 MGE655350 MQA655350 MZW655350 NJS655350 NTO655350 ODK655350 ONG655350 OXC655350 PGY655350 PQU655350 QAQ655350 QKM655350 QUI655350 REE655350 ROA655350 RXW655350 SHS655350 SRO655350 TBK655350 TLG655350 TVC655350 UEY655350 UOU655350 UYQ655350 VIM655350 VSI655350 WCE655350 WMA655350 WVW655350 O720913 JK720886 TG720886 ADC720886 AMY720886 AWU720886 BGQ720886 BQM720886 CAI720886 CKE720886 CUA720886 DDW720886 DNS720886 DXO720886 EHK720886 ERG720886 FBC720886 FKY720886 FUU720886 GEQ720886 GOM720886 GYI720886 HIE720886 HSA720886 IBW720886 ILS720886 IVO720886 JFK720886 JPG720886 JZC720886 KIY720886 KSU720886 LCQ720886 LMM720886 LWI720886 MGE720886 MQA720886 MZW720886 NJS720886 NTO720886 ODK720886 ONG720886 OXC720886 PGY720886 PQU720886 QAQ720886 QKM720886 QUI720886 REE720886 ROA720886 RXW720886 SHS720886 SRO720886 TBK720886 TLG720886 TVC720886 UEY720886 UOU720886 UYQ720886 VIM720886 VSI720886 WCE720886 WMA720886 WVW720886 O786449 JK786422 TG786422 ADC786422 AMY786422 AWU786422 BGQ786422 BQM786422 CAI786422 CKE786422 CUA786422 DDW786422 DNS786422 DXO786422 EHK786422 ERG786422 FBC786422 FKY786422 FUU786422 GEQ786422 GOM786422 GYI786422 HIE786422 HSA786422 IBW786422 ILS786422 IVO786422 JFK786422 JPG786422 JZC786422 KIY786422 KSU786422 LCQ786422 LMM786422 LWI786422 MGE786422 MQA786422 MZW786422 NJS786422 NTO786422 ODK786422 ONG786422 OXC786422 PGY786422 PQU786422 QAQ786422 QKM786422 QUI786422 REE786422 ROA786422 RXW786422 SHS786422 SRO786422 TBK786422 TLG786422 TVC786422 UEY786422 UOU786422 UYQ786422 VIM786422 VSI786422 WCE786422 WMA786422 WVW786422 O851985 JK851958 TG851958 ADC851958 AMY851958 AWU851958 BGQ851958 BQM851958 CAI851958 CKE851958 CUA851958 DDW851958 DNS851958 DXO851958 EHK851958 ERG851958 FBC851958 FKY851958 FUU851958 GEQ851958 GOM851958 GYI851958 HIE851958 HSA851958 IBW851958 ILS851958 IVO851958 JFK851958 JPG851958 JZC851958 KIY851958 KSU851958 LCQ851958 LMM851958 LWI851958 MGE851958 MQA851958 MZW851958 NJS851958 NTO851958 ODK851958 ONG851958 OXC851958 PGY851958 PQU851958 QAQ851958 QKM851958 QUI851958 REE851958 ROA851958 RXW851958 SHS851958 SRO851958 TBK851958 TLG851958 TVC851958 UEY851958 UOU851958 UYQ851958 VIM851958 VSI851958 WCE851958 WMA851958 WVW851958 O917521 JK917494 TG917494 ADC917494 AMY917494 AWU917494 BGQ917494 BQM917494 CAI917494 CKE917494 CUA917494 DDW917494 DNS917494 DXO917494 EHK917494 ERG917494 FBC917494 FKY917494 FUU917494 GEQ917494 GOM917494 GYI917494 HIE917494 HSA917494 IBW917494 ILS917494 IVO917494 JFK917494 JPG917494 JZC917494 KIY917494 KSU917494 LCQ917494 LMM917494 LWI917494 MGE917494 MQA917494 MZW917494 NJS917494 NTO917494 ODK917494 ONG917494 OXC917494 PGY917494 PQU917494 QAQ917494 QKM917494 QUI917494 REE917494 ROA917494 RXW917494 SHS917494 SRO917494 TBK917494 TLG917494 TVC917494 UEY917494 UOU917494 UYQ917494 VIM917494 VSI917494 WCE917494 WMA917494 WVW917494 O983057 JK983030 TG983030 ADC983030 AMY983030 AWU983030 BGQ983030 BQM983030 CAI983030 CKE983030 CUA983030 DDW983030 DNS983030 DXO983030 EHK983030 ERG983030 FBC983030 FKY983030 FUU983030 GEQ983030 GOM983030 GYI983030 HIE983030 HSA983030 IBW983030 ILS983030 IVO983030 JFK983030 JPG983030 JZC983030 KIY983030 KSU983030 LCQ983030 LMM983030 LWI983030 MGE983030 MQA983030 MZW983030 NJS983030 NTO983030 ODK983030 ONG983030 OXC983030 PGY983030 PQU983030 QAQ983030 QKM983030 QUI983030 REE983030 ROA983030 RXW983030 SHS983030 SRO983030 TBK983030 TLG983030 TVC983030 UEY983030 UOU983030 UYQ983030 VIM983030 VSI983030 WCE983030 WMA983030 WVW983030 AC38:AC39 JY23:JY24 TU23:TU24 ADQ23:ADQ24 ANM23:ANM24 AXI23:AXI24 BHE23:BHE24 BRA23:BRA24 CAW23:CAW24 CKS23:CKS24 CUO23:CUO24 DEK23:DEK24 DOG23:DOG24 DYC23:DYC24 EHY23:EHY24 ERU23:ERU24 FBQ23:FBQ24 FLM23:FLM24 FVI23:FVI24 GFE23:GFE24 GPA23:GPA24 GYW23:GYW24 HIS23:HIS24 HSO23:HSO24 ICK23:ICK24 IMG23:IMG24 IWC23:IWC24 JFY23:JFY24 JPU23:JPU24 JZQ23:JZQ24 KJM23:KJM24 KTI23:KTI24 LDE23:LDE24 LNA23:LNA24 LWW23:LWW24 MGS23:MGS24 MQO23:MQO24 NAK23:NAK24 NKG23:NKG24 NUC23:NUC24 ODY23:ODY24 ONU23:ONU24 OXQ23:OXQ24 PHM23:PHM24 PRI23:PRI24 QBE23:QBE24 QLA23:QLA24 QUW23:QUW24 RES23:RES24 ROO23:ROO24 RYK23:RYK24 SIG23:SIG24 SSC23:SSC24 TBY23:TBY24 TLU23:TLU24 TVQ23:TVQ24 UFM23:UFM24 UPI23:UPI24 UZE23:UZE24 VJA23:VJA24 VSW23:VSW24 WCS23:WCS24 WMO23:WMO24 WWK23:WWK24 AC65551:AC65552 JY65524:JY65525 TU65524:TU65525 ADQ65524:ADQ65525 ANM65524:ANM65525 AXI65524:AXI65525 BHE65524:BHE65525 BRA65524:BRA65525 CAW65524:CAW65525 CKS65524:CKS65525 CUO65524:CUO65525 DEK65524:DEK65525 DOG65524:DOG65525 DYC65524:DYC65525 EHY65524:EHY65525 ERU65524:ERU65525 FBQ65524:FBQ65525 FLM65524:FLM65525 FVI65524:FVI65525 GFE65524:GFE65525 GPA65524:GPA65525 GYW65524:GYW65525 HIS65524:HIS65525 HSO65524:HSO65525 ICK65524:ICK65525 IMG65524:IMG65525 IWC65524:IWC65525 JFY65524:JFY65525 JPU65524:JPU65525 JZQ65524:JZQ65525 KJM65524:KJM65525 KTI65524:KTI65525 LDE65524:LDE65525 LNA65524:LNA65525 LWW65524:LWW65525 MGS65524:MGS65525 MQO65524:MQO65525 NAK65524:NAK65525 NKG65524:NKG65525 NUC65524:NUC65525 ODY65524:ODY65525 ONU65524:ONU65525 OXQ65524:OXQ65525 PHM65524:PHM65525 PRI65524:PRI65525 QBE65524:QBE65525 QLA65524:QLA65525 QUW65524:QUW65525 RES65524:RES65525 ROO65524:ROO65525 RYK65524:RYK65525 SIG65524:SIG65525 SSC65524:SSC65525 TBY65524:TBY65525 TLU65524:TLU65525 TVQ65524:TVQ65525 UFM65524:UFM65525 UPI65524:UPI65525 UZE65524:UZE65525 VJA65524:VJA65525 VSW65524:VSW65525 WCS65524:WCS65525 WMO65524:WMO65525 WWK65524:WWK65525 AC131087:AC131088 JY131060:JY131061 TU131060:TU131061 ADQ131060:ADQ131061 ANM131060:ANM131061 AXI131060:AXI131061 BHE131060:BHE131061 BRA131060:BRA131061 CAW131060:CAW131061 CKS131060:CKS131061 CUO131060:CUO131061 DEK131060:DEK131061 DOG131060:DOG131061 DYC131060:DYC131061 EHY131060:EHY131061 ERU131060:ERU131061 FBQ131060:FBQ131061 FLM131060:FLM131061 FVI131060:FVI131061 GFE131060:GFE131061 GPA131060:GPA131061 GYW131060:GYW131061 HIS131060:HIS131061 HSO131060:HSO131061 ICK131060:ICK131061 IMG131060:IMG131061 IWC131060:IWC131061 JFY131060:JFY131061 JPU131060:JPU131061 JZQ131060:JZQ131061 KJM131060:KJM131061 KTI131060:KTI131061 LDE131060:LDE131061 LNA131060:LNA131061 LWW131060:LWW131061 MGS131060:MGS131061 MQO131060:MQO131061 NAK131060:NAK131061 NKG131060:NKG131061 NUC131060:NUC131061 ODY131060:ODY131061 ONU131060:ONU131061 OXQ131060:OXQ131061 PHM131060:PHM131061 PRI131060:PRI131061 QBE131060:QBE131061 QLA131060:QLA131061 QUW131060:QUW131061 RES131060:RES131061 ROO131060:ROO131061 RYK131060:RYK131061 SIG131060:SIG131061 SSC131060:SSC131061 TBY131060:TBY131061 TLU131060:TLU131061 TVQ131060:TVQ131061 UFM131060:UFM131061 UPI131060:UPI131061 UZE131060:UZE131061 VJA131060:VJA131061 VSW131060:VSW131061 WCS131060:WCS131061 WMO131060:WMO131061 WWK131060:WWK131061 AC196623:AC196624 JY196596:JY196597 TU196596:TU196597 ADQ196596:ADQ196597 ANM196596:ANM196597 AXI196596:AXI196597 BHE196596:BHE196597 BRA196596:BRA196597 CAW196596:CAW196597 CKS196596:CKS196597 CUO196596:CUO196597 DEK196596:DEK196597 DOG196596:DOG196597 DYC196596:DYC196597 EHY196596:EHY196597 ERU196596:ERU196597 FBQ196596:FBQ196597 FLM196596:FLM196597 FVI196596:FVI196597 GFE196596:GFE196597 GPA196596:GPA196597 GYW196596:GYW196597 HIS196596:HIS196597 HSO196596:HSO196597 ICK196596:ICK196597 IMG196596:IMG196597 IWC196596:IWC196597 JFY196596:JFY196597 JPU196596:JPU196597 JZQ196596:JZQ196597 KJM196596:KJM196597 KTI196596:KTI196597 LDE196596:LDE196597 LNA196596:LNA196597 LWW196596:LWW196597 MGS196596:MGS196597 MQO196596:MQO196597 NAK196596:NAK196597 NKG196596:NKG196597 NUC196596:NUC196597 ODY196596:ODY196597 ONU196596:ONU196597 OXQ196596:OXQ196597 PHM196596:PHM196597 PRI196596:PRI196597 QBE196596:QBE196597 QLA196596:QLA196597 QUW196596:QUW196597 RES196596:RES196597 ROO196596:ROO196597 RYK196596:RYK196597 SIG196596:SIG196597 SSC196596:SSC196597 TBY196596:TBY196597 TLU196596:TLU196597 TVQ196596:TVQ196597 UFM196596:UFM196597 UPI196596:UPI196597 UZE196596:UZE196597 VJA196596:VJA196597 VSW196596:VSW196597 WCS196596:WCS196597 WMO196596:WMO196597 WWK196596:WWK196597 AC262159:AC262160 JY262132:JY262133 TU262132:TU262133 ADQ262132:ADQ262133 ANM262132:ANM262133 AXI262132:AXI262133 BHE262132:BHE262133 BRA262132:BRA262133 CAW262132:CAW262133 CKS262132:CKS262133 CUO262132:CUO262133 DEK262132:DEK262133 DOG262132:DOG262133 DYC262132:DYC262133 EHY262132:EHY262133 ERU262132:ERU262133 FBQ262132:FBQ262133 FLM262132:FLM262133 FVI262132:FVI262133 GFE262132:GFE262133 GPA262132:GPA262133 GYW262132:GYW262133 HIS262132:HIS262133 HSO262132:HSO262133 ICK262132:ICK262133 IMG262132:IMG262133 IWC262132:IWC262133 JFY262132:JFY262133 JPU262132:JPU262133 JZQ262132:JZQ262133 KJM262132:KJM262133 KTI262132:KTI262133 LDE262132:LDE262133 LNA262132:LNA262133 LWW262132:LWW262133 MGS262132:MGS262133 MQO262132:MQO262133 NAK262132:NAK262133 NKG262132:NKG262133 NUC262132:NUC262133 ODY262132:ODY262133 ONU262132:ONU262133 OXQ262132:OXQ262133 PHM262132:PHM262133 PRI262132:PRI262133 QBE262132:QBE262133 QLA262132:QLA262133 QUW262132:QUW262133 RES262132:RES262133 ROO262132:ROO262133 RYK262132:RYK262133 SIG262132:SIG262133 SSC262132:SSC262133 TBY262132:TBY262133 TLU262132:TLU262133 TVQ262132:TVQ262133 UFM262132:UFM262133 UPI262132:UPI262133 UZE262132:UZE262133 VJA262132:VJA262133 VSW262132:VSW262133 WCS262132:WCS262133 WMO262132:WMO262133 WWK262132:WWK262133 AC327695:AC327696 JY327668:JY327669 TU327668:TU327669 ADQ327668:ADQ327669 ANM327668:ANM327669 AXI327668:AXI327669 BHE327668:BHE327669 BRA327668:BRA327669 CAW327668:CAW327669 CKS327668:CKS327669 CUO327668:CUO327669 DEK327668:DEK327669 DOG327668:DOG327669 DYC327668:DYC327669 EHY327668:EHY327669 ERU327668:ERU327669 FBQ327668:FBQ327669 FLM327668:FLM327669 FVI327668:FVI327669 GFE327668:GFE327669 GPA327668:GPA327669 GYW327668:GYW327669 HIS327668:HIS327669 HSO327668:HSO327669 ICK327668:ICK327669 IMG327668:IMG327669 IWC327668:IWC327669 JFY327668:JFY327669 JPU327668:JPU327669 JZQ327668:JZQ327669 KJM327668:KJM327669 KTI327668:KTI327669 LDE327668:LDE327669 LNA327668:LNA327669 LWW327668:LWW327669 MGS327668:MGS327669 MQO327668:MQO327669 NAK327668:NAK327669 NKG327668:NKG327669 NUC327668:NUC327669 ODY327668:ODY327669 ONU327668:ONU327669 OXQ327668:OXQ327669 PHM327668:PHM327669 PRI327668:PRI327669 QBE327668:QBE327669 QLA327668:QLA327669 QUW327668:QUW327669 RES327668:RES327669 ROO327668:ROO327669 RYK327668:RYK327669 SIG327668:SIG327669 SSC327668:SSC327669 TBY327668:TBY327669 TLU327668:TLU327669 TVQ327668:TVQ327669 UFM327668:UFM327669 UPI327668:UPI327669 UZE327668:UZE327669 VJA327668:VJA327669 VSW327668:VSW327669 WCS327668:WCS327669 WMO327668:WMO327669 WWK327668:WWK327669 AC393231:AC393232 JY393204:JY393205 TU393204:TU393205 ADQ393204:ADQ393205 ANM393204:ANM393205 AXI393204:AXI393205 BHE393204:BHE393205 BRA393204:BRA393205 CAW393204:CAW393205 CKS393204:CKS393205 CUO393204:CUO393205 DEK393204:DEK393205 DOG393204:DOG393205 DYC393204:DYC393205 EHY393204:EHY393205 ERU393204:ERU393205 FBQ393204:FBQ393205 FLM393204:FLM393205 FVI393204:FVI393205 GFE393204:GFE393205 GPA393204:GPA393205 GYW393204:GYW393205 HIS393204:HIS393205 HSO393204:HSO393205 ICK393204:ICK393205 IMG393204:IMG393205 IWC393204:IWC393205 JFY393204:JFY393205 JPU393204:JPU393205 JZQ393204:JZQ393205 KJM393204:KJM393205 KTI393204:KTI393205 LDE393204:LDE393205 LNA393204:LNA393205 LWW393204:LWW393205 MGS393204:MGS393205 MQO393204:MQO393205 NAK393204:NAK393205 NKG393204:NKG393205 NUC393204:NUC393205 ODY393204:ODY393205 ONU393204:ONU393205 OXQ393204:OXQ393205 PHM393204:PHM393205 PRI393204:PRI393205 QBE393204:QBE393205 QLA393204:QLA393205 QUW393204:QUW393205 RES393204:RES393205 ROO393204:ROO393205 RYK393204:RYK393205 SIG393204:SIG393205 SSC393204:SSC393205 TBY393204:TBY393205 TLU393204:TLU393205 TVQ393204:TVQ393205 UFM393204:UFM393205 UPI393204:UPI393205 UZE393204:UZE393205 VJA393204:VJA393205 VSW393204:VSW393205 WCS393204:WCS393205 WMO393204:WMO393205 WWK393204:WWK393205 AC458767:AC458768 JY458740:JY458741 TU458740:TU458741 ADQ458740:ADQ458741 ANM458740:ANM458741 AXI458740:AXI458741 BHE458740:BHE458741 BRA458740:BRA458741 CAW458740:CAW458741 CKS458740:CKS458741 CUO458740:CUO458741 DEK458740:DEK458741 DOG458740:DOG458741 DYC458740:DYC458741 EHY458740:EHY458741 ERU458740:ERU458741 FBQ458740:FBQ458741 FLM458740:FLM458741 FVI458740:FVI458741 GFE458740:GFE458741 GPA458740:GPA458741 GYW458740:GYW458741 HIS458740:HIS458741 HSO458740:HSO458741 ICK458740:ICK458741 IMG458740:IMG458741 IWC458740:IWC458741 JFY458740:JFY458741 JPU458740:JPU458741 JZQ458740:JZQ458741 KJM458740:KJM458741 KTI458740:KTI458741 LDE458740:LDE458741 LNA458740:LNA458741 LWW458740:LWW458741 MGS458740:MGS458741 MQO458740:MQO458741 NAK458740:NAK458741 NKG458740:NKG458741 NUC458740:NUC458741 ODY458740:ODY458741 ONU458740:ONU458741 OXQ458740:OXQ458741 PHM458740:PHM458741 PRI458740:PRI458741 QBE458740:QBE458741 QLA458740:QLA458741 QUW458740:QUW458741 RES458740:RES458741 ROO458740:ROO458741 RYK458740:RYK458741 SIG458740:SIG458741 SSC458740:SSC458741 TBY458740:TBY458741 TLU458740:TLU458741 TVQ458740:TVQ458741 UFM458740:UFM458741 UPI458740:UPI458741 UZE458740:UZE458741 VJA458740:VJA458741 VSW458740:VSW458741 WCS458740:WCS458741 WMO458740:WMO458741 WWK458740:WWK458741 AC524303:AC524304 JY524276:JY524277 TU524276:TU524277 ADQ524276:ADQ524277 ANM524276:ANM524277 AXI524276:AXI524277 BHE524276:BHE524277 BRA524276:BRA524277 CAW524276:CAW524277 CKS524276:CKS524277 CUO524276:CUO524277 DEK524276:DEK524277 DOG524276:DOG524277 DYC524276:DYC524277 EHY524276:EHY524277 ERU524276:ERU524277 FBQ524276:FBQ524277 FLM524276:FLM524277 FVI524276:FVI524277 GFE524276:GFE524277 GPA524276:GPA524277 GYW524276:GYW524277 HIS524276:HIS524277 HSO524276:HSO524277 ICK524276:ICK524277 IMG524276:IMG524277 IWC524276:IWC524277 JFY524276:JFY524277 JPU524276:JPU524277 JZQ524276:JZQ524277 KJM524276:KJM524277 KTI524276:KTI524277 LDE524276:LDE524277 LNA524276:LNA524277 LWW524276:LWW524277 MGS524276:MGS524277 MQO524276:MQO524277 NAK524276:NAK524277 NKG524276:NKG524277 NUC524276:NUC524277 ODY524276:ODY524277 ONU524276:ONU524277 OXQ524276:OXQ524277 PHM524276:PHM524277 PRI524276:PRI524277 QBE524276:QBE524277 QLA524276:QLA524277 QUW524276:QUW524277 RES524276:RES524277 ROO524276:ROO524277 RYK524276:RYK524277 SIG524276:SIG524277 SSC524276:SSC524277 TBY524276:TBY524277 TLU524276:TLU524277 TVQ524276:TVQ524277 UFM524276:UFM524277 UPI524276:UPI524277 UZE524276:UZE524277 VJA524276:VJA524277 VSW524276:VSW524277 WCS524276:WCS524277 WMO524276:WMO524277 WWK524276:WWK524277 AC589839:AC589840 JY589812:JY589813 TU589812:TU589813 ADQ589812:ADQ589813 ANM589812:ANM589813 AXI589812:AXI589813 BHE589812:BHE589813 BRA589812:BRA589813 CAW589812:CAW589813 CKS589812:CKS589813 CUO589812:CUO589813 DEK589812:DEK589813 DOG589812:DOG589813 DYC589812:DYC589813 EHY589812:EHY589813 ERU589812:ERU589813 FBQ589812:FBQ589813 FLM589812:FLM589813 FVI589812:FVI589813 GFE589812:GFE589813 GPA589812:GPA589813 GYW589812:GYW589813 HIS589812:HIS589813 HSO589812:HSO589813 ICK589812:ICK589813 IMG589812:IMG589813 IWC589812:IWC589813 JFY589812:JFY589813 JPU589812:JPU589813 JZQ589812:JZQ589813 KJM589812:KJM589813 KTI589812:KTI589813 LDE589812:LDE589813 LNA589812:LNA589813 LWW589812:LWW589813 MGS589812:MGS589813 MQO589812:MQO589813 NAK589812:NAK589813 NKG589812:NKG589813 NUC589812:NUC589813 ODY589812:ODY589813 ONU589812:ONU589813 OXQ589812:OXQ589813 PHM589812:PHM589813 PRI589812:PRI589813 QBE589812:QBE589813 QLA589812:QLA589813 QUW589812:QUW589813 RES589812:RES589813 ROO589812:ROO589813 RYK589812:RYK589813 SIG589812:SIG589813 SSC589812:SSC589813 TBY589812:TBY589813 TLU589812:TLU589813 TVQ589812:TVQ589813 UFM589812:UFM589813 UPI589812:UPI589813 UZE589812:UZE589813 VJA589812:VJA589813 VSW589812:VSW589813 WCS589812:WCS589813 WMO589812:WMO589813 WWK589812:WWK589813 AC655375:AC655376 JY655348:JY655349 TU655348:TU655349 ADQ655348:ADQ655349 ANM655348:ANM655349 AXI655348:AXI655349 BHE655348:BHE655349 BRA655348:BRA655349 CAW655348:CAW655349 CKS655348:CKS655349 CUO655348:CUO655349 DEK655348:DEK655349 DOG655348:DOG655349 DYC655348:DYC655349 EHY655348:EHY655349 ERU655348:ERU655349 FBQ655348:FBQ655349 FLM655348:FLM655349 FVI655348:FVI655349 GFE655348:GFE655349 GPA655348:GPA655349 GYW655348:GYW655349 HIS655348:HIS655349 HSO655348:HSO655349 ICK655348:ICK655349 IMG655348:IMG655349 IWC655348:IWC655349 JFY655348:JFY655349 JPU655348:JPU655349 JZQ655348:JZQ655349 KJM655348:KJM655349 KTI655348:KTI655349 LDE655348:LDE655349 LNA655348:LNA655349 LWW655348:LWW655349 MGS655348:MGS655349 MQO655348:MQO655349 NAK655348:NAK655349 NKG655348:NKG655349 NUC655348:NUC655349 ODY655348:ODY655349 ONU655348:ONU655349 OXQ655348:OXQ655349 PHM655348:PHM655349 PRI655348:PRI655349 QBE655348:QBE655349 QLA655348:QLA655349 QUW655348:QUW655349 RES655348:RES655349 ROO655348:ROO655349 RYK655348:RYK655349 SIG655348:SIG655349 SSC655348:SSC655349 TBY655348:TBY655349 TLU655348:TLU655349 TVQ655348:TVQ655349 UFM655348:UFM655349 UPI655348:UPI655349 UZE655348:UZE655349 VJA655348:VJA655349 VSW655348:VSW655349 WCS655348:WCS655349 WMO655348:WMO655349 WWK655348:WWK655349 AC720911:AC720912 JY720884:JY720885 TU720884:TU720885 ADQ720884:ADQ720885 ANM720884:ANM720885 AXI720884:AXI720885 BHE720884:BHE720885 BRA720884:BRA720885 CAW720884:CAW720885 CKS720884:CKS720885 CUO720884:CUO720885 DEK720884:DEK720885 DOG720884:DOG720885 DYC720884:DYC720885 EHY720884:EHY720885 ERU720884:ERU720885 FBQ720884:FBQ720885 FLM720884:FLM720885 FVI720884:FVI720885 GFE720884:GFE720885 GPA720884:GPA720885 GYW720884:GYW720885 HIS720884:HIS720885 HSO720884:HSO720885 ICK720884:ICK720885 IMG720884:IMG720885 IWC720884:IWC720885 JFY720884:JFY720885 JPU720884:JPU720885 JZQ720884:JZQ720885 KJM720884:KJM720885 KTI720884:KTI720885 LDE720884:LDE720885 LNA720884:LNA720885 LWW720884:LWW720885 MGS720884:MGS720885 MQO720884:MQO720885 NAK720884:NAK720885 NKG720884:NKG720885 NUC720884:NUC720885 ODY720884:ODY720885 ONU720884:ONU720885 OXQ720884:OXQ720885 PHM720884:PHM720885 PRI720884:PRI720885 QBE720884:QBE720885 QLA720884:QLA720885 QUW720884:QUW720885 RES720884:RES720885 ROO720884:ROO720885 RYK720884:RYK720885 SIG720884:SIG720885 SSC720884:SSC720885 TBY720884:TBY720885 TLU720884:TLU720885 TVQ720884:TVQ720885 UFM720884:UFM720885 UPI720884:UPI720885 UZE720884:UZE720885 VJA720884:VJA720885 VSW720884:VSW720885 WCS720884:WCS720885 WMO720884:WMO720885 WWK720884:WWK720885 AC786447:AC786448 JY786420:JY786421 TU786420:TU786421 ADQ786420:ADQ786421 ANM786420:ANM786421 AXI786420:AXI786421 BHE786420:BHE786421 BRA786420:BRA786421 CAW786420:CAW786421 CKS786420:CKS786421 CUO786420:CUO786421 DEK786420:DEK786421 DOG786420:DOG786421 DYC786420:DYC786421 EHY786420:EHY786421 ERU786420:ERU786421 FBQ786420:FBQ786421 FLM786420:FLM786421 FVI786420:FVI786421 GFE786420:GFE786421 GPA786420:GPA786421 GYW786420:GYW786421 HIS786420:HIS786421 HSO786420:HSO786421 ICK786420:ICK786421 IMG786420:IMG786421 IWC786420:IWC786421 JFY786420:JFY786421 JPU786420:JPU786421 JZQ786420:JZQ786421 KJM786420:KJM786421 KTI786420:KTI786421 LDE786420:LDE786421 LNA786420:LNA786421 LWW786420:LWW786421 MGS786420:MGS786421 MQO786420:MQO786421 NAK786420:NAK786421 NKG786420:NKG786421 NUC786420:NUC786421 ODY786420:ODY786421 ONU786420:ONU786421 OXQ786420:OXQ786421 PHM786420:PHM786421 PRI786420:PRI786421 QBE786420:QBE786421 QLA786420:QLA786421 QUW786420:QUW786421 RES786420:RES786421 ROO786420:ROO786421 RYK786420:RYK786421 SIG786420:SIG786421 SSC786420:SSC786421 TBY786420:TBY786421 TLU786420:TLU786421 TVQ786420:TVQ786421 UFM786420:UFM786421 UPI786420:UPI786421 UZE786420:UZE786421 VJA786420:VJA786421 VSW786420:VSW786421 WCS786420:WCS786421 WMO786420:WMO786421 WWK786420:WWK786421 AC851983:AC851984 JY851956:JY851957 TU851956:TU851957 ADQ851956:ADQ851957 ANM851956:ANM851957 AXI851956:AXI851957 BHE851956:BHE851957 BRA851956:BRA851957 CAW851956:CAW851957 CKS851956:CKS851957 CUO851956:CUO851957 DEK851956:DEK851957 DOG851956:DOG851957 DYC851956:DYC851957 EHY851956:EHY851957 ERU851956:ERU851957 FBQ851956:FBQ851957 FLM851956:FLM851957 FVI851956:FVI851957 GFE851956:GFE851957 GPA851956:GPA851957 GYW851956:GYW851957 HIS851956:HIS851957 HSO851956:HSO851957 ICK851956:ICK851957 IMG851956:IMG851957 IWC851956:IWC851957 JFY851956:JFY851957 JPU851956:JPU851957 JZQ851956:JZQ851957 KJM851956:KJM851957 KTI851956:KTI851957 LDE851956:LDE851957 LNA851956:LNA851957 LWW851956:LWW851957 MGS851956:MGS851957 MQO851956:MQO851957 NAK851956:NAK851957 NKG851956:NKG851957 NUC851956:NUC851957 ODY851956:ODY851957 ONU851956:ONU851957 OXQ851956:OXQ851957 PHM851956:PHM851957 PRI851956:PRI851957 QBE851956:QBE851957 QLA851956:QLA851957 QUW851956:QUW851957 RES851956:RES851957 ROO851956:ROO851957 RYK851956:RYK851957 SIG851956:SIG851957 SSC851956:SSC851957 TBY851956:TBY851957 TLU851956:TLU851957 TVQ851956:TVQ851957 UFM851956:UFM851957 UPI851956:UPI851957 UZE851956:UZE851957 VJA851956:VJA851957 VSW851956:VSW851957 WCS851956:WCS851957 WMO851956:WMO851957 WWK851956:WWK851957 AC917519:AC917520 JY917492:JY917493 TU917492:TU917493 ADQ917492:ADQ917493 ANM917492:ANM917493 AXI917492:AXI917493 BHE917492:BHE917493 BRA917492:BRA917493 CAW917492:CAW917493 CKS917492:CKS917493 CUO917492:CUO917493 DEK917492:DEK917493 DOG917492:DOG917493 DYC917492:DYC917493 EHY917492:EHY917493 ERU917492:ERU917493 FBQ917492:FBQ917493 FLM917492:FLM917493 FVI917492:FVI917493 GFE917492:GFE917493 GPA917492:GPA917493 GYW917492:GYW917493 HIS917492:HIS917493 HSO917492:HSO917493 ICK917492:ICK917493 IMG917492:IMG917493 IWC917492:IWC917493 JFY917492:JFY917493 JPU917492:JPU917493 JZQ917492:JZQ917493 KJM917492:KJM917493 KTI917492:KTI917493 LDE917492:LDE917493 LNA917492:LNA917493 LWW917492:LWW917493 MGS917492:MGS917493 MQO917492:MQO917493 NAK917492:NAK917493 NKG917492:NKG917493 NUC917492:NUC917493 ODY917492:ODY917493 ONU917492:ONU917493 OXQ917492:OXQ917493 PHM917492:PHM917493 PRI917492:PRI917493 QBE917492:QBE917493 QLA917492:QLA917493 QUW917492:QUW917493 RES917492:RES917493 ROO917492:ROO917493 RYK917492:RYK917493 SIG917492:SIG917493 SSC917492:SSC917493 TBY917492:TBY917493 TLU917492:TLU917493 TVQ917492:TVQ917493 UFM917492:UFM917493 UPI917492:UPI917493 UZE917492:UZE917493 VJA917492:VJA917493 VSW917492:VSW917493 WCS917492:WCS917493 WMO917492:WMO917493 WWK917492:WWK917493 AC983055:AC983056 JY983028:JY983029 TU983028:TU983029 ADQ983028:ADQ983029 ANM983028:ANM983029 AXI983028:AXI983029 BHE983028:BHE983029 BRA983028:BRA983029 CAW983028:CAW983029 CKS983028:CKS983029 CUO983028:CUO983029 DEK983028:DEK983029 DOG983028:DOG983029 DYC983028:DYC983029 EHY983028:EHY983029 ERU983028:ERU983029 FBQ983028:FBQ983029 FLM983028:FLM983029 FVI983028:FVI983029 GFE983028:GFE983029 GPA983028:GPA983029 GYW983028:GYW983029 HIS983028:HIS983029 HSO983028:HSO983029 ICK983028:ICK983029 IMG983028:IMG983029 IWC983028:IWC983029 JFY983028:JFY983029 JPU983028:JPU983029 JZQ983028:JZQ983029 KJM983028:KJM983029 KTI983028:KTI983029 LDE983028:LDE983029 LNA983028:LNA983029 LWW983028:LWW983029 MGS983028:MGS983029 MQO983028:MQO983029 NAK983028:NAK983029 NKG983028:NKG983029 NUC983028:NUC983029 ODY983028:ODY983029 ONU983028:ONU983029 OXQ983028:OXQ983029 PHM983028:PHM983029 PRI983028:PRI983029 QBE983028:QBE983029 QLA983028:QLA983029 QUW983028:QUW983029 RES983028:RES983029 ROO983028:ROO983029 RYK983028:RYK983029 SIG983028:SIG983029 SSC983028:SSC983029 TBY983028:TBY983029 TLU983028:TLU983029 TVQ983028:TVQ983029 UFM983028:UFM983029 UPI983028:UPI983029 UZE983028:UZE983029 VJA983028:VJA983029 VSW983028:VSW983029 WCS983028:WCS983029 WMO983028:WMO983029 WWK983028:WWK983029 Y38:Y39 JU23:JU24 TQ23:TQ24 ADM23:ADM24 ANI23:ANI24 AXE23:AXE24 BHA23:BHA24 BQW23:BQW24 CAS23:CAS24 CKO23:CKO24 CUK23:CUK24 DEG23:DEG24 DOC23:DOC24 DXY23:DXY24 EHU23:EHU24 ERQ23:ERQ24 FBM23:FBM24 FLI23:FLI24 FVE23:FVE24 GFA23:GFA24 GOW23:GOW24 GYS23:GYS24 HIO23:HIO24 HSK23:HSK24 ICG23:ICG24 IMC23:IMC24 IVY23:IVY24 JFU23:JFU24 JPQ23:JPQ24 JZM23:JZM24 KJI23:KJI24 KTE23:KTE24 LDA23:LDA24 LMW23:LMW24 LWS23:LWS24 MGO23:MGO24 MQK23:MQK24 NAG23:NAG24 NKC23:NKC24 NTY23:NTY24 ODU23:ODU24 ONQ23:ONQ24 OXM23:OXM24 PHI23:PHI24 PRE23:PRE24 QBA23:QBA24 QKW23:QKW24 QUS23:QUS24 REO23:REO24 ROK23:ROK24 RYG23:RYG24 SIC23:SIC24 SRY23:SRY24 TBU23:TBU24 TLQ23:TLQ24 TVM23:TVM24 UFI23:UFI24 UPE23:UPE24 UZA23:UZA24 VIW23:VIW24 VSS23:VSS24 WCO23:WCO24 WMK23:WMK24 WWG23:WWG24 Y65551:Y65552 JU65524:JU65525 TQ65524:TQ65525 ADM65524:ADM65525 ANI65524:ANI65525 AXE65524:AXE65525 BHA65524:BHA65525 BQW65524:BQW65525 CAS65524:CAS65525 CKO65524:CKO65525 CUK65524:CUK65525 DEG65524:DEG65525 DOC65524:DOC65525 DXY65524:DXY65525 EHU65524:EHU65525 ERQ65524:ERQ65525 FBM65524:FBM65525 FLI65524:FLI65525 FVE65524:FVE65525 GFA65524:GFA65525 GOW65524:GOW65525 GYS65524:GYS65525 HIO65524:HIO65525 HSK65524:HSK65525 ICG65524:ICG65525 IMC65524:IMC65525 IVY65524:IVY65525 JFU65524:JFU65525 JPQ65524:JPQ65525 JZM65524:JZM65525 KJI65524:KJI65525 KTE65524:KTE65525 LDA65524:LDA65525 LMW65524:LMW65525 LWS65524:LWS65525 MGO65524:MGO65525 MQK65524:MQK65525 NAG65524:NAG65525 NKC65524:NKC65525 NTY65524:NTY65525 ODU65524:ODU65525 ONQ65524:ONQ65525 OXM65524:OXM65525 PHI65524:PHI65525 PRE65524:PRE65525 QBA65524:QBA65525 QKW65524:QKW65525 QUS65524:QUS65525 REO65524:REO65525 ROK65524:ROK65525 RYG65524:RYG65525 SIC65524:SIC65525 SRY65524:SRY65525 TBU65524:TBU65525 TLQ65524:TLQ65525 TVM65524:TVM65525 UFI65524:UFI65525 UPE65524:UPE65525 UZA65524:UZA65525 VIW65524:VIW65525 VSS65524:VSS65525 WCO65524:WCO65525 WMK65524:WMK65525 WWG65524:WWG65525 Y131087:Y131088 JU131060:JU131061 TQ131060:TQ131061 ADM131060:ADM131061 ANI131060:ANI131061 AXE131060:AXE131061 BHA131060:BHA131061 BQW131060:BQW131061 CAS131060:CAS131061 CKO131060:CKO131061 CUK131060:CUK131061 DEG131060:DEG131061 DOC131060:DOC131061 DXY131060:DXY131061 EHU131060:EHU131061 ERQ131060:ERQ131061 FBM131060:FBM131061 FLI131060:FLI131061 FVE131060:FVE131061 GFA131060:GFA131061 GOW131060:GOW131061 GYS131060:GYS131061 HIO131060:HIO131061 HSK131060:HSK131061 ICG131060:ICG131061 IMC131060:IMC131061 IVY131060:IVY131061 JFU131060:JFU131061 JPQ131060:JPQ131061 JZM131060:JZM131061 KJI131060:KJI131061 KTE131060:KTE131061 LDA131060:LDA131061 LMW131060:LMW131061 LWS131060:LWS131061 MGO131060:MGO131061 MQK131060:MQK131061 NAG131060:NAG131061 NKC131060:NKC131061 NTY131060:NTY131061 ODU131060:ODU131061 ONQ131060:ONQ131061 OXM131060:OXM131061 PHI131060:PHI131061 PRE131060:PRE131061 QBA131060:QBA131061 QKW131060:QKW131061 QUS131060:QUS131061 REO131060:REO131061 ROK131060:ROK131061 RYG131060:RYG131061 SIC131060:SIC131061 SRY131060:SRY131061 TBU131060:TBU131061 TLQ131060:TLQ131061 TVM131060:TVM131061 UFI131060:UFI131061 UPE131060:UPE131061 UZA131060:UZA131061 VIW131060:VIW131061 VSS131060:VSS131061 WCO131060:WCO131061 WMK131060:WMK131061 WWG131060:WWG131061 Y196623:Y196624 JU196596:JU196597 TQ196596:TQ196597 ADM196596:ADM196597 ANI196596:ANI196597 AXE196596:AXE196597 BHA196596:BHA196597 BQW196596:BQW196597 CAS196596:CAS196597 CKO196596:CKO196597 CUK196596:CUK196597 DEG196596:DEG196597 DOC196596:DOC196597 DXY196596:DXY196597 EHU196596:EHU196597 ERQ196596:ERQ196597 FBM196596:FBM196597 FLI196596:FLI196597 FVE196596:FVE196597 GFA196596:GFA196597 GOW196596:GOW196597 GYS196596:GYS196597 HIO196596:HIO196597 HSK196596:HSK196597 ICG196596:ICG196597 IMC196596:IMC196597 IVY196596:IVY196597 JFU196596:JFU196597 JPQ196596:JPQ196597 JZM196596:JZM196597 KJI196596:KJI196597 KTE196596:KTE196597 LDA196596:LDA196597 LMW196596:LMW196597 LWS196596:LWS196597 MGO196596:MGO196597 MQK196596:MQK196597 NAG196596:NAG196597 NKC196596:NKC196597 NTY196596:NTY196597 ODU196596:ODU196597 ONQ196596:ONQ196597 OXM196596:OXM196597 PHI196596:PHI196597 PRE196596:PRE196597 QBA196596:QBA196597 QKW196596:QKW196597 QUS196596:QUS196597 REO196596:REO196597 ROK196596:ROK196597 RYG196596:RYG196597 SIC196596:SIC196597 SRY196596:SRY196597 TBU196596:TBU196597 TLQ196596:TLQ196597 TVM196596:TVM196597 UFI196596:UFI196597 UPE196596:UPE196597 UZA196596:UZA196597 VIW196596:VIW196597 VSS196596:VSS196597 WCO196596:WCO196597 WMK196596:WMK196597 WWG196596:WWG196597 Y262159:Y262160 JU262132:JU262133 TQ262132:TQ262133 ADM262132:ADM262133 ANI262132:ANI262133 AXE262132:AXE262133 BHA262132:BHA262133 BQW262132:BQW262133 CAS262132:CAS262133 CKO262132:CKO262133 CUK262132:CUK262133 DEG262132:DEG262133 DOC262132:DOC262133 DXY262132:DXY262133 EHU262132:EHU262133 ERQ262132:ERQ262133 FBM262132:FBM262133 FLI262132:FLI262133 FVE262132:FVE262133 GFA262132:GFA262133 GOW262132:GOW262133 GYS262132:GYS262133 HIO262132:HIO262133 HSK262132:HSK262133 ICG262132:ICG262133 IMC262132:IMC262133 IVY262132:IVY262133 JFU262132:JFU262133 JPQ262132:JPQ262133 JZM262132:JZM262133 KJI262132:KJI262133 KTE262132:KTE262133 LDA262132:LDA262133 LMW262132:LMW262133 LWS262132:LWS262133 MGO262132:MGO262133 MQK262132:MQK262133 NAG262132:NAG262133 NKC262132:NKC262133 NTY262132:NTY262133 ODU262132:ODU262133 ONQ262132:ONQ262133 OXM262132:OXM262133 PHI262132:PHI262133 PRE262132:PRE262133 QBA262132:QBA262133 QKW262132:QKW262133 QUS262132:QUS262133 REO262132:REO262133 ROK262132:ROK262133 RYG262132:RYG262133 SIC262132:SIC262133 SRY262132:SRY262133 TBU262132:TBU262133 TLQ262132:TLQ262133 TVM262132:TVM262133 UFI262132:UFI262133 UPE262132:UPE262133 UZA262132:UZA262133 VIW262132:VIW262133 VSS262132:VSS262133 WCO262132:WCO262133 WMK262132:WMK262133 WWG262132:WWG262133 Y327695:Y327696 JU327668:JU327669 TQ327668:TQ327669 ADM327668:ADM327669 ANI327668:ANI327669 AXE327668:AXE327669 BHA327668:BHA327669 BQW327668:BQW327669 CAS327668:CAS327669 CKO327668:CKO327669 CUK327668:CUK327669 DEG327668:DEG327669 DOC327668:DOC327669 DXY327668:DXY327669 EHU327668:EHU327669 ERQ327668:ERQ327669 FBM327668:FBM327669 FLI327668:FLI327669 FVE327668:FVE327669 GFA327668:GFA327669 GOW327668:GOW327669 GYS327668:GYS327669 HIO327668:HIO327669 HSK327668:HSK327669 ICG327668:ICG327669 IMC327668:IMC327669 IVY327668:IVY327669 JFU327668:JFU327669 JPQ327668:JPQ327669 JZM327668:JZM327669 KJI327668:KJI327669 KTE327668:KTE327669 LDA327668:LDA327669 LMW327668:LMW327669 LWS327668:LWS327669 MGO327668:MGO327669 MQK327668:MQK327669 NAG327668:NAG327669 NKC327668:NKC327669 NTY327668:NTY327669 ODU327668:ODU327669 ONQ327668:ONQ327669 OXM327668:OXM327669 PHI327668:PHI327669 PRE327668:PRE327669 QBA327668:QBA327669 QKW327668:QKW327669 QUS327668:QUS327669 REO327668:REO327669 ROK327668:ROK327669 RYG327668:RYG327669 SIC327668:SIC327669 SRY327668:SRY327669 TBU327668:TBU327669 TLQ327668:TLQ327669 TVM327668:TVM327669 UFI327668:UFI327669 UPE327668:UPE327669 UZA327668:UZA327669 VIW327668:VIW327669 VSS327668:VSS327669 WCO327668:WCO327669 WMK327668:WMK327669 WWG327668:WWG327669 Y393231:Y393232 JU393204:JU393205 TQ393204:TQ393205 ADM393204:ADM393205 ANI393204:ANI393205 AXE393204:AXE393205 BHA393204:BHA393205 BQW393204:BQW393205 CAS393204:CAS393205 CKO393204:CKO393205 CUK393204:CUK393205 DEG393204:DEG393205 DOC393204:DOC393205 DXY393204:DXY393205 EHU393204:EHU393205 ERQ393204:ERQ393205 FBM393204:FBM393205 FLI393204:FLI393205 FVE393204:FVE393205 GFA393204:GFA393205 GOW393204:GOW393205 GYS393204:GYS393205 HIO393204:HIO393205 HSK393204:HSK393205 ICG393204:ICG393205 IMC393204:IMC393205 IVY393204:IVY393205 JFU393204:JFU393205 JPQ393204:JPQ393205 JZM393204:JZM393205 KJI393204:KJI393205 KTE393204:KTE393205 LDA393204:LDA393205 LMW393204:LMW393205 LWS393204:LWS393205 MGO393204:MGO393205 MQK393204:MQK393205 NAG393204:NAG393205 NKC393204:NKC393205 NTY393204:NTY393205 ODU393204:ODU393205 ONQ393204:ONQ393205 OXM393204:OXM393205 PHI393204:PHI393205 PRE393204:PRE393205 QBA393204:QBA393205 QKW393204:QKW393205 QUS393204:QUS393205 REO393204:REO393205 ROK393204:ROK393205 RYG393204:RYG393205 SIC393204:SIC393205 SRY393204:SRY393205 TBU393204:TBU393205 TLQ393204:TLQ393205 TVM393204:TVM393205 UFI393204:UFI393205 UPE393204:UPE393205 UZA393204:UZA393205 VIW393204:VIW393205 VSS393204:VSS393205 WCO393204:WCO393205 WMK393204:WMK393205 WWG393204:WWG393205 Y458767:Y458768 JU458740:JU458741 TQ458740:TQ458741 ADM458740:ADM458741 ANI458740:ANI458741 AXE458740:AXE458741 BHA458740:BHA458741 BQW458740:BQW458741 CAS458740:CAS458741 CKO458740:CKO458741 CUK458740:CUK458741 DEG458740:DEG458741 DOC458740:DOC458741 DXY458740:DXY458741 EHU458740:EHU458741 ERQ458740:ERQ458741 FBM458740:FBM458741 FLI458740:FLI458741 FVE458740:FVE458741 GFA458740:GFA458741 GOW458740:GOW458741 GYS458740:GYS458741 HIO458740:HIO458741 HSK458740:HSK458741 ICG458740:ICG458741 IMC458740:IMC458741 IVY458740:IVY458741 JFU458740:JFU458741 JPQ458740:JPQ458741 JZM458740:JZM458741 KJI458740:KJI458741 KTE458740:KTE458741 LDA458740:LDA458741 LMW458740:LMW458741 LWS458740:LWS458741 MGO458740:MGO458741 MQK458740:MQK458741 NAG458740:NAG458741 NKC458740:NKC458741 NTY458740:NTY458741 ODU458740:ODU458741 ONQ458740:ONQ458741 OXM458740:OXM458741 PHI458740:PHI458741 PRE458740:PRE458741 QBA458740:QBA458741 QKW458740:QKW458741 QUS458740:QUS458741 REO458740:REO458741 ROK458740:ROK458741 RYG458740:RYG458741 SIC458740:SIC458741 SRY458740:SRY458741 TBU458740:TBU458741 TLQ458740:TLQ458741 TVM458740:TVM458741 UFI458740:UFI458741 UPE458740:UPE458741 UZA458740:UZA458741 VIW458740:VIW458741 VSS458740:VSS458741 WCO458740:WCO458741 WMK458740:WMK458741 WWG458740:WWG458741 Y524303:Y524304 JU524276:JU524277 TQ524276:TQ524277 ADM524276:ADM524277 ANI524276:ANI524277 AXE524276:AXE524277 BHA524276:BHA524277 BQW524276:BQW524277 CAS524276:CAS524277 CKO524276:CKO524277 CUK524276:CUK524277 DEG524276:DEG524277 DOC524276:DOC524277 DXY524276:DXY524277 EHU524276:EHU524277 ERQ524276:ERQ524277 FBM524276:FBM524277 FLI524276:FLI524277 FVE524276:FVE524277 GFA524276:GFA524277 GOW524276:GOW524277 GYS524276:GYS524277 HIO524276:HIO524277 HSK524276:HSK524277 ICG524276:ICG524277 IMC524276:IMC524277 IVY524276:IVY524277 JFU524276:JFU524277 JPQ524276:JPQ524277 JZM524276:JZM524277 KJI524276:KJI524277 KTE524276:KTE524277 LDA524276:LDA524277 LMW524276:LMW524277 LWS524276:LWS524277 MGO524276:MGO524277 MQK524276:MQK524277 NAG524276:NAG524277 NKC524276:NKC524277 NTY524276:NTY524277 ODU524276:ODU524277 ONQ524276:ONQ524277 OXM524276:OXM524277 PHI524276:PHI524277 PRE524276:PRE524277 QBA524276:QBA524277 QKW524276:QKW524277 QUS524276:QUS524277 REO524276:REO524277 ROK524276:ROK524277 RYG524276:RYG524277 SIC524276:SIC524277 SRY524276:SRY524277 TBU524276:TBU524277 TLQ524276:TLQ524277 TVM524276:TVM524277 UFI524276:UFI524277 UPE524276:UPE524277 UZA524276:UZA524277 VIW524276:VIW524277 VSS524276:VSS524277 WCO524276:WCO524277 WMK524276:WMK524277 WWG524276:WWG524277 Y589839:Y589840 JU589812:JU589813 TQ589812:TQ589813 ADM589812:ADM589813 ANI589812:ANI589813 AXE589812:AXE589813 BHA589812:BHA589813 BQW589812:BQW589813 CAS589812:CAS589813 CKO589812:CKO589813 CUK589812:CUK589813 DEG589812:DEG589813 DOC589812:DOC589813 DXY589812:DXY589813 EHU589812:EHU589813 ERQ589812:ERQ589813 FBM589812:FBM589813 FLI589812:FLI589813 FVE589812:FVE589813 GFA589812:GFA589813 GOW589812:GOW589813 GYS589812:GYS589813 HIO589812:HIO589813 HSK589812:HSK589813 ICG589812:ICG589813 IMC589812:IMC589813 IVY589812:IVY589813 JFU589812:JFU589813 JPQ589812:JPQ589813 JZM589812:JZM589813 KJI589812:KJI589813 KTE589812:KTE589813 LDA589812:LDA589813 LMW589812:LMW589813 LWS589812:LWS589813 MGO589812:MGO589813 MQK589812:MQK589813 NAG589812:NAG589813 NKC589812:NKC589813 NTY589812:NTY589813 ODU589812:ODU589813 ONQ589812:ONQ589813 OXM589812:OXM589813 PHI589812:PHI589813 PRE589812:PRE589813 QBA589812:QBA589813 QKW589812:QKW589813 QUS589812:QUS589813 REO589812:REO589813 ROK589812:ROK589813 RYG589812:RYG589813 SIC589812:SIC589813 SRY589812:SRY589813 TBU589812:TBU589813 TLQ589812:TLQ589813 TVM589812:TVM589813 UFI589812:UFI589813 UPE589812:UPE589813 UZA589812:UZA589813 VIW589812:VIW589813 VSS589812:VSS589813 WCO589812:WCO589813 WMK589812:WMK589813 WWG589812:WWG589813 Y655375:Y655376 JU655348:JU655349 TQ655348:TQ655349 ADM655348:ADM655349 ANI655348:ANI655349 AXE655348:AXE655349 BHA655348:BHA655349 BQW655348:BQW655349 CAS655348:CAS655349 CKO655348:CKO655349 CUK655348:CUK655349 DEG655348:DEG655349 DOC655348:DOC655349 DXY655348:DXY655349 EHU655348:EHU655349 ERQ655348:ERQ655349 FBM655348:FBM655349 FLI655348:FLI655349 FVE655348:FVE655349 GFA655348:GFA655349 GOW655348:GOW655349 GYS655348:GYS655349 HIO655348:HIO655349 HSK655348:HSK655349 ICG655348:ICG655349 IMC655348:IMC655349 IVY655348:IVY655349 JFU655348:JFU655349 JPQ655348:JPQ655349 JZM655348:JZM655349 KJI655348:KJI655349 KTE655348:KTE655349 LDA655348:LDA655349 LMW655348:LMW655349 LWS655348:LWS655349 MGO655348:MGO655349 MQK655348:MQK655349 NAG655348:NAG655349 NKC655348:NKC655349 NTY655348:NTY655349 ODU655348:ODU655349 ONQ655348:ONQ655349 OXM655348:OXM655349 PHI655348:PHI655349 PRE655348:PRE655349 QBA655348:QBA655349 QKW655348:QKW655349 QUS655348:QUS655349 REO655348:REO655349 ROK655348:ROK655349 RYG655348:RYG655349 SIC655348:SIC655349 SRY655348:SRY655349 TBU655348:TBU655349 TLQ655348:TLQ655349 TVM655348:TVM655349 UFI655348:UFI655349 UPE655348:UPE655349 UZA655348:UZA655349 VIW655348:VIW655349 VSS655348:VSS655349 WCO655348:WCO655349 WMK655348:WMK655349 WWG655348:WWG655349 Y720911:Y720912 JU720884:JU720885 TQ720884:TQ720885 ADM720884:ADM720885 ANI720884:ANI720885 AXE720884:AXE720885 BHA720884:BHA720885 BQW720884:BQW720885 CAS720884:CAS720885 CKO720884:CKO720885 CUK720884:CUK720885 DEG720884:DEG720885 DOC720884:DOC720885 DXY720884:DXY720885 EHU720884:EHU720885 ERQ720884:ERQ720885 FBM720884:FBM720885 FLI720884:FLI720885 FVE720884:FVE720885 GFA720884:GFA720885 GOW720884:GOW720885 GYS720884:GYS720885 HIO720884:HIO720885 HSK720884:HSK720885 ICG720884:ICG720885 IMC720884:IMC720885 IVY720884:IVY720885 JFU720884:JFU720885 JPQ720884:JPQ720885 JZM720884:JZM720885 KJI720884:KJI720885 KTE720884:KTE720885 LDA720884:LDA720885 LMW720884:LMW720885 LWS720884:LWS720885 MGO720884:MGO720885 MQK720884:MQK720885 NAG720884:NAG720885 NKC720884:NKC720885 NTY720884:NTY720885 ODU720884:ODU720885 ONQ720884:ONQ720885 OXM720884:OXM720885 PHI720884:PHI720885 PRE720884:PRE720885 QBA720884:QBA720885 QKW720884:QKW720885 QUS720884:QUS720885 REO720884:REO720885 ROK720884:ROK720885 RYG720884:RYG720885 SIC720884:SIC720885 SRY720884:SRY720885 TBU720884:TBU720885 TLQ720884:TLQ720885 TVM720884:TVM720885 UFI720884:UFI720885 UPE720884:UPE720885 UZA720884:UZA720885 VIW720884:VIW720885 VSS720884:VSS720885 WCO720884:WCO720885 WMK720884:WMK720885 WWG720884:WWG720885 Y786447:Y786448 JU786420:JU786421 TQ786420:TQ786421 ADM786420:ADM786421 ANI786420:ANI786421 AXE786420:AXE786421 BHA786420:BHA786421 BQW786420:BQW786421 CAS786420:CAS786421 CKO786420:CKO786421 CUK786420:CUK786421 DEG786420:DEG786421 DOC786420:DOC786421 DXY786420:DXY786421 EHU786420:EHU786421 ERQ786420:ERQ786421 FBM786420:FBM786421 FLI786420:FLI786421 FVE786420:FVE786421 GFA786420:GFA786421 GOW786420:GOW786421 GYS786420:GYS786421 HIO786420:HIO786421 HSK786420:HSK786421 ICG786420:ICG786421 IMC786420:IMC786421 IVY786420:IVY786421 JFU786420:JFU786421 JPQ786420:JPQ786421 JZM786420:JZM786421 KJI786420:KJI786421 KTE786420:KTE786421 LDA786420:LDA786421 LMW786420:LMW786421 LWS786420:LWS786421 MGO786420:MGO786421 MQK786420:MQK786421 NAG786420:NAG786421 NKC786420:NKC786421 NTY786420:NTY786421 ODU786420:ODU786421 ONQ786420:ONQ786421 OXM786420:OXM786421 PHI786420:PHI786421 PRE786420:PRE786421 QBA786420:QBA786421 QKW786420:QKW786421 QUS786420:QUS786421 REO786420:REO786421 ROK786420:ROK786421 RYG786420:RYG786421 SIC786420:SIC786421 SRY786420:SRY786421 TBU786420:TBU786421 TLQ786420:TLQ786421 TVM786420:TVM786421 UFI786420:UFI786421 UPE786420:UPE786421 UZA786420:UZA786421 VIW786420:VIW786421 VSS786420:VSS786421 WCO786420:WCO786421 WMK786420:WMK786421 WWG786420:WWG786421 Y851983:Y851984 JU851956:JU851957 TQ851956:TQ851957 ADM851956:ADM851957 ANI851956:ANI851957 AXE851956:AXE851957 BHA851956:BHA851957 BQW851956:BQW851957 CAS851956:CAS851957 CKO851956:CKO851957 CUK851956:CUK851957 DEG851956:DEG851957 DOC851956:DOC851957 DXY851956:DXY851957 EHU851956:EHU851957 ERQ851956:ERQ851957 FBM851956:FBM851957 FLI851956:FLI851957 FVE851956:FVE851957 GFA851956:GFA851957 GOW851956:GOW851957 GYS851956:GYS851957 HIO851956:HIO851957 HSK851956:HSK851957 ICG851956:ICG851957 IMC851956:IMC851957 IVY851956:IVY851957 JFU851956:JFU851957 JPQ851956:JPQ851957 JZM851956:JZM851957 KJI851956:KJI851957 KTE851956:KTE851957 LDA851956:LDA851957 LMW851956:LMW851957 LWS851956:LWS851957 MGO851956:MGO851957 MQK851956:MQK851957 NAG851956:NAG851957 NKC851956:NKC851957 NTY851956:NTY851957 ODU851956:ODU851957 ONQ851956:ONQ851957 OXM851956:OXM851957 PHI851956:PHI851957 PRE851956:PRE851957 QBA851956:QBA851957 QKW851956:QKW851957 QUS851956:QUS851957 REO851956:REO851957 ROK851956:ROK851957 RYG851956:RYG851957 SIC851956:SIC851957 SRY851956:SRY851957 TBU851956:TBU851957 TLQ851956:TLQ851957 TVM851956:TVM851957 UFI851956:UFI851957 UPE851956:UPE851957 UZA851956:UZA851957 VIW851956:VIW851957 VSS851956:VSS851957 WCO851956:WCO851957 WMK851956:WMK851957 WWG851956:WWG851957 Y917519:Y917520 JU917492:JU917493 TQ917492:TQ917493 ADM917492:ADM917493 ANI917492:ANI917493 AXE917492:AXE917493 BHA917492:BHA917493 BQW917492:BQW917493 CAS917492:CAS917493 CKO917492:CKO917493 CUK917492:CUK917493 DEG917492:DEG917493 DOC917492:DOC917493 DXY917492:DXY917493 EHU917492:EHU917493 ERQ917492:ERQ917493 FBM917492:FBM917493 FLI917492:FLI917493 FVE917492:FVE917493 GFA917492:GFA917493 GOW917492:GOW917493 GYS917492:GYS917493 HIO917492:HIO917493 HSK917492:HSK917493 ICG917492:ICG917493 IMC917492:IMC917493 IVY917492:IVY917493 JFU917492:JFU917493 JPQ917492:JPQ917493 JZM917492:JZM917493 KJI917492:KJI917493 KTE917492:KTE917493 LDA917492:LDA917493 LMW917492:LMW917493 LWS917492:LWS917493 MGO917492:MGO917493 MQK917492:MQK917493 NAG917492:NAG917493 NKC917492:NKC917493 NTY917492:NTY917493 ODU917492:ODU917493 ONQ917492:ONQ917493 OXM917492:OXM917493 PHI917492:PHI917493 PRE917492:PRE917493 QBA917492:QBA917493 QKW917492:QKW917493 QUS917492:QUS917493 REO917492:REO917493 ROK917492:ROK917493 RYG917492:RYG917493 SIC917492:SIC917493 SRY917492:SRY917493 TBU917492:TBU917493 TLQ917492:TLQ917493 TVM917492:TVM917493 UFI917492:UFI917493 UPE917492:UPE917493 UZA917492:UZA917493 VIW917492:VIW917493 VSS917492:VSS917493 WCO917492:WCO917493 WMK917492:WMK917493 WWG917492:WWG917493 Y983055:Y983056 JU983028:JU983029 TQ983028:TQ983029 ADM983028:ADM983029 ANI983028:ANI983029 AXE983028:AXE983029 BHA983028:BHA983029 BQW983028:BQW983029 CAS983028:CAS983029 CKO983028:CKO983029 CUK983028:CUK983029 DEG983028:DEG983029 DOC983028:DOC983029 DXY983028:DXY983029 EHU983028:EHU983029 ERQ983028:ERQ983029 FBM983028:FBM983029 FLI983028:FLI983029 FVE983028:FVE983029 GFA983028:GFA983029 GOW983028:GOW983029 GYS983028:GYS983029 HIO983028:HIO983029 HSK983028:HSK983029 ICG983028:ICG983029 IMC983028:IMC983029 IVY983028:IVY983029 JFU983028:JFU983029 JPQ983028:JPQ983029 JZM983028:JZM983029 KJI983028:KJI983029 KTE983028:KTE983029 LDA983028:LDA983029 LMW983028:LMW983029 LWS983028:LWS983029 MGO983028:MGO983029 MQK983028:MQK983029 NAG983028:NAG983029 NKC983028:NKC983029 NTY983028:NTY983029 ODU983028:ODU983029 ONQ983028:ONQ983029 OXM983028:OXM983029 PHI983028:PHI983029 PRE983028:PRE983029 QBA983028:QBA983029 QKW983028:QKW983029 QUS983028:QUS983029 REO983028:REO983029 ROK983028:ROK983029 RYG983028:RYG983029 SIC983028:SIC983029 SRY983028:SRY983029 TBU983028:TBU983029 TLQ983028:TLQ983029 TVM983028:TVM983029 UFI983028:UFI983029 UPE983028:UPE983029 UZA983028:UZA983029 VIW983028:VIW983029 VSS983028:VSS983029 WCO983028:WCO983029 WMK983028:WMK983029 WWG983028:WWG983029 L65588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L131124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L196660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L262196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L327732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L393268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L458804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L524340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L589876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L655412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L720948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L786484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L852020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L917556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L983092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I65586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I131122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I196658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I262194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I327730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I393266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I458802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I524338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I589874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I655410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I720946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I786482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I852018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I917554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I983090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M65589:M65592 JI65562:JI65565 TE65562:TE65565 ADA65562:ADA65565 AMW65562:AMW65565 AWS65562:AWS65565 BGO65562:BGO65565 BQK65562:BQK65565 CAG65562:CAG65565 CKC65562:CKC65565 CTY65562:CTY65565 DDU65562:DDU65565 DNQ65562:DNQ65565 DXM65562:DXM65565 EHI65562:EHI65565 ERE65562:ERE65565 FBA65562:FBA65565 FKW65562:FKW65565 FUS65562:FUS65565 GEO65562:GEO65565 GOK65562:GOK65565 GYG65562:GYG65565 HIC65562:HIC65565 HRY65562:HRY65565 IBU65562:IBU65565 ILQ65562:ILQ65565 IVM65562:IVM65565 JFI65562:JFI65565 JPE65562:JPE65565 JZA65562:JZA65565 KIW65562:KIW65565 KSS65562:KSS65565 LCO65562:LCO65565 LMK65562:LMK65565 LWG65562:LWG65565 MGC65562:MGC65565 MPY65562:MPY65565 MZU65562:MZU65565 NJQ65562:NJQ65565 NTM65562:NTM65565 ODI65562:ODI65565 ONE65562:ONE65565 OXA65562:OXA65565 PGW65562:PGW65565 PQS65562:PQS65565 QAO65562:QAO65565 QKK65562:QKK65565 QUG65562:QUG65565 REC65562:REC65565 RNY65562:RNY65565 RXU65562:RXU65565 SHQ65562:SHQ65565 SRM65562:SRM65565 TBI65562:TBI65565 TLE65562:TLE65565 TVA65562:TVA65565 UEW65562:UEW65565 UOS65562:UOS65565 UYO65562:UYO65565 VIK65562:VIK65565 VSG65562:VSG65565 WCC65562:WCC65565 WLY65562:WLY65565 WVU65562:WVU65565 M131125:M131128 JI131098:JI131101 TE131098:TE131101 ADA131098:ADA131101 AMW131098:AMW131101 AWS131098:AWS131101 BGO131098:BGO131101 BQK131098:BQK131101 CAG131098:CAG131101 CKC131098:CKC131101 CTY131098:CTY131101 DDU131098:DDU131101 DNQ131098:DNQ131101 DXM131098:DXM131101 EHI131098:EHI131101 ERE131098:ERE131101 FBA131098:FBA131101 FKW131098:FKW131101 FUS131098:FUS131101 GEO131098:GEO131101 GOK131098:GOK131101 GYG131098:GYG131101 HIC131098:HIC131101 HRY131098:HRY131101 IBU131098:IBU131101 ILQ131098:ILQ131101 IVM131098:IVM131101 JFI131098:JFI131101 JPE131098:JPE131101 JZA131098:JZA131101 KIW131098:KIW131101 KSS131098:KSS131101 LCO131098:LCO131101 LMK131098:LMK131101 LWG131098:LWG131101 MGC131098:MGC131101 MPY131098:MPY131101 MZU131098:MZU131101 NJQ131098:NJQ131101 NTM131098:NTM131101 ODI131098:ODI131101 ONE131098:ONE131101 OXA131098:OXA131101 PGW131098:PGW131101 PQS131098:PQS131101 QAO131098:QAO131101 QKK131098:QKK131101 QUG131098:QUG131101 REC131098:REC131101 RNY131098:RNY131101 RXU131098:RXU131101 SHQ131098:SHQ131101 SRM131098:SRM131101 TBI131098:TBI131101 TLE131098:TLE131101 TVA131098:TVA131101 UEW131098:UEW131101 UOS131098:UOS131101 UYO131098:UYO131101 VIK131098:VIK131101 VSG131098:VSG131101 WCC131098:WCC131101 WLY131098:WLY131101 WVU131098:WVU131101 M196661:M196664 JI196634:JI196637 TE196634:TE196637 ADA196634:ADA196637 AMW196634:AMW196637 AWS196634:AWS196637 BGO196634:BGO196637 BQK196634:BQK196637 CAG196634:CAG196637 CKC196634:CKC196637 CTY196634:CTY196637 DDU196634:DDU196637 DNQ196634:DNQ196637 DXM196634:DXM196637 EHI196634:EHI196637 ERE196634:ERE196637 FBA196634:FBA196637 FKW196634:FKW196637 FUS196634:FUS196637 GEO196634:GEO196637 GOK196634:GOK196637 GYG196634:GYG196637 HIC196634:HIC196637 HRY196634:HRY196637 IBU196634:IBU196637 ILQ196634:ILQ196637 IVM196634:IVM196637 JFI196634:JFI196637 JPE196634:JPE196637 JZA196634:JZA196637 KIW196634:KIW196637 KSS196634:KSS196637 LCO196634:LCO196637 LMK196634:LMK196637 LWG196634:LWG196637 MGC196634:MGC196637 MPY196634:MPY196637 MZU196634:MZU196637 NJQ196634:NJQ196637 NTM196634:NTM196637 ODI196634:ODI196637 ONE196634:ONE196637 OXA196634:OXA196637 PGW196634:PGW196637 PQS196634:PQS196637 QAO196634:QAO196637 QKK196634:QKK196637 QUG196634:QUG196637 REC196634:REC196637 RNY196634:RNY196637 RXU196634:RXU196637 SHQ196634:SHQ196637 SRM196634:SRM196637 TBI196634:TBI196637 TLE196634:TLE196637 TVA196634:TVA196637 UEW196634:UEW196637 UOS196634:UOS196637 UYO196634:UYO196637 VIK196634:VIK196637 VSG196634:VSG196637 WCC196634:WCC196637 WLY196634:WLY196637 WVU196634:WVU196637 M262197:M262200 JI262170:JI262173 TE262170:TE262173 ADA262170:ADA262173 AMW262170:AMW262173 AWS262170:AWS262173 BGO262170:BGO262173 BQK262170:BQK262173 CAG262170:CAG262173 CKC262170:CKC262173 CTY262170:CTY262173 DDU262170:DDU262173 DNQ262170:DNQ262173 DXM262170:DXM262173 EHI262170:EHI262173 ERE262170:ERE262173 FBA262170:FBA262173 FKW262170:FKW262173 FUS262170:FUS262173 GEO262170:GEO262173 GOK262170:GOK262173 GYG262170:GYG262173 HIC262170:HIC262173 HRY262170:HRY262173 IBU262170:IBU262173 ILQ262170:ILQ262173 IVM262170:IVM262173 JFI262170:JFI262173 JPE262170:JPE262173 JZA262170:JZA262173 KIW262170:KIW262173 KSS262170:KSS262173 LCO262170:LCO262173 LMK262170:LMK262173 LWG262170:LWG262173 MGC262170:MGC262173 MPY262170:MPY262173 MZU262170:MZU262173 NJQ262170:NJQ262173 NTM262170:NTM262173 ODI262170:ODI262173 ONE262170:ONE262173 OXA262170:OXA262173 PGW262170:PGW262173 PQS262170:PQS262173 QAO262170:QAO262173 QKK262170:QKK262173 QUG262170:QUG262173 REC262170:REC262173 RNY262170:RNY262173 RXU262170:RXU262173 SHQ262170:SHQ262173 SRM262170:SRM262173 TBI262170:TBI262173 TLE262170:TLE262173 TVA262170:TVA262173 UEW262170:UEW262173 UOS262170:UOS262173 UYO262170:UYO262173 VIK262170:VIK262173 VSG262170:VSG262173 WCC262170:WCC262173 WLY262170:WLY262173 WVU262170:WVU262173 M327733:M327736 JI327706:JI327709 TE327706:TE327709 ADA327706:ADA327709 AMW327706:AMW327709 AWS327706:AWS327709 BGO327706:BGO327709 BQK327706:BQK327709 CAG327706:CAG327709 CKC327706:CKC327709 CTY327706:CTY327709 DDU327706:DDU327709 DNQ327706:DNQ327709 DXM327706:DXM327709 EHI327706:EHI327709 ERE327706:ERE327709 FBA327706:FBA327709 FKW327706:FKW327709 FUS327706:FUS327709 GEO327706:GEO327709 GOK327706:GOK327709 GYG327706:GYG327709 HIC327706:HIC327709 HRY327706:HRY327709 IBU327706:IBU327709 ILQ327706:ILQ327709 IVM327706:IVM327709 JFI327706:JFI327709 JPE327706:JPE327709 JZA327706:JZA327709 KIW327706:KIW327709 KSS327706:KSS327709 LCO327706:LCO327709 LMK327706:LMK327709 LWG327706:LWG327709 MGC327706:MGC327709 MPY327706:MPY327709 MZU327706:MZU327709 NJQ327706:NJQ327709 NTM327706:NTM327709 ODI327706:ODI327709 ONE327706:ONE327709 OXA327706:OXA327709 PGW327706:PGW327709 PQS327706:PQS327709 QAO327706:QAO327709 QKK327706:QKK327709 QUG327706:QUG327709 REC327706:REC327709 RNY327706:RNY327709 RXU327706:RXU327709 SHQ327706:SHQ327709 SRM327706:SRM327709 TBI327706:TBI327709 TLE327706:TLE327709 TVA327706:TVA327709 UEW327706:UEW327709 UOS327706:UOS327709 UYO327706:UYO327709 VIK327706:VIK327709 VSG327706:VSG327709 WCC327706:WCC327709 WLY327706:WLY327709 WVU327706:WVU327709 M393269:M393272 JI393242:JI393245 TE393242:TE393245 ADA393242:ADA393245 AMW393242:AMW393245 AWS393242:AWS393245 BGO393242:BGO393245 BQK393242:BQK393245 CAG393242:CAG393245 CKC393242:CKC393245 CTY393242:CTY393245 DDU393242:DDU393245 DNQ393242:DNQ393245 DXM393242:DXM393245 EHI393242:EHI393245 ERE393242:ERE393245 FBA393242:FBA393245 FKW393242:FKW393245 FUS393242:FUS393245 GEO393242:GEO393245 GOK393242:GOK393245 GYG393242:GYG393245 HIC393242:HIC393245 HRY393242:HRY393245 IBU393242:IBU393245 ILQ393242:ILQ393245 IVM393242:IVM393245 JFI393242:JFI393245 JPE393242:JPE393245 JZA393242:JZA393245 KIW393242:KIW393245 KSS393242:KSS393245 LCO393242:LCO393245 LMK393242:LMK393245 LWG393242:LWG393245 MGC393242:MGC393245 MPY393242:MPY393245 MZU393242:MZU393245 NJQ393242:NJQ393245 NTM393242:NTM393245 ODI393242:ODI393245 ONE393242:ONE393245 OXA393242:OXA393245 PGW393242:PGW393245 PQS393242:PQS393245 QAO393242:QAO393245 QKK393242:QKK393245 QUG393242:QUG393245 REC393242:REC393245 RNY393242:RNY393245 RXU393242:RXU393245 SHQ393242:SHQ393245 SRM393242:SRM393245 TBI393242:TBI393245 TLE393242:TLE393245 TVA393242:TVA393245 UEW393242:UEW393245 UOS393242:UOS393245 UYO393242:UYO393245 VIK393242:VIK393245 VSG393242:VSG393245 WCC393242:WCC393245 WLY393242:WLY393245 WVU393242:WVU393245 M458805:M458808 JI458778:JI458781 TE458778:TE458781 ADA458778:ADA458781 AMW458778:AMW458781 AWS458778:AWS458781 BGO458778:BGO458781 BQK458778:BQK458781 CAG458778:CAG458781 CKC458778:CKC458781 CTY458778:CTY458781 DDU458778:DDU458781 DNQ458778:DNQ458781 DXM458778:DXM458781 EHI458778:EHI458781 ERE458778:ERE458781 FBA458778:FBA458781 FKW458778:FKW458781 FUS458778:FUS458781 GEO458778:GEO458781 GOK458778:GOK458781 GYG458778:GYG458781 HIC458778:HIC458781 HRY458778:HRY458781 IBU458778:IBU458781 ILQ458778:ILQ458781 IVM458778:IVM458781 JFI458778:JFI458781 JPE458778:JPE458781 JZA458778:JZA458781 KIW458778:KIW458781 KSS458778:KSS458781 LCO458778:LCO458781 LMK458778:LMK458781 LWG458778:LWG458781 MGC458778:MGC458781 MPY458778:MPY458781 MZU458778:MZU458781 NJQ458778:NJQ458781 NTM458778:NTM458781 ODI458778:ODI458781 ONE458778:ONE458781 OXA458778:OXA458781 PGW458778:PGW458781 PQS458778:PQS458781 QAO458778:QAO458781 QKK458778:QKK458781 QUG458778:QUG458781 REC458778:REC458781 RNY458778:RNY458781 RXU458778:RXU458781 SHQ458778:SHQ458781 SRM458778:SRM458781 TBI458778:TBI458781 TLE458778:TLE458781 TVA458778:TVA458781 UEW458778:UEW458781 UOS458778:UOS458781 UYO458778:UYO458781 VIK458778:VIK458781 VSG458778:VSG458781 WCC458778:WCC458781 WLY458778:WLY458781 WVU458778:WVU458781 M524341:M524344 JI524314:JI524317 TE524314:TE524317 ADA524314:ADA524317 AMW524314:AMW524317 AWS524314:AWS524317 BGO524314:BGO524317 BQK524314:BQK524317 CAG524314:CAG524317 CKC524314:CKC524317 CTY524314:CTY524317 DDU524314:DDU524317 DNQ524314:DNQ524317 DXM524314:DXM524317 EHI524314:EHI524317 ERE524314:ERE524317 FBA524314:FBA524317 FKW524314:FKW524317 FUS524314:FUS524317 GEO524314:GEO524317 GOK524314:GOK524317 GYG524314:GYG524317 HIC524314:HIC524317 HRY524314:HRY524317 IBU524314:IBU524317 ILQ524314:ILQ524317 IVM524314:IVM524317 JFI524314:JFI524317 JPE524314:JPE524317 JZA524314:JZA524317 KIW524314:KIW524317 KSS524314:KSS524317 LCO524314:LCO524317 LMK524314:LMK524317 LWG524314:LWG524317 MGC524314:MGC524317 MPY524314:MPY524317 MZU524314:MZU524317 NJQ524314:NJQ524317 NTM524314:NTM524317 ODI524314:ODI524317 ONE524314:ONE524317 OXA524314:OXA524317 PGW524314:PGW524317 PQS524314:PQS524317 QAO524314:QAO524317 QKK524314:QKK524317 QUG524314:QUG524317 REC524314:REC524317 RNY524314:RNY524317 RXU524314:RXU524317 SHQ524314:SHQ524317 SRM524314:SRM524317 TBI524314:TBI524317 TLE524314:TLE524317 TVA524314:TVA524317 UEW524314:UEW524317 UOS524314:UOS524317 UYO524314:UYO524317 VIK524314:VIK524317 VSG524314:VSG524317 WCC524314:WCC524317 WLY524314:WLY524317 WVU524314:WVU524317 M589877:M589880 JI589850:JI589853 TE589850:TE589853 ADA589850:ADA589853 AMW589850:AMW589853 AWS589850:AWS589853 BGO589850:BGO589853 BQK589850:BQK589853 CAG589850:CAG589853 CKC589850:CKC589853 CTY589850:CTY589853 DDU589850:DDU589853 DNQ589850:DNQ589853 DXM589850:DXM589853 EHI589850:EHI589853 ERE589850:ERE589853 FBA589850:FBA589853 FKW589850:FKW589853 FUS589850:FUS589853 GEO589850:GEO589853 GOK589850:GOK589853 GYG589850:GYG589853 HIC589850:HIC589853 HRY589850:HRY589853 IBU589850:IBU589853 ILQ589850:ILQ589853 IVM589850:IVM589853 JFI589850:JFI589853 JPE589850:JPE589853 JZA589850:JZA589853 KIW589850:KIW589853 KSS589850:KSS589853 LCO589850:LCO589853 LMK589850:LMK589853 LWG589850:LWG589853 MGC589850:MGC589853 MPY589850:MPY589853 MZU589850:MZU589853 NJQ589850:NJQ589853 NTM589850:NTM589853 ODI589850:ODI589853 ONE589850:ONE589853 OXA589850:OXA589853 PGW589850:PGW589853 PQS589850:PQS589853 QAO589850:QAO589853 QKK589850:QKK589853 QUG589850:QUG589853 REC589850:REC589853 RNY589850:RNY589853 RXU589850:RXU589853 SHQ589850:SHQ589853 SRM589850:SRM589853 TBI589850:TBI589853 TLE589850:TLE589853 TVA589850:TVA589853 UEW589850:UEW589853 UOS589850:UOS589853 UYO589850:UYO589853 VIK589850:VIK589853 VSG589850:VSG589853 WCC589850:WCC589853 WLY589850:WLY589853 WVU589850:WVU589853 M655413:M655416 JI655386:JI655389 TE655386:TE655389 ADA655386:ADA655389 AMW655386:AMW655389 AWS655386:AWS655389 BGO655386:BGO655389 BQK655386:BQK655389 CAG655386:CAG655389 CKC655386:CKC655389 CTY655386:CTY655389 DDU655386:DDU655389 DNQ655386:DNQ655389 DXM655386:DXM655389 EHI655386:EHI655389 ERE655386:ERE655389 FBA655386:FBA655389 FKW655386:FKW655389 FUS655386:FUS655389 GEO655386:GEO655389 GOK655386:GOK655389 GYG655386:GYG655389 HIC655386:HIC655389 HRY655386:HRY655389 IBU655386:IBU655389 ILQ655386:ILQ655389 IVM655386:IVM655389 JFI655386:JFI655389 JPE655386:JPE655389 JZA655386:JZA655389 KIW655386:KIW655389 KSS655386:KSS655389 LCO655386:LCO655389 LMK655386:LMK655389 LWG655386:LWG655389 MGC655386:MGC655389 MPY655386:MPY655389 MZU655386:MZU655389 NJQ655386:NJQ655389 NTM655386:NTM655389 ODI655386:ODI655389 ONE655386:ONE655389 OXA655386:OXA655389 PGW655386:PGW655389 PQS655386:PQS655389 QAO655386:QAO655389 QKK655386:QKK655389 QUG655386:QUG655389 REC655386:REC655389 RNY655386:RNY655389 RXU655386:RXU655389 SHQ655386:SHQ655389 SRM655386:SRM655389 TBI655386:TBI655389 TLE655386:TLE655389 TVA655386:TVA655389 UEW655386:UEW655389 UOS655386:UOS655389 UYO655386:UYO655389 VIK655386:VIK655389 VSG655386:VSG655389 WCC655386:WCC655389 WLY655386:WLY655389 WVU655386:WVU655389 M720949:M720952 JI720922:JI720925 TE720922:TE720925 ADA720922:ADA720925 AMW720922:AMW720925 AWS720922:AWS720925 BGO720922:BGO720925 BQK720922:BQK720925 CAG720922:CAG720925 CKC720922:CKC720925 CTY720922:CTY720925 DDU720922:DDU720925 DNQ720922:DNQ720925 DXM720922:DXM720925 EHI720922:EHI720925 ERE720922:ERE720925 FBA720922:FBA720925 FKW720922:FKW720925 FUS720922:FUS720925 GEO720922:GEO720925 GOK720922:GOK720925 GYG720922:GYG720925 HIC720922:HIC720925 HRY720922:HRY720925 IBU720922:IBU720925 ILQ720922:ILQ720925 IVM720922:IVM720925 JFI720922:JFI720925 JPE720922:JPE720925 JZA720922:JZA720925 KIW720922:KIW720925 KSS720922:KSS720925 LCO720922:LCO720925 LMK720922:LMK720925 LWG720922:LWG720925 MGC720922:MGC720925 MPY720922:MPY720925 MZU720922:MZU720925 NJQ720922:NJQ720925 NTM720922:NTM720925 ODI720922:ODI720925 ONE720922:ONE720925 OXA720922:OXA720925 PGW720922:PGW720925 PQS720922:PQS720925 QAO720922:QAO720925 QKK720922:QKK720925 QUG720922:QUG720925 REC720922:REC720925 RNY720922:RNY720925 RXU720922:RXU720925 SHQ720922:SHQ720925 SRM720922:SRM720925 TBI720922:TBI720925 TLE720922:TLE720925 TVA720922:TVA720925 UEW720922:UEW720925 UOS720922:UOS720925 UYO720922:UYO720925 VIK720922:VIK720925 VSG720922:VSG720925 WCC720922:WCC720925 WLY720922:WLY720925 WVU720922:WVU720925 M786485:M786488 JI786458:JI786461 TE786458:TE786461 ADA786458:ADA786461 AMW786458:AMW786461 AWS786458:AWS786461 BGO786458:BGO786461 BQK786458:BQK786461 CAG786458:CAG786461 CKC786458:CKC786461 CTY786458:CTY786461 DDU786458:DDU786461 DNQ786458:DNQ786461 DXM786458:DXM786461 EHI786458:EHI786461 ERE786458:ERE786461 FBA786458:FBA786461 FKW786458:FKW786461 FUS786458:FUS786461 GEO786458:GEO786461 GOK786458:GOK786461 GYG786458:GYG786461 HIC786458:HIC786461 HRY786458:HRY786461 IBU786458:IBU786461 ILQ786458:ILQ786461 IVM786458:IVM786461 JFI786458:JFI786461 JPE786458:JPE786461 JZA786458:JZA786461 KIW786458:KIW786461 KSS786458:KSS786461 LCO786458:LCO786461 LMK786458:LMK786461 LWG786458:LWG786461 MGC786458:MGC786461 MPY786458:MPY786461 MZU786458:MZU786461 NJQ786458:NJQ786461 NTM786458:NTM786461 ODI786458:ODI786461 ONE786458:ONE786461 OXA786458:OXA786461 PGW786458:PGW786461 PQS786458:PQS786461 QAO786458:QAO786461 QKK786458:QKK786461 QUG786458:QUG786461 REC786458:REC786461 RNY786458:RNY786461 RXU786458:RXU786461 SHQ786458:SHQ786461 SRM786458:SRM786461 TBI786458:TBI786461 TLE786458:TLE786461 TVA786458:TVA786461 UEW786458:UEW786461 UOS786458:UOS786461 UYO786458:UYO786461 VIK786458:VIK786461 VSG786458:VSG786461 WCC786458:WCC786461 WLY786458:WLY786461 WVU786458:WVU786461 M852021:M852024 JI851994:JI851997 TE851994:TE851997 ADA851994:ADA851997 AMW851994:AMW851997 AWS851994:AWS851997 BGO851994:BGO851997 BQK851994:BQK851997 CAG851994:CAG851997 CKC851994:CKC851997 CTY851994:CTY851997 DDU851994:DDU851997 DNQ851994:DNQ851997 DXM851994:DXM851997 EHI851994:EHI851997 ERE851994:ERE851997 FBA851994:FBA851997 FKW851994:FKW851997 FUS851994:FUS851997 GEO851994:GEO851997 GOK851994:GOK851997 GYG851994:GYG851997 HIC851994:HIC851997 HRY851994:HRY851997 IBU851994:IBU851997 ILQ851994:ILQ851997 IVM851994:IVM851997 JFI851994:JFI851997 JPE851994:JPE851997 JZA851994:JZA851997 KIW851994:KIW851997 KSS851994:KSS851997 LCO851994:LCO851997 LMK851994:LMK851997 LWG851994:LWG851997 MGC851994:MGC851997 MPY851994:MPY851997 MZU851994:MZU851997 NJQ851994:NJQ851997 NTM851994:NTM851997 ODI851994:ODI851997 ONE851994:ONE851997 OXA851994:OXA851997 PGW851994:PGW851997 PQS851994:PQS851997 QAO851994:QAO851997 QKK851994:QKK851997 QUG851994:QUG851997 REC851994:REC851997 RNY851994:RNY851997 RXU851994:RXU851997 SHQ851994:SHQ851997 SRM851994:SRM851997 TBI851994:TBI851997 TLE851994:TLE851997 TVA851994:TVA851997 UEW851994:UEW851997 UOS851994:UOS851997 UYO851994:UYO851997 VIK851994:VIK851997 VSG851994:VSG851997 WCC851994:WCC851997 WLY851994:WLY851997 WVU851994:WVU851997 M917557:M917560 JI917530:JI917533 TE917530:TE917533 ADA917530:ADA917533 AMW917530:AMW917533 AWS917530:AWS917533 BGO917530:BGO917533 BQK917530:BQK917533 CAG917530:CAG917533 CKC917530:CKC917533 CTY917530:CTY917533 DDU917530:DDU917533 DNQ917530:DNQ917533 DXM917530:DXM917533 EHI917530:EHI917533 ERE917530:ERE917533 FBA917530:FBA917533 FKW917530:FKW917533 FUS917530:FUS917533 GEO917530:GEO917533 GOK917530:GOK917533 GYG917530:GYG917533 HIC917530:HIC917533 HRY917530:HRY917533 IBU917530:IBU917533 ILQ917530:ILQ917533 IVM917530:IVM917533 JFI917530:JFI917533 JPE917530:JPE917533 JZA917530:JZA917533 KIW917530:KIW917533 KSS917530:KSS917533 LCO917530:LCO917533 LMK917530:LMK917533 LWG917530:LWG917533 MGC917530:MGC917533 MPY917530:MPY917533 MZU917530:MZU917533 NJQ917530:NJQ917533 NTM917530:NTM917533 ODI917530:ODI917533 ONE917530:ONE917533 OXA917530:OXA917533 PGW917530:PGW917533 PQS917530:PQS917533 QAO917530:QAO917533 QKK917530:QKK917533 QUG917530:QUG917533 REC917530:REC917533 RNY917530:RNY917533 RXU917530:RXU917533 SHQ917530:SHQ917533 SRM917530:SRM917533 TBI917530:TBI917533 TLE917530:TLE917533 TVA917530:TVA917533 UEW917530:UEW917533 UOS917530:UOS917533 UYO917530:UYO917533 VIK917530:VIK917533 VSG917530:VSG917533 WCC917530:WCC917533 WLY917530:WLY917533 WVU917530:WVU917533 M983093:M983096 JI983066:JI983069 TE983066:TE983069 ADA983066:ADA983069 AMW983066:AMW983069 AWS983066:AWS983069 BGO983066:BGO983069 BQK983066:BQK983069 CAG983066:CAG983069 CKC983066:CKC983069 CTY983066:CTY983069 DDU983066:DDU983069 DNQ983066:DNQ983069 DXM983066:DXM983069 EHI983066:EHI983069 ERE983066:ERE983069 FBA983066:FBA983069 FKW983066:FKW983069 FUS983066:FUS983069 GEO983066:GEO983069 GOK983066:GOK983069 GYG983066:GYG983069 HIC983066:HIC983069 HRY983066:HRY983069 IBU983066:IBU983069 ILQ983066:ILQ983069 IVM983066:IVM983069 JFI983066:JFI983069 JPE983066:JPE983069 JZA983066:JZA983069 KIW983066:KIW983069 KSS983066:KSS983069 LCO983066:LCO983069 LMK983066:LMK983069 LWG983066:LWG983069 MGC983066:MGC983069 MPY983066:MPY983069 MZU983066:MZU983069 NJQ983066:NJQ983069 NTM983066:NTM983069 ODI983066:ODI983069 ONE983066:ONE983069 OXA983066:OXA983069 PGW983066:PGW983069 PQS983066:PQS983069 QAO983066:QAO983069 QKK983066:QKK983069 QUG983066:QUG983069 REC983066:REC983069 RNY983066:RNY983069 RXU983066:RXU983069 SHQ983066:SHQ983069 SRM983066:SRM983069 TBI983066:TBI983069 TLE983066:TLE983069 TVA983066:TVA983069 UEW983066:UEW983069 UOS983066:UOS983069 UYO983066:UYO983069 VIK983066:VIK983069 VSG983066:VSG983069 WCC983066:WCC983069 WLY983066:WLY983069 WVU983066:WVU983069 L65593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L131129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L196665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L262201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L327737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L393273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L458809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L524345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L589881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L655417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L720953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L786489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L852025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L917561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L983097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M65594:M65596 JI65567:JI65569 TE65567:TE65569 ADA65567:ADA65569 AMW65567:AMW65569 AWS65567:AWS65569 BGO65567:BGO65569 BQK65567:BQK65569 CAG65567:CAG65569 CKC65567:CKC65569 CTY65567:CTY65569 DDU65567:DDU65569 DNQ65567:DNQ65569 DXM65567:DXM65569 EHI65567:EHI65569 ERE65567:ERE65569 FBA65567:FBA65569 FKW65567:FKW65569 FUS65567:FUS65569 GEO65567:GEO65569 GOK65567:GOK65569 GYG65567:GYG65569 HIC65567:HIC65569 HRY65567:HRY65569 IBU65567:IBU65569 ILQ65567:ILQ65569 IVM65567:IVM65569 JFI65567:JFI65569 JPE65567:JPE65569 JZA65567:JZA65569 KIW65567:KIW65569 KSS65567:KSS65569 LCO65567:LCO65569 LMK65567:LMK65569 LWG65567:LWG65569 MGC65567:MGC65569 MPY65567:MPY65569 MZU65567:MZU65569 NJQ65567:NJQ65569 NTM65567:NTM65569 ODI65567:ODI65569 ONE65567:ONE65569 OXA65567:OXA65569 PGW65567:PGW65569 PQS65567:PQS65569 QAO65567:QAO65569 QKK65567:QKK65569 QUG65567:QUG65569 REC65567:REC65569 RNY65567:RNY65569 RXU65567:RXU65569 SHQ65567:SHQ65569 SRM65567:SRM65569 TBI65567:TBI65569 TLE65567:TLE65569 TVA65567:TVA65569 UEW65567:UEW65569 UOS65567:UOS65569 UYO65567:UYO65569 VIK65567:VIK65569 VSG65567:VSG65569 WCC65567:WCC65569 WLY65567:WLY65569 WVU65567:WVU65569 M131130:M131132 JI131103:JI131105 TE131103:TE131105 ADA131103:ADA131105 AMW131103:AMW131105 AWS131103:AWS131105 BGO131103:BGO131105 BQK131103:BQK131105 CAG131103:CAG131105 CKC131103:CKC131105 CTY131103:CTY131105 DDU131103:DDU131105 DNQ131103:DNQ131105 DXM131103:DXM131105 EHI131103:EHI131105 ERE131103:ERE131105 FBA131103:FBA131105 FKW131103:FKW131105 FUS131103:FUS131105 GEO131103:GEO131105 GOK131103:GOK131105 GYG131103:GYG131105 HIC131103:HIC131105 HRY131103:HRY131105 IBU131103:IBU131105 ILQ131103:ILQ131105 IVM131103:IVM131105 JFI131103:JFI131105 JPE131103:JPE131105 JZA131103:JZA131105 KIW131103:KIW131105 KSS131103:KSS131105 LCO131103:LCO131105 LMK131103:LMK131105 LWG131103:LWG131105 MGC131103:MGC131105 MPY131103:MPY131105 MZU131103:MZU131105 NJQ131103:NJQ131105 NTM131103:NTM131105 ODI131103:ODI131105 ONE131103:ONE131105 OXA131103:OXA131105 PGW131103:PGW131105 PQS131103:PQS131105 QAO131103:QAO131105 QKK131103:QKK131105 QUG131103:QUG131105 REC131103:REC131105 RNY131103:RNY131105 RXU131103:RXU131105 SHQ131103:SHQ131105 SRM131103:SRM131105 TBI131103:TBI131105 TLE131103:TLE131105 TVA131103:TVA131105 UEW131103:UEW131105 UOS131103:UOS131105 UYO131103:UYO131105 VIK131103:VIK131105 VSG131103:VSG131105 WCC131103:WCC131105 WLY131103:WLY131105 WVU131103:WVU131105 M196666:M196668 JI196639:JI196641 TE196639:TE196641 ADA196639:ADA196641 AMW196639:AMW196641 AWS196639:AWS196641 BGO196639:BGO196641 BQK196639:BQK196641 CAG196639:CAG196641 CKC196639:CKC196641 CTY196639:CTY196641 DDU196639:DDU196641 DNQ196639:DNQ196641 DXM196639:DXM196641 EHI196639:EHI196641 ERE196639:ERE196641 FBA196639:FBA196641 FKW196639:FKW196641 FUS196639:FUS196641 GEO196639:GEO196641 GOK196639:GOK196641 GYG196639:GYG196641 HIC196639:HIC196641 HRY196639:HRY196641 IBU196639:IBU196641 ILQ196639:ILQ196641 IVM196639:IVM196641 JFI196639:JFI196641 JPE196639:JPE196641 JZA196639:JZA196641 KIW196639:KIW196641 KSS196639:KSS196641 LCO196639:LCO196641 LMK196639:LMK196641 LWG196639:LWG196641 MGC196639:MGC196641 MPY196639:MPY196641 MZU196639:MZU196641 NJQ196639:NJQ196641 NTM196639:NTM196641 ODI196639:ODI196641 ONE196639:ONE196641 OXA196639:OXA196641 PGW196639:PGW196641 PQS196639:PQS196641 QAO196639:QAO196641 QKK196639:QKK196641 QUG196639:QUG196641 REC196639:REC196641 RNY196639:RNY196641 RXU196639:RXU196641 SHQ196639:SHQ196641 SRM196639:SRM196641 TBI196639:TBI196641 TLE196639:TLE196641 TVA196639:TVA196641 UEW196639:UEW196641 UOS196639:UOS196641 UYO196639:UYO196641 VIK196639:VIK196641 VSG196639:VSG196641 WCC196639:WCC196641 WLY196639:WLY196641 WVU196639:WVU196641 M262202:M262204 JI262175:JI262177 TE262175:TE262177 ADA262175:ADA262177 AMW262175:AMW262177 AWS262175:AWS262177 BGO262175:BGO262177 BQK262175:BQK262177 CAG262175:CAG262177 CKC262175:CKC262177 CTY262175:CTY262177 DDU262175:DDU262177 DNQ262175:DNQ262177 DXM262175:DXM262177 EHI262175:EHI262177 ERE262175:ERE262177 FBA262175:FBA262177 FKW262175:FKW262177 FUS262175:FUS262177 GEO262175:GEO262177 GOK262175:GOK262177 GYG262175:GYG262177 HIC262175:HIC262177 HRY262175:HRY262177 IBU262175:IBU262177 ILQ262175:ILQ262177 IVM262175:IVM262177 JFI262175:JFI262177 JPE262175:JPE262177 JZA262175:JZA262177 KIW262175:KIW262177 KSS262175:KSS262177 LCO262175:LCO262177 LMK262175:LMK262177 LWG262175:LWG262177 MGC262175:MGC262177 MPY262175:MPY262177 MZU262175:MZU262177 NJQ262175:NJQ262177 NTM262175:NTM262177 ODI262175:ODI262177 ONE262175:ONE262177 OXA262175:OXA262177 PGW262175:PGW262177 PQS262175:PQS262177 QAO262175:QAO262177 QKK262175:QKK262177 QUG262175:QUG262177 REC262175:REC262177 RNY262175:RNY262177 RXU262175:RXU262177 SHQ262175:SHQ262177 SRM262175:SRM262177 TBI262175:TBI262177 TLE262175:TLE262177 TVA262175:TVA262177 UEW262175:UEW262177 UOS262175:UOS262177 UYO262175:UYO262177 VIK262175:VIK262177 VSG262175:VSG262177 WCC262175:WCC262177 WLY262175:WLY262177 WVU262175:WVU262177 M327738:M327740 JI327711:JI327713 TE327711:TE327713 ADA327711:ADA327713 AMW327711:AMW327713 AWS327711:AWS327713 BGO327711:BGO327713 BQK327711:BQK327713 CAG327711:CAG327713 CKC327711:CKC327713 CTY327711:CTY327713 DDU327711:DDU327713 DNQ327711:DNQ327713 DXM327711:DXM327713 EHI327711:EHI327713 ERE327711:ERE327713 FBA327711:FBA327713 FKW327711:FKW327713 FUS327711:FUS327713 GEO327711:GEO327713 GOK327711:GOK327713 GYG327711:GYG327713 HIC327711:HIC327713 HRY327711:HRY327713 IBU327711:IBU327713 ILQ327711:ILQ327713 IVM327711:IVM327713 JFI327711:JFI327713 JPE327711:JPE327713 JZA327711:JZA327713 KIW327711:KIW327713 KSS327711:KSS327713 LCO327711:LCO327713 LMK327711:LMK327713 LWG327711:LWG327713 MGC327711:MGC327713 MPY327711:MPY327713 MZU327711:MZU327713 NJQ327711:NJQ327713 NTM327711:NTM327713 ODI327711:ODI327713 ONE327711:ONE327713 OXA327711:OXA327713 PGW327711:PGW327713 PQS327711:PQS327713 QAO327711:QAO327713 QKK327711:QKK327713 QUG327711:QUG327713 REC327711:REC327713 RNY327711:RNY327713 RXU327711:RXU327713 SHQ327711:SHQ327713 SRM327711:SRM327713 TBI327711:TBI327713 TLE327711:TLE327713 TVA327711:TVA327713 UEW327711:UEW327713 UOS327711:UOS327713 UYO327711:UYO327713 VIK327711:VIK327713 VSG327711:VSG327713 WCC327711:WCC327713 WLY327711:WLY327713 WVU327711:WVU327713 M393274:M393276 JI393247:JI393249 TE393247:TE393249 ADA393247:ADA393249 AMW393247:AMW393249 AWS393247:AWS393249 BGO393247:BGO393249 BQK393247:BQK393249 CAG393247:CAG393249 CKC393247:CKC393249 CTY393247:CTY393249 DDU393247:DDU393249 DNQ393247:DNQ393249 DXM393247:DXM393249 EHI393247:EHI393249 ERE393247:ERE393249 FBA393247:FBA393249 FKW393247:FKW393249 FUS393247:FUS393249 GEO393247:GEO393249 GOK393247:GOK393249 GYG393247:GYG393249 HIC393247:HIC393249 HRY393247:HRY393249 IBU393247:IBU393249 ILQ393247:ILQ393249 IVM393247:IVM393249 JFI393247:JFI393249 JPE393247:JPE393249 JZA393247:JZA393249 KIW393247:KIW393249 KSS393247:KSS393249 LCO393247:LCO393249 LMK393247:LMK393249 LWG393247:LWG393249 MGC393247:MGC393249 MPY393247:MPY393249 MZU393247:MZU393249 NJQ393247:NJQ393249 NTM393247:NTM393249 ODI393247:ODI393249 ONE393247:ONE393249 OXA393247:OXA393249 PGW393247:PGW393249 PQS393247:PQS393249 QAO393247:QAO393249 QKK393247:QKK393249 QUG393247:QUG393249 REC393247:REC393249 RNY393247:RNY393249 RXU393247:RXU393249 SHQ393247:SHQ393249 SRM393247:SRM393249 TBI393247:TBI393249 TLE393247:TLE393249 TVA393247:TVA393249 UEW393247:UEW393249 UOS393247:UOS393249 UYO393247:UYO393249 VIK393247:VIK393249 VSG393247:VSG393249 WCC393247:WCC393249 WLY393247:WLY393249 WVU393247:WVU393249 M458810:M458812 JI458783:JI458785 TE458783:TE458785 ADA458783:ADA458785 AMW458783:AMW458785 AWS458783:AWS458785 BGO458783:BGO458785 BQK458783:BQK458785 CAG458783:CAG458785 CKC458783:CKC458785 CTY458783:CTY458785 DDU458783:DDU458785 DNQ458783:DNQ458785 DXM458783:DXM458785 EHI458783:EHI458785 ERE458783:ERE458785 FBA458783:FBA458785 FKW458783:FKW458785 FUS458783:FUS458785 GEO458783:GEO458785 GOK458783:GOK458785 GYG458783:GYG458785 HIC458783:HIC458785 HRY458783:HRY458785 IBU458783:IBU458785 ILQ458783:ILQ458785 IVM458783:IVM458785 JFI458783:JFI458785 JPE458783:JPE458785 JZA458783:JZA458785 KIW458783:KIW458785 KSS458783:KSS458785 LCO458783:LCO458785 LMK458783:LMK458785 LWG458783:LWG458785 MGC458783:MGC458785 MPY458783:MPY458785 MZU458783:MZU458785 NJQ458783:NJQ458785 NTM458783:NTM458785 ODI458783:ODI458785 ONE458783:ONE458785 OXA458783:OXA458785 PGW458783:PGW458785 PQS458783:PQS458785 QAO458783:QAO458785 QKK458783:QKK458785 QUG458783:QUG458785 REC458783:REC458785 RNY458783:RNY458785 RXU458783:RXU458785 SHQ458783:SHQ458785 SRM458783:SRM458785 TBI458783:TBI458785 TLE458783:TLE458785 TVA458783:TVA458785 UEW458783:UEW458785 UOS458783:UOS458785 UYO458783:UYO458785 VIK458783:VIK458785 VSG458783:VSG458785 WCC458783:WCC458785 WLY458783:WLY458785 WVU458783:WVU458785 M524346:M524348 JI524319:JI524321 TE524319:TE524321 ADA524319:ADA524321 AMW524319:AMW524321 AWS524319:AWS524321 BGO524319:BGO524321 BQK524319:BQK524321 CAG524319:CAG524321 CKC524319:CKC524321 CTY524319:CTY524321 DDU524319:DDU524321 DNQ524319:DNQ524321 DXM524319:DXM524321 EHI524319:EHI524321 ERE524319:ERE524321 FBA524319:FBA524321 FKW524319:FKW524321 FUS524319:FUS524321 GEO524319:GEO524321 GOK524319:GOK524321 GYG524319:GYG524321 HIC524319:HIC524321 HRY524319:HRY524321 IBU524319:IBU524321 ILQ524319:ILQ524321 IVM524319:IVM524321 JFI524319:JFI524321 JPE524319:JPE524321 JZA524319:JZA524321 KIW524319:KIW524321 KSS524319:KSS524321 LCO524319:LCO524321 LMK524319:LMK524321 LWG524319:LWG524321 MGC524319:MGC524321 MPY524319:MPY524321 MZU524319:MZU524321 NJQ524319:NJQ524321 NTM524319:NTM524321 ODI524319:ODI524321 ONE524319:ONE524321 OXA524319:OXA524321 PGW524319:PGW524321 PQS524319:PQS524321 QAO524319:QAO524321 QKK524319:QKK524321 QUG524319:QUG524321 REC524319:REC524321 RNY524319:RNY524321 RXU524319:RXU524321 SHQ524319:SHQ524321 SRM524319:SRM524321 TBI524319:TBI524321 TLE524319:TLE524321 TVA524319:TVA524321 UEW524319:UEW524321 UOS524319:UOS524321 UYO524319:UYO524321 VIK524319:VIK524321 VSG524319:VSG524321 WCC524319:WCC524321 WLY524319:WLY524321 WVU524319:WVU524321 M589882:M589884 JI589855:JI589857 TE589855:TE589857 ADA589855:ADA589857 AMW589855:AMW589857 AWS589855:AWS589857 BGO589855:BGO589857 BQK589855:BQK589857 CAG589855:CAG589857 CKC589855:CKC589857 CTY589855:CTY589857 DDU589855:DDU589857 DNQ589855:DNQ589857 DXM589855:DXM589857 EHI589855:EHI589857 ERE589855:ERE589857 FBA589855:FBA589857 FKW589855:FKW589857 FUS589855:FUS589857 GEO589855:GEO589857 GOK589855:GOK589857 GYG589855:GYG589857 HIC589855:HIC589857 HRY589855:HRY589857 IBU589855:IBU589857 ILQ589855:ILQ589857 IVM589855:IVM589857 JFI589855:JFI589857 JPE589855:JPE589857 JZA589855:JZA589857 KIW589855:KIW589857 KSS589855:KSS589857 LCO589855:LCO589857 LMK589855:LMK589857 LWG589855:LWG589857 MGC589855:MGC589857 MPY589855:MPY589857 MZU589855:MZU589857 NJQ589855:NJQ589857 NTM589855:NTM589857 ODI589855:ODI589857 ONE589855:ONE589857 OXA589855:OXA589857 PGW589855:PGW589857 PQS589855:PQS589857 QAO589855:QAO589857 QKK589855:QKK589857 QUG589855:QUG589857 REC589855:REC589857 RNY589855:RNY589857 RXU589855:RXU589857 SHQ589855:SHQ589857 SRM589855:SRM589857 TBI589855:TBI589857 TLE589855:TLE589857 TVA589855:TVA589857 UEW589855:UEW589857 UOS589855:UOS589857 UYO589855:UYO589857 VIK589855:VIK589857 VSG589855:VSG589857 WCC589855:WCC589857 WLY589855:WLY589857 WVU589855:WVU589857 M655418:M655420 JI655391:JI655393 TE655391:TE655393 ADA655391:ADA655393 AMW655391:AMW655393 AWS655391:AWS655393 BGO655391:BGO655393 BQK655391:BQK655393 CAG655391:CAG655393 CKC655391:CKC655393 CTY655391:CTY655393 DDU655391:DDU655393 DNQ655391:DNQ655393 DXM655391:DXM655393 EHI655391:EHI655393 ERE655391:ERE655393 FBA655391:FBA655393 FKW655391:FKW655393 FUS655391:FUS655393 GEO655391:GEO655393 GOK655391:GOK655393 GYG655391:GYG655393 HIC655391:HIC655393 HRY655391:HRY655393 IBU655391:IBU655393 ILQ655391:ILQ655393 IVM655391:IVM655393 JFI655391:JFI655393 JPE655391:JPE655393 JZA655391:JZA655393 KIW655391:KIW655393 KSS655391:KSS655393 LCO655391:LCO655393 LMK655391:LMK655393 LWG655391:LWG655393 MGC655391:MGC655393 MPY655391:MPY655393 MZU655391:MZU655393 NJQ655391:NJQ655393 NTM655391:NTM655393 ODI655391:ODI655393 ONE655391:ONE655393 OXA655391:OXA655393 PGW655391:PGW655393 PQS655391:PQS655393 QAO655391:QAO655393 QKK655391:QKK655393 QUG655391:QUG655393 REC655391:REC655393 RNY655391:RNY655393 RXU655391:RXU655393 SHQ655391:SHQ655393 SRM655391:SRM655393 TBI655391:TBI655393 TLE655391:TLE655393 TVA655391:TVA655393 UEW655391:UEW655393 UOS655391:UOS655393 UYO655391:UYO655393 VIK655391:VIK655393 VSG655391:VSG655393 WCC655391:WCC655393 WLY655391:WLY655393 WVU655391:WVU655393 M720954:M720956 JI720927:JI720929 TE720927:TE720929 ADA720927:ADA720929 AMW720927:AMW720929 AWS720927:AWS720929 BGO720927:BGO720929 BQK720927:BQK720929 CAG720927:CAG720929 CKC720927:CKC720929 CTY720927:CTY720929 DDU720927:DDU720929 DNQ720927:DNQ720929 DXM720927:DXM720929 EHI720927:EHI720929 ERE720927:ERE720929 FBA720927:FBA720929 FKW720927:FKW720929 FUS720927:FUS720929 GEO720927:GEO720929 GOK720927:GOK720929 GYG720927:GYG720929 HIC720927:HIC720929 HRY720927:HRY720929 IBU720927:IBU720929 ILQ720927:ILQ720929 IVM720927:IVM720929 JFI720927:JFI720929 JPE720927:JPE720929 JZA720927:JZA720929 KIW720927:KIW720929 KSS720927:KSS720929 LCO720927:LCO720929 LMK720927:LMK720929 LWG720927:LWG720929 MGC720927:MGC720929 MPY720927:MPY720929 MZU720927:MZU720929 NJQ720927:NJQ720929 NTM720927:NTM720929 ODI720927:ODI720929 ONE720927:ONE720929 OXA720927:OXA720929 PGW720927:PGW720929 PQS720927:PQS720929 QAO720927:QAO720929 QKK720927:QKK720929 QUG720927:QUG720929 REC720927:REC720929 RNY720927:RNY720929 RXU720927:RXU720929 SHQ720927:SHQ720929 SRM720927:SRM720929 TBI720927:TBI720929 TLE720927:TLE720929 TVA720927:TVA720929 UEW720927:UEW720929 UOS720927:UOS720929 UYO720927:UYO720929 VIK720927:VIK720929 VSG720927:VSG720929 WCC720927:WCC720929 WLY720927:WLY720929 WVU720927:WVU720929 M786490:M786492 JI786463:JI786465 TE786463:TE786465 ADA786463:ADA786465 AMW786463:AMW786465 AWS786463:AWS786465 BGO786463:BGO786465 BQK786463:BQK786465 CAG786463:CAG786465 CKC786463:CKC786465 CTY786463:CTY786465 DDU786463:DDU786465 DNQ786463:DNQ786465 DXM786463:DXM786465 EHI786463:EHI786465 ERE786463:ERE786465 FBA786463:FBA786465 FKW786463:FKW786465 FUS786463:FUS786465 GEO786463:GEO786465 GOK786463:GOK786465 GYG786463:GYG786465 HIC786463:HIC786465 HRY786463:HRY786465 IBU786463:IBU786465 ILQ786463:ILQ786465 IVM786463:IVM786465 JFI786463:JFI786465 JPE786463:JPE786465 JZA786463:JZA786465 KIW786463:KIW786465 KSS786463:KSS786465 LCO786463:LCO786465 LMK786463:LMK786465 LWG786463:LWG786465 MGC786463:MGC786465 MPY786463:MPY786465 MZU786463:MZU786465 NJQ786463:NJQ786465 NTM786463:NTM786465 ODI786463:ODI786465 ONE786463:ONE786465 OXA786463:OXA786465 PGW786463:PGW786465 PQS786463:PQS786465 QAO786463:QAO786465 QKK786463:QKK786465 QUG786463:QUG786465 REC786463:REC786465 RNY786463:RNY786465 RXU786463:RXU786465 SHQ786463:SHQ786465 SRM786463:SRM786465 TBI786463:TBI786465 TLE786463:TLE786465 TVA786463:TVA786465 UEW786463:UEW786465 UOS786463:UOS786465 UYO786463:UYO786465 VIK786463:VIK786465 VSG786463:VSG786465 WCC786463:WCC786465 WLY786463:WLY786465 WVU786463:WVU786465 M852026:M852028 JI851999:JI852001 TE851999:TE852001 ADA851999:ADA852001 AMW851999:AMW852001 AWS851999:AWS852001 BGO851999:BGO852001 BQK851999:BQK852001 CAG851999:CAG852001 CKC851999:CKC852001 CTY851999:CTY852001 DDU851999:DDU852001 DNQ851999:DNQ852001 DXM851999:DXM852001 EHI851999:EHI852001 ERE851999:ERE852001 FBA851999:FBA852001 FKW851999:FKW852001 FUS851999:FUS852001 GEO851999:GEO852001 GOK851999:GOK852001 GYG851999:GYG852001 HIC851999:HIC852001 HRY851999:HRY852001 IBU851999:IBU852001 ILQ851999:ILQ852001 IVM851999:IVM852001 JFI851999:JFI852001 JPE851999:JPE852001 JZA851999:JZA852001 KIW851999:KIW852001 KSS851999:KSS852001 LCO851999:LCO852001 LMK851999:LMK852001 LWG851999:LWG852001 MGC851999:MGC852001 MPY851999:MPY852001 MZU851999:MZU852001 NJQ851999:NJQ852001 NTM851999:NTM852001 ODI851999:ODI852001 ONE851999:ONE852001 OXA851999:OXA852001 PGW851999:PGW852001 PQS851999:PQS852001 QAO851999:QAO852001 QKK851999:QKK852001 QUG851999:QUG852001 REC851999:REC852001 RNY851999:RNY852001 RXU851999:RXU852001 SHQ851999:SHQ852001 SRM851999:SRM852001 TBI851999:TBI852001 TLE851999:TLE852001 TVA851999:TVA852001 UEW851999:UEW852001 UOS851999:UOS852001 UYO851999:UYO852001 VIK851999:VIK852001 VSG851999:VSG852001 WCC851999:WCC852001 WLY851999:WLY852001 WVU851999:WVU852001 M917562:M917564 JI917535:JI917537 TE917535:TE917537 ADA917535:ADA917537 AMW917535:AMW917537 AWS917535:AWS917537 BGO917535:BGO917537 BQK917535:BQK917537 CAG917535:CAG917537 CKC917535:CKC917537 CTY917535:CTY917537 DDU917535:DDU917537 DNQ917535:DNQ917537 DXM917535:DXM917537 EHI917535:EHI917537 ERE917535:ERE917537 FBA917535:FBA917537 FKW917535:FKW917537 FUS917535:FUS917537 GEO917535:GEO917537 GOK917535:GOK917537 GYG917535:GYG917537 HIC917535:HIC917537 HRY917535:HRY917537 IBU917535:IBU917537 ILQ917535:ILQ917537 IVM917535:IVM917537 JFI917535:JFI917537 JPE917535:JPE917537 JZA917535:JZA917537 KIW917535:KIW917537 KSS917535:KSS917537 LCO917535:LCO917537 LMK917535:LMK917537 LWG917535:LWG917537 MGC917535:MGC917537 MPY917535:MPY917537 MZU917535:MZU917537 NJQ917535:NJQ917537 NTM917535:NTM917537 ODI917535:ODI917537 ONE917535:ONE917537 OXA917535:OXA917537 PGW917535:PGW917537 PQS917535:PQS917537 QAO917535:QAO917537 QKK917535:QKK917537 QUG917535:QUG917537 REC917535:REC917537 RNY917535:RNY917537 RXU917535:RXU917537 SHQ917535:SHQ917537 SRM917535:SRM917537 TBI917535:TBI917537 TLE917535:TLE917537 TVA917535:TVA917537 UEW917535:UEW917537 UOS917535:UOS917537 UYO917535:UYO917537 VIK917535:VIK917537 VSG917535:VSG917537 WCC917535:WCC917537 WLY917535:WLY917537 WVU917535:WVU917537 M983098:M983100 JI983071:JI983073 TE983071:TE983073 ADA983071:ADA983073 AMW983071:AMW983073 AWS983071:AWS983073 BGO983071:BGO983073 BQK983071:BQK983073 CAG983071:CAG983073 CKC983071:CKC983073 CTY983071:CTY983073 DDU983071:DDU983073 DNQ983071:DNQ983073 DXM983071:DXM983073 EHI983071:EHI983073 ERE983071:ERE983073 FBA983071:FBA983073 FKW983071:FKW983073 FUS983071:FUS983073 GEO983071:GEO983073 GOK983071:GOK983073 GYG983071:GYG983073 HIC983071:HIC983073 HRY983071:HRY983073 IBU983071:IBU983073 ILQ983071:ILQ983073 IVM983071:IVM983073 JFI983071:JFI983073 JPE983071:JPE983073 JZA983071:JZA983073 KIW983071:KIW983073 KSS983071:KSS983073 LCO983071:LCO983073 LMK983071:LMK983073 LWG983071:LWG983073 MGC983071:MGC983073 MPY983071:MPY983073 MZU983071:MZU983073 NJQ983071:NJQ983073 NTM983071:NTM983073 ODI983071:ODI983073 ONE983071:ONE983073 OXA983071:OXA983073 PGW983071:PGW983073 PQS983071:PQS983073 QAO983071:QAO983073 QKK983071:QKK983073 QUG983071:QUG983073 REC983071:REC983073 RNY983071:RNY983073 RXU983071:RXU983073 SHQ983071:SHQ983073 SRM983071:SRM983073 TBI983071:TBI983073 TLE983071:TLE983073 TVA983071:TVA983073 UEW983071:UEW983073 UOS983071:UOS983073 UYO983071:UYO983073 VIK983071:VIK983073 VSG983071:VSG983073 WCC983071:WCC983073 WLY983071:WLY983073 WVU983071:WVU983073 O65596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O131132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O196668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O262204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O327740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O393276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O458812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O524348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O589884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O655420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O720956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O786492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O852028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O917564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O983100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L65597:L65602 JH65570:JH65575 TD65570:TD65575 ACZ65570:ACZ65575 AMV65570:AMV65575 AWR65570:AWR65575 BGN65570:BGN65575 BQJ65570:BQJ65575 CAF65570:CAF65575 CKB65570:CKB65575 CTX65570:CTX65575 DDT65570:DDT65575 DNP65570:DNP65575 DXL65570:DXL65575 EHH65570:EHH65575 ERD65570:ERD65575 FAZ65570:FAZ65575 FKV65570:FKV65575 FUR65570:FUR65575 GEN65570:GEN65575 GOJ65570:GOJ65575 GYF65570:GYF65575 HIB65570:HIB65575 HRX65570:HRX65575 IBT65570:IBT65575 ILP65570:ILP65575 IVL65570:IVL65575 JFH65570:JFH65575 JPD65570:JPD65575 JYZ65570:JYZ65575 KIV65570:KIV65575 KSR65570:KSR65575 LCN65570:LCN65575 LMJ65570:LMJ65575 LWF65570:LWF65575 MGB65570:MGB65575 MPX65570:MPX65575 MZT65570:MZT65575 NJP65570:NJP65575 NTL65570:NTL65575 ODH65570:ODH65575 OND65570:OND65575 OWZ65570:OWZ65575 PGV65570:PGV65575 PQR65570:PQR65575 QAN65570:QAN65575 QKJ65570:QKJ65575 QUF65570:QUF65575 REB65570:REB65575 RNX65570:RNX65575 RXT65570:RXT65575 SHP65570:SHP65575 SRL65570:SRL65575 TBH65570:TBH65575 TLD65570:TLD65575 TUZ65570:TUZ65575 UEV65570:UEV65575 UOR65570:UOR65575 UYN65570:UYN65575 VIJ65570:VIJ65575 VSF65570:VSF65575 WCB65570:WCB65575 WLX65570:WLX65575 WVT65570:WVT65575 L131133:L131138 JH131106:JH131111 TD131106:TD131111 ACZ131106:ACZ131111 AMV131106:AMV131111 AWR131106:AWR131111 BGN131106:BGN131111 BQJ131106:BQJ131111 CAF131106:CAF131111 CKB131106:CKB131111 CTX131106:CTX131111 DDT131106:DDT131111 DNP131106:DNP131111 DXL131106:DXL131111 EHH131106:EHH131111 ERD131106:ERD131111 FAZ131106:FAZ131111 FKV131106:FKV131111 FUR131106:FUR131111 GEN131106:GEN131111 GOJ131106:GOJ131111 GYF131106:GYF131111 HIB131106:HIB131111 HRX131106:HRX131111 IBT131106:IBT131111 ILP131106:ILP131111 IVL131106:IVL131111 JFH131106:JFH131111 JPD131106:JPD131111 JYZ131106:JYZ131111 KIV131106:KIV131111 KSR131106:KSR131111 LCN131106:LCN131111 LMJ131106:LMJ131111 LWF131106:LWF131111 MGB131106:MGB131111 MPX131106:MPX131111 MZT131106:MZT131111 NJP131106:NJP131111 NTL131106:NTL131111 ODH131106:ODH131111 OND131106:OND131111 OWZ131106:OWZ131111 PGV131106:PGV131111 PQR131106:PQR131111 QAN131106:QAN131111 QKJ131106:QKJ131111 QUF131106:QUF131111 REB131106:REB131111 RNX131106:RNX131111 RXT131106:RXT131111 SHP131106:SHP131111 SRL131106:SRL131111 TBH131106:TBH131111 TLD131106:TLD131111 TUZ131106:TUZ131111 UEV131106:UEV131111 UOR131106:UOR131111 UYN131106:UYN131111 VIJ131106:VIJ131111 VSF131106:VSF131111 WCB131106:WCB131111 WLX131106:WLX131111 WVT131106:WVT131111 L196669:L196674 JH196642:JH196647 TD196642:TD196647 ACZ196642:ACZ196647 AMV196642:AMV196647 AWR196642:AWR196647 BGN196642:BGN196647 BQJ196642:BQJ196647 CAF196642:CAF196647 CKB196642:CKB196647 CTX196642:CTX196647 DDT196642:DDT196647 DNP196642:DNP196647 DXL196642:DXL196647 EHH196642:EHH196647 ERD196642:ERD196647 FAZ196642:FAZ196647 FKV196642:FKV196647 FUR196642:FUR196647 GEN196642:GEN196647 GOJ196642:GOJ196647 GYF196642:GYF196647 HIB196642:HIB196647 HRX196642:HRX196647 IBT196642:IBT196647 ILP196642:ILP196647 IVL196642:IVL196647 JFH196642:JFH196647 JPD196642:JPD196647 JYZ196642:JYZ196647 KIV196642:KIV196647 KSR196642:KSR196647 LCN196642:LCN196647 LMJ196642:LMJ196647 LWF196642:LWF196647 MGB196642:MGB196647 MPX196642:MPX196647 MZT196642:MZT196647 NJP196642:NJP196647 NTL196642:NTL196647 ODH196642:ODH196647 OND196642:OND196647 OWZ196642:OWZ196647 PGV196642:PGV196647 PQR196642:PQR196647 QAN196642:QAN196647 QKJ196642:QKJ196647 QUF196642:QUF196647 REB196642:REB196647 RNX196642:RNX196647 RXT196642:RXT196647 SHP196642:SHP196647 SRL196642:SRL196647 TBH196642:TBH196647 TLD196642:TLD196647 TUZ196642:TUZ196647 UEV196642:UEV196647 UOR196642:UOR196647 UYN196642:UYN196647 VIJ196642:VIJ196647 VSF196642:VSF196647 WCB196642:WCB196647 WLX196642:WLX196647 WVT196642:WVT196647 L262205:L262210 JH262178:JH262183 TD262178:TD262183 ACZ262178:ACZ262183 AMV262178:AMV262183 AWR262178:AWR262183 BGN262178:BGN262183 BQJ262178:BQJ262183 CAF262178:CAF262183 CKB262178:CKB262183 CTX262178:CTX262183 DDT262178:DDT262183 DNP262178:DNP262183 DXL262178:DXL262183 EHH262178:EHH262183 ERD262178:ERD262183 FAZ262178:FAZ262183 FKV262178:FKV262183 FUR262178:FUR262183 GEN262178:GEN262183 GOJ262178:GOJ262183 GYF262178:GYF262183 HIB262178:HIB262183 HRX262178:HRX262183 IBT262178:IBT262183 ILP262178:ILP262183 IVL262178:IVL262183 JFH262178:JFH262183 JPD262178:JPD262183 JYZ262178:JYZ262183 KIV262178:KIV262183 KSR262178:KSR262183 LCN262178:LCN262183 LMJ262178:LMJ262183 LWF262178:LWF262183 MGB262178:MGB262183 MPX262178:MPX262183 MZT262178:MZT262183 NJP262178:NJP262183 NTL262178:NTL262183 ODH262178:ODH262183 OND262178:OND262183 OWZ262178:OWZ262183 PGV262178:PGV262183 PQR262178:PQR262183 QAN262178:QAN262183 QKJ262178:QKJ262183 QUF262178:QUF262183 REB262178:REB262183 RNX262178:RNX262183 RXT262178:RXT262183 SHP262178:SHP262183 SRL262178:SRL262183 TBH262178:TBH262183 TLD262178:TLD262183 TUZ262178:TUZ262183 UEV262178:UEV262183 UOR262178:UOR262183 UYN262178:UYN262183 VIJ262178:VIJ262183 VSF262178:VSF262183 WCB262178:WCB262183 WLX262178:WLX262183 WVT262178:WVT262183 L327741:L327746 JH327714:JH327719 TD327714:TD327719 ACZ327714:ACZ327719 AMV327714:AMV327719 AWR327714:AWR327719 BGN327714:BGN327719 BQJ327714:BQJ327719 CAF327714:CAF327719 CKB327714:CKB327719 CTX327714:CTX327719 DDT327714:DDT327719 DNP327714:DNP327719 DXL327714:DXL327719 EHH327714:EHH327719 ERD327714:ERD327719 FAZ327714:FAZ327719 FKV327714:FKV327719 FUR327714:FUR327719 GEN327714:GEN327719 GOJ327714:GOJ327719 GYF327714:GYF327719 HIB327714:HIB327719 HRX327714:HRX327719 IBT327714:IBT327719 ILP327714:ILP327719 IVL327714:IVL327719 JFH327714:JFH327719 JPD327714:JPD327719 JYZ327714:JYZ327719 KIV327714:KIV327719 KSR327714:KSR327719 LCN327714:LCN327719 LMJ327714:LMJ327719 LWF327714:LWF327719 MGB327714:MGB327719 MPX327714:MPX327719 MZT327714:MZT327719 NJP327714:NJP327719 NTL327714:NTL327719 ODH327714:ODH327719 OND327714:OND327719 OWZ327714:OWZ327719 PGV327714:PGV327719 PQR327714:PQR327719 QAN327714:QAN327719 QKJ327714:QKJ327719 QUF327714:QUF327719 REB327714:REB327719 RNX327714:RNX327719 RXT327714:RXT327719 SHP327714:SHP327719 SRL327714:SRL327719 TBH327714:TBH327719 TLD327714:TLD327719 TUZ327714:TUZ327719 UEV327714:UEV327719 UOR327714:UOR327719 UYN327714:UYN327719 VIJ327714:VIJ327719 VSF327714:VSF327719 WCB327714:WCB327719 WLX327714:WLX327719 WVT327714:WVT327719 L393277:L393282 JH393250:JH393255 TD393250:TD393255 ACZ393250:ACZ393255 AMV393250:AMV393255 AWR393250:AWR393255 BGN393250:BGN393255 BQJ393250:BQJ393255 CAF393250:CAF393255 CKB393250:CKB393255 CTX393250:CTX393255 DDT393250:DDT393255 DNP393250:DNP393255 DXL393250:DXL393255 EHH393250:EHH393255 ERD393250:ERD393255 FAZ393250:FAZ393255 FKV393250:FKV393255 FUR393250:FUR393255 GEN393250:GEN393255 GOJ393250:GOJ393255 GYF393250:GYF393255 HIB393250:HIB393255 HRX393250:HRX393255 IBT393250:IBT393255 ILP393250:ILP393255 IVL393250:IVL393255 JFH393250:JFH393255 JPD393250:JPD393255 JYZ393250:JYZ393255 KIV393250:KIV393255 KSR393250:KSR393255 LCN393250:LCN393255 LMJ393250:LMJ393255 LWF393250:LWF393255 MGB393250:MGB393255 MPX393250:MPX393255 MZT393250:MZT393255 NJP393250:NJP393255 NTL393250:NTL393255 ODH393250:ODH393255 OND393250:OND393255 OWZ393250:OWZ393255 PGV393250:PGV393255 PQR393250:PQR393255 QAN393250:QAN393255 QKJ393250:QKJ393255 QUF393250:QUF393255 REB393250:REB393255 RNX393250:RNX393255 RXT393250:RXT393255 SHP393250:SHP393255 SRL393250:SRL393255 TBH393250:TBH393255 TLD393250:TLD393255 TUZ393250:TUZ393255 UEV393250:UEV393255 UOR393250:UOR393255 UYN393250:UYN393255 VIJ393250:VIJ393255 VSF393250:VSF393255 WCB393250:WCB393255 WLX393250:WLX393255 WVT393250:WVT393255 L458813:L458818 JH458786:JH458791 TD458786:TD458791 ACZ458786:ACZ458791 AMV458786:AMV458791 AWR458786:AWR458791 BGN458786:BGN458791 BQJ458786:BQJ458791 CAF458786:CAF458791 CKB458786:CKB458791 CTX458786:CTX458791 DDT458786:DDT458791 DNP458786:DNP458791 DXL458786:DXL458791 EHH458786:EHH458791 ERD458786:ERD458791 FAZ458786:FAZ458791 FKV458786:FKV458791 FUR458786:FUR458791 GEN458786:GEN458791 GOJ458786:GOJ458791 GYF458786:GYF458791 HIB458786:HIB458791 HRX458786:HRX458791 IBT458786:IBT458791 ILP458786:ILP458791 IVL458786:IVL458791 JFH458786:JFH458791 JPD458786:JPD458791 JYZ458786:JYZ458791 KIV458786:KIV458791 KSR458786:KSR458791 LCN458786:LCN458791 LMJ458786:LMJ458791 LWF458786:LWF458791 MGB458786:MGB458791 MPX458786:MPX458791 MZT458786:MZT458791 NJP458786:NJP458791 NTL458786:NTL458791 ODH458786:ODH458791 OND458786:OND458791 OWZ458786:OWZ458791 PGV458786:PGV458791 PQR458786:PQR458791 QAN458786:QAN458791 QKJ458786:QKJ458791 QUF458786:QUF458791 REB458786:REB458791 RNX458786:RNX458791 RXT458786:RXT458791 SHP458786:SHP458791 SRL458786:SRL458791 TBH458786:TBH458791 TLD458786:TLD458791 TUZ458786:TUZ458791 UEV458786:UEV458791 UOR458786:UOR458791 UYN458786:UYN458791 VIJ458786:VIJ458791 VSF458786:VSF458791 WCB458786:WCB458791 WLX458786:WLX458791 WVT458786:WVT458791 L524349:L524354 JH524322:JH524327 TD524322:TD524327 ACZ524322:ACZ524327 AMV524322:AMV524327 AWR524322:AWR524327 BGN524322:BGN524327 BQJ524322:BQJ524327 CAF524322:CAF524327 CKB524322:CKB524327 CTX524322:CTX524327 DDT524322:DDT524327 DNP524322:DNP524327 DXL524322:DXL524327 EHH524322:EHH524327 ERD524322:ERD524327 FAZ524322:FAZ524327 FKV524322:FKV524327 FUR524322:FUR524327 GEN524322:GEN524327 GOJ524322:GOJ524327 GYF524322:GYF524327 HIB524322:HIB524327 HRX524322:HRX524327 IBT524322:IBT524327 ILP524322:ILP524327 IVL524322:IVL524327 JFH524322:JFH524327 JPD524322:JPD524327 JYZ524322:JYZ524327 KIV524322:KIV524327 KSR524322:KSR524327 LCN524322:LCN524327 LMJ524322:LMJ524327 LWF524322:LWF524327 MGB524322:MGB524327 MPX524322:MPX524327 MZT524322:MZT524327 NJP524322:NJP524327 NTL524322:NTL524327 ODH524322:ODH524327 OND524322:OND524327 OWZ524322:OWZ524327 PGV524322:PGV524327 PQR524322:PQR524327 QAN524322:QAN524327 QKJ524322:QKJ524327 QUF524322:QUF524327 REB524322:REB524327 RNX524322:RNX524327 RXT524322:RXT524327 SHP524322:SHP524327 SRL524322:SRL524327 TBH524322:TBH524327 TLD524322:TLD524327 TUZ524322:TUZ524327 UEV524322:UEV524327 UOR524322:UOR524327 UYN524322:UYN524327 VIJ524322:VIJ524327 VSF524322:VSF524327 WCB524322:WCB524327 WLX524322:WLX524327 WVT524322:WVT524327 L589885:L589890 JH589858:JH589863 TD589858:TD589863 ACZ589858:ACZ589863 AMV589858:AMV589863 AWR589858:AWR589863 BGN589858:BGN589863 BQJ589858:BQJ589863 CAF589858:CAF589863 CKB589858:CKB589863 CTX589858:CTX589863 DDT589858:DDT589863 DNP589858:DNP589863 DXL589858:DXL589863 EHH589858:EHH589863 ERD589858:ERD589863 FAZ589858:FAZ589863 FKV589858:FKV589863 FUR589858:FUR589863 GEN589858:GEN589863 GOJ589858:GOJ589863 GYF589858:GYF589863 HIB589858:HIB589863 HRX589858:HRX589863 IBT589858:IBT589863 ILP589858:ILP589863 IVL589858:IVL589863 JFH589858:JFH589863 JPD589858:JPD589863 JYZ589858:JYZ589863 KIV589858:KIV589863 KSR589858:KSR589863 LCN589858:LCN589863 LMJ589858:LMJ589863 LWF589858:LWF589863 MGB589858:MGB589863 MPX589858:MPX589863 MZT589858:MZT589863 NJP589858:NJP589863 NTL589858:NTL589863 ODH589858:ODH589863 OND589858:OND589863 OWZ589858:OWZ589863 PGV589858:PGV589863 PQR589858:PQR589863 QAN589858:QAN589863 QKJ589858:QKJ589863 QUF589858:QUF589863 REB589858:REB589863 RNX589858:RNX589863 RXT589858:RXT589863 SHP589858:SHP589863 SRL589858:SRL589863 TBH589858:TBH589863 TLD589858:TLD589863 TUZ589858:TUZ589863 UEV589858:UEV589863 UOR589858:UOR589863 UYN589858:UYN589863 VIJ589858:VIJ589863 VSF589858:VSF589863 WCB589858:WCB589863 WLX589858:WLX589863 WVT589858:WVT589863 L655421:L655426 JH655394:JH655399 TD655394:TD655399 ACZ655394:ACZ655399 AMV655394:AMV655399 AWR655394:AWR655399 BGN655394:BGN655399 BQJ655394:BQJ655399 CAF655394:CAF655399 CKB655394:CKB655399 CTX655394:CTX655399 DDT655394:DDT655399 DNP655394:DNP655399 DXL655394:DXL655399 EHH655394:EHH655399 ERD655394:ERD655399 FAZ655394:FAZ655399 FKV655394:FKV655399 FUR655394:FUR655399 GEN655394:GEN655399 GOJ655394:GOJ655399 GYF655394:GYF655399 HIB655394:HIB655399 HRX655394:HRX655399 IBT655394:IBT655399 ILP655394:ILP655399 IVL655394:IVL655399 JFH655394:JFH655399 JPD655394:JPD655399 JYZ655394:JYZ655399 KIV655394:KIV655399 KSR655394:KSR655399 LCN655394:LCN655399 LMJ655394:LMJ655399 LWF655394:LWF655399 MGB655394:MGB655399 MPX655394:MPX655399 MZT655394:MZT655399 NJP655394:NJP655399 NTL655394:NTL655399 ODH655394:ODH655399 OND655394:OND655399 OWZ655394:OWZ655399 PGV655394:PGV655399 PQR655394:PQR655399 QAN655394:QAN655399 QKJ655394:QKJ655399 QUF655394:QUF655399 REB655394:REB655399 RNX655394:RNX655399 RXT655394:RXT655399 SHP655394:SHP655399 SRL655394:SRL655399 TBH655394:TBH655399 TLD655394:TLD655399 TUZ655394:TUZ655399 UEV655394:UEV655399 UOR655394:UOR655399 UYN655394:UYN655399 VIJ655394:VIJ655399 VSF655394:VSF655399 WCB655394:WCB655399 WLX655394:WLX655399 WVT655394:WVT655399 L720957:L720962 JH720930:JH720935 TD720930:TD720935 ACZ720930:ACZ720935 AMV720930:AMV720935 AWR720930:AWR720935 BGN720930:BGN720935 BQJ720930:BQJ720935 CAF720930:CAF720935 CKB720930:CKB720935 CTX720930:CTX720935 DDT720930:DDT720935 DNP720930:DNP720935 DXL720930:DXL720935 EHH720930:EHH720935 ERD720930:ERD720935 FAZ720930:FAZ720935 FKV720930:FKV720935 FUR720930:FUR720935 GEN720930:GEN720935 GOJ720930:GOJ720935 GYF720930:GYF720935 HIB720930:HIB720935 HRX720930:HRX720935 IBT720930:IBT720935 ILP720930:ILP720935 IVL720930:IVL720935 JFH720930:JFH720935 JPD720930:JPD720935 JYZ720930:JYZ720935 KIV720930:KIV720935 KSR720930:KSR720935 LCN720930:LCN720935 LMJ720930:LMJ720935 LWF720930:LWF720935 MGB720930:MGB720935 MPX720930:MPX720935 MZT720930:MZT720935 NJP720930:NJP720935 NTL720930:NTL720935 ODH720930:ODH720935 OND720930:OND720935 OWZ720930:OWZ720935 PGV720930:PGV720935 PQR720930:PQR720935 QAN720930:QAN720935 QKJ720930:QKJ720935 QUF720930:QUF720935 REB720930:REB720935 RNX720930:RNX720935 RXT720930:RXT720935 SHP720930:SHP720935 SRL720930:SRL720935 TBH720930:TBH720935 TLD720930:TLD720935 TUZ720930:TUZ720935 UEV720930:UEV720935 UOR720930:UOR720935 UYN720930:UYN720935 VIJ720930:VIJ720935 VSF720930:VSF720935 WCB720930:WCB720935 WLX720930:WLX720935 WVT720930:WVT720935 L786493:L786498 JH786466:JH786471 TD786466:TD786471 ACZ786466:ACZ786471 AMV786466:AMV786471 AWR786466:AWR786471 BGN786466:BGN786471 BQJ786466:BQJ786471 CAF786466:CAF786471 CKB786466:CKB786471 CTX786466:CTX786471 DDT786466:DDT786471 DNP786466:DNP786471 DXL786466:DXL786471 EHH786466:EHH786471 ERD786466:ERD786471 FAZ786466:FAZ786471 FKV786466:FKV786471 FUR786466:FUR786471 GEN786466:GEN786471 GOJ786466:GOJ786471 GYF786466:GYF786471 HIB786466:HIB786471 HRX786466:HRX786471 IBT786466:IBT786471 ILP786466:ILP786471 IVL786466:IVL786471 JFH786466:JFH786471 JPD786466:JPD786471 JYZ786466:JYZ786471 KIV786466:KIV786471 KSR786466:KSR786471 LCN786466:LCN786471 LMJ786466:LMJ786471 LWF786466:LWF786471 MGB786466:MGB786471 MPX786466:MPX786471 MZT786466:MZT786471 NJP786466:NJP786471 NTL786466:NTL786471 ODH786466:ODH786471 OND786466:OND786471 OWZ786466:OWZ786471 PGV786466:PGV786471 PQR786466:PQR786471 QAN786466:QAN786471 QKJ786466:QKJ786471 QUF786466:QUF786471 REB786466:REB786471 RNX786466:RNX786471 RXT786466:RXT786471 SHP786466:SHP786471 SRL786466:SRL786471 TBH786466:TBH786471 TLD786466:TLD786471 TUZ786466:TUZ786471 UEV786466:UEV786471 UOR786466:UOR786471 UYN786466:UYN786471 VIJ786466:VIJ786471 VSF786466:VSF786471 WCB786466:WCB786471 WLX786466:WLX786471 WVT786466:WVT786471 L852029:L852034 JH852002:JH852007 TD852002:TD852007 ACZ852002:ACZ852007 AMV852002:AMV852007 AWR852002:AWR852007 BGN852002:BGN852007 BQJ852002:BQJ852007 CAF852002:CAF852007 CKB852002:CKB852007 CTX852002:CTX852007 DDT852002:DDT852007 DNP852002:DNP852007 DXL852002:DXL852007 EHH852002:EHH852007 ERD852002:ERD852007 FAZ852002:FAZ852007 FKV852002:FKV852007 FUR852002:FUR852007 GEN852002:GEN852007 GOJ852002:GOJ852007 GYF852002:GYF852007 HIB852002:HIB852007 HRX852002:HRX852007 IBT852002:IBT852007 ILP852002:ILP852007 IVL852002:IVL852007 JFH852002:JFH852007 JPD852002:JPD852007 JYZ852002:JYZ852007 KIV852002:KIV852007 KSR852002:KSR852007 LCN852002:LCN852007 LMJ852002:LMJ852007 LWF852002:LWF852007 MGB852002:MGB852007 MPX852002:MPX852007 MZT852002:MZT852007 NJP852002:NJP852007 NTL852002:NTL852007 ODH852002:ODH852007 OND852002:OND852007 OWZ852002:OWZ852007 PGV852002:PGV852007 PQR852002:PQR852007 QAN852002:QAN852007 QKJ852002:QKJ852007 QUF852002:QUF852007 REB852002:REB852007 RNX852002:RNX852007 RXT852002:RXT852007 SHP852002:SHP852007 SRL852002:SRL852007 TBH852002:TBH852007 TLD852002:TLD852007 TUZ852002:TUZ852007 UEV852002:UEV852007 UOR852002:UOR852007 UYN852002:UYN852007 VIJ852002:VIJ852007 VSF852002:VSF852007 WCB852002:WCB852007 WLX852002:WLX852007 WVT852002:WVT852007 L917565:L917570 JH917538:JH917543 TD917538:TD917543 ACZ917538:ACZ917543 AMV917538:AMV917543 AWR917538:AWR917543 BGN917538:BGN917543 BQJ917538:BQJ917543 CAF917538:CAF917543 CKB917538:CKB917543 CTX917538:CTX917543 DDT917538:DDT917543 DNP917538:DNP917543 DXL917538:DXL917543 EHH917538:EHH917543 ERD917538:ERD917543 FAZ917538:FAZ917543 FKV917538:FKV917543 FUR917538:FUR917543 GEN917538:GEN917543 GOJ917538:GOJ917543 GYF917538:GYF917543 HIB917538:HIB917543 HRX917538:HRX917543 IBT917538:IBT917543 ILP917538:ILP917543 IVL917538:IVL917543 JFH917538:JFH917543 JPD917538:JPD917543 JYZ917538:JYZ917543 KIV917538:KIV917543 KSR917538:KSR917543 LCN917538:LCN917543 LMJ917538:LMJ917543 LWF917538:LWF917543 MGB917538:MGB917543 MPX917538:MPX917543 MZT917538:MZT917543 NJP917538:NJP917543 NTL917538:NTL917543 ODH917538:ODH917543 OND917538:OND917543 OWZ917538:OWZ917543 PGV917538:PGV917543 PQR917538:PQR917543 QAN917538:QAN917543 QKJ917538:QKJ917543 QUF917538:QUF917543 REB917538:REB917543 RNX917538:RNX917543 RXT917538:RXT917543 SHP917538:SHP917543 SRL917538:SRL917543 TBH917538:TBH917543 TLD917538:TLD917543 TUZ917538:TUZ917543 UEV917538:UEV917543 UOR917538:UOR917543 UYN917538:UYN917543 VIJ917538:VIJ917543 VSF917538:VSF917543 WCB917538:WCB917543 WLX917538:WLX917543 WVT917538:WVT917543 L983101:L983106 JH983074:JH983079 TD983074:TD983079 ACZ983074:ACZ983079 AMV983074:AMV983079 AWR983074:AWR983079 BGN983074:BGN983079 BQJ983074:BQJ983079 CAF983074:CAF983079 CKB983074:CKB983079 CTX983074:CTX983079 DDT983074:DDT983079 DNP983074:DNP983079 DXL983074:DXL983079 EHH983074:EHH983079 ERD983074:ERD983079 FAZ983074:FAZ983079 FKV983074:FKV983079 FUR983074:FUR983079 GEN983074:GEN983079 GOJ983074:GOJ983079 GYF983074:GYF983079 HIB983074:HIB983079 HRX983074:HRX983079 IBT983074:IBT983079 ILP983074:ILP983079 IVL983074:IVL983079 JFH983074:JFH983079 JPD983074:JPD983079 JYZ983074:JYZ983079 KIV983074:KIV983079 KSR983074:KSR983079 LCN983074:LCN983079 LMJ983074:LMJ983079 LWF983074:LWF983079 MGB983074:MGB983079 MPX983074:MPX983079 MZT983074:MZT983079 NJP983074:NJP983079 NTL983074:NTL983079 ODH983074:ODH983079 OND983074:OND983079 OWZ983074:OWZ983079 PGV983074:PGV983079 PQR983074:PQR983079 QAN983074:QAN983079 QKJ983074:QKJ983079 QUF983074:QUF983079 REB983074:REB983079 RNX983074:RNX983079 RXT983074:RXT983079 SHP983074:SHP983079 SRL983074:SRL983079 TBH983074:TBH983079 TLD983074:TLD983079 TUZ983074:TUZ983079 UEV983074:UEV983079 UOR983074:UOR983079 UYN983074:UYN983079 VIJ983074:VIJ983079 VSF983074:VSF983079 WCB983074:WCB983079 WLX983074:WLX983079 WVT983074:WVT983079 I65588:I65602 JE65561:JE65575 TA65561:TA65575 ACW65561:ACW65575 AMS65561:AMS65575 AWO65561:AWO65575 BGK65561:BGK65575 BQG65561:BQG65575 CAC65561:CAC65575 CJY65561:CJY65575 CTU65561:CTU65575 DDQ65561:DDQ65575 DNM65561:DNM65575 DXI65561:DXI65575 EHE65561:EHE65575 ERA65561:ERA65575 FAW65561:FAW65575 FKS65561:FKS65575 FUO65561:FUO65575 GEK65561:GEK65575 GOG65561:GOG65575 GYC65561:GYC65575 HHY65561:HHY65575 HRU65561:HRU65575 IBQ65561:IBQ65575 ILM65561:ILM65575 IVI65561:IVI65575 JFE65561:JFE65575 JPA65561:JPA65575 JYW65561:JYW65575 KIS65561:KIS65575 KSO65561:KSO65575 LCK65561:LCK65575 LMG65561:LMG65575 LWC65561:LWC65575 MFY65561:MFY65575 MPU65561:MPU65575 MZQ65561:MZQ65575 NJM65561:NJM65575 NTI65561:NTI65575 ODE65561:ODE65575 ONA65561:ONA65575 OWW65561:OWW65575 PGS65561:PGS65575 PQO65561:PQO65575 QAK65561:QAK65575 QKG65561:QKG65575 QUC65561:QUC65575 RDY65561:RDY65575 RNU65561:RNU65575 RXQ65561:RXQ65575 SHM65561:SHM65575 SRI65561:SRI65575 TBE65561:TBE65575 TLA65561:TLA65575 TUW65561:TUW65575 UES65561:UES65575 UOO65561:UOO65575 UYK65561:UYK65575 VIG65561:VIG65575 VSC65561:VSC65575 WBY65561:WBY65575 WLU65561:WLU65575 WVQ65561:WVQ65575 I131124:I131138 JE131097:JE131111 TA131097:TA131111 ACW131097:ACW131111 AMS131097:AMS131111 AWO131097:AWO131111 BGK131097:BGK131111 BQG131097:BQG131111 CAC131097:CAC131111 CJY131097:CJY131111 CTU131097:CTU131111 DDQ131097:DDQ131111 DNM131097:DNM131111 DXI131097:DXI131111 EHE131097:EHE131111 ERA131097:ERA131111 FAW131097:FAW131111 FKS131097:FKS131111 FUO131097:FUO131111 GEK131097:GEK131111 GOG131097:GOG131111 GYC131097:GYC131111 HHY131097:HHY131111 HRU131097:HRU131111 IBQ131097:IBQ131111 ILM131097:ILM131111 IVI131097:IVI131111 JFE131097:JFE131111 JPA131097:JPA131111 JYW131097:JYW131111 KIS131097:KIS131111 KSO131097:KSO131111 LCK131097:LCK131111 LMG131097:LMG131111 LWC131097:LWC131111 MFY131097:MFY131111 MPU131097:MPU131111 MZQ131097:MZQ131111 NJM131097:NJM131111 NTI131097:NTI131111 ODE131097:ODE131111 ONA131097:ONA131111 OWW131097:OWW131111 PGS131097:PGS131111 PQO131097:PQO131111 QAK131097:QAK131111 QKG131097:QKG131111 QUC131097:QUC131111 RDY131097:RDY131111 RNU131097:RNU131111 RXQ131097:RXQ131111 SHM131097:SHM131111 SRI131097:SRI131111 TBE131097:TBE131111 TLA131097:TLA131111 TUW131097:TUW131111 UES131097:UES131111 UOO131097:UOO131111 UYK131097:UYK131111 VIG131097:VIG131111 VSC131097:VSC131111 WBY131097:WBY131111 WLU131097:WLU131111 WVQ131097:WVQ131111 I196660:I196674 JE196633:JE196647 TA196633:TA196647 ACW196633:ACW196647 AMS196633:AMS196647 AWO196633:AWO196647 BGK196633:BGK196647 BQG196633:BQG196647 CAC196633:CAC196647 CJY196633:CJY196647 CTU196633:CTU196647 DDQ196633:DDQ196647 DNM196633:DNM196647 DXI196633:DXI196647 EHE196633:EHE196647 ERA196633:ERA196647 FAW196633:FAW196647 FKS196633:FKS196647 FUO196633:FUO196647 GEK196633:GEK196647 GOG196633:GOG196647 GYC196633:GYC196647 HHY196633:HHY196647 HRU196633:HRU196647 IBQ196633:IBQ196647 ILM196633:ILM196647 IVI196633:IVI196647 JFE196633:JFE196647 JPA196633:JPA196647 JYW196633:JYW196647 KIS196633:KIS196647 KSO196633:KSO196647 LCK196633:LCK196647 LMG196633:LMG196647 LWC196633:LWC196647 MFY196633:MFY196647 MPU196633:MPU196647 MZQ196633:MZQ196647 NJM196633:NJM196647 NTI196633:NTI196647 ODE196633:ODE196647 ONA196633:ONA196647 OWW196633:OWW196647 PGS196633:PGS196647 PQO196633:PQO196647 QAK196633:QAK196647 QKG196633:QKG196647 QUC196633:QUC196647 RDY196633:RDY196647 RNU196633:RNU196647 RXQ196633:RXQ196647 SHM196633:SHM196647 SRI196633:SRI196647 TBE196633:TBE196647 TLA196633:TLA196647 TUW196633:TUW196647 UES196633:UES196647 UOO196633:UOO196647 UYK196633:UYK196647 VIG196633:VIG196647 VSC196633:VSC196647 WBY196633:WBY196647 WLU196633:WLU196647 WVQ196633:WVQ196647 I262196:I262210 JE262169:JE262183 TA262169:TA262183 ACW262169:ACW262183 AMS262169:AMS262183 AWO262169:AWO262183 BGK262169:BGK262183 BQG262169:BQG262183 CAC262169:CAC262183 CJY262169:CJY262183 CTU262169:CTU262183 DDQ262169:DDQ262183 DNM262169:DNM262183 DXI262169:DXI262183 EHE262169:EHE262183 ERA262169:ERA262183 FAW262169:FAW262183 FKS262169:FKS262183 FUO262169:FUO262183 GEK262169:GEK262183 GOG262169:GOG262183 GYC262169:GYC262183 HHY262169:HHY262183 HRU262169:HRU262183 IBQ262169:IBQ262183 ILM262169:ILM262183 IVI262169:IVI262183 JFE262169:JFE262183 JPA262169:JPA262183 JYW262169:JYW262183 KIS262169:KIS262183 KSO262169:KSO262183 LCK262169:LCK262183 LMG262169:LMG262183 LWC262169:LWC262183 MFY262169:MFY262183 MPU262169:MPU262183 MZQ262169:MZQ262183 NJM262169:NJM262183 NTI262169:NTI262183 ODE262169:ODE262183 ONA262169:ONA262183 OWW262169:OWW262183 PGS262169:PGS262183 PQO262169:PQO262183 QAK262169:QAK262183 QKG262169:QKG262183 QUC262169:QUC262183 RDY262169:RDY262183 RNU262169:RNU262183 RXQ262169:RXQ262183 SHM262169:SHM262183 SRI262169:SRI262183 TBE262169:TBE262183 TLA262169:TLA262183 TUW262169:TUW262183 UES262169:UES262183 UOO262169:UOO262183 UYK262169:UYK262183 VIG262169:VIG262183 VSC262169:VSC262183 WBY262169:WBY262183 WLU262169:WLU262183 WVQ262169:WVQ262183 I327732:I327746 JE327705:JE327719 TA327705:TA327719 ACW327705:ACW327719 AMS327705:AMS327719 AWO327705:AWO327719 BGK327705:BGK327719 BQG327705:BQG327719 CAC327705:CAC327719 CJY327705:CJY327719 CTU327705:CTU327719 DDQ327705:DDQ327719 DNM327705:DNM327719 DXI327705:DXI327719 EHE327705:EHE327719 ERA327705:ERA327719 FAW327705:FAW327719 FKS327705:FKS327719 FUO327705:FUO327719 GEK327705:GEK327719 GOG327705:GOG327719 GYC327705:GYC327719 HHY327705:HHY327719 HRU327705:HRU327719 IBQ327705:IBQ327719 ILM327705:ILM327719 IVI327705:IVI327719 JFE327705:JFE327719 JPA327705:JPA327719 JYW327705:JYW327719 KIS327705:KIS327719 KSO327705:KSO327719 LCK327705:LCK327719 LMG327705:LMG327719 LWC327705:LWC327719 MFY327705:MFY327719 MPU327705:MPU327719 MZQ327705:MZQ327719 NJM327705:NJM327719 NTI327705:NTI327719 ODE327705:ODE327719 ONA327705:ONA327719 OWW327705:OWW327719 PGS327705:PGS327719 PQO327705:PQO327719 QAK327705:QAK327719 QKG327705:QKG327719 QUC327705:QUC327719 RDY327705:RDY327719 RNU327705:RNU327719 RXQ327705:RXQ327719 SHM327705:SHM327719 SRI327705:SRI327719 TBE327705:TBE327719 TLA327705:TLA327719 TUW327705:TUW327719 UES327705:UES327719 UOO327705:UOO327719 UYK327705:UYK327719 VIG327705:VIG327719 VSC327705:VSC327719 WBY327705:WBY327719 WLU327705:WLU327719 WVQ327705:WVQ327719 I393268:I393282 JE393241:JE393255 TA393241:TA393255 ACW393241:ACW393255 AMS393241:AMS393255 AWO393241:AWO393255 BGK393241:BGK393255 BQG393241:BQG393255 CAC393241:CAC393255 CJY393241:CJY393255 CTU393241:CTU393255 DDQ393241:DDQ393255 DNM393241:DNM393255 DXI393241:DXI393255 EHE393241:EHE393255 ERA393241:ERA393255 FAW393241:FAW393255 FKS393241:FKS393255 FUO393241:FUO393255 GEK393241:GEK393255 GOG393241:GOG393255 GYC393241:GYC393255 HHY393241:HHY393255 HRU393241:HRU393255 IBQ393241:IBQ393255 ILM393241:ILM393255 IVI393241:IVI393255 JFE393241:JFE393255 JPA393241:JPA393255 JYW393241:JYW393255 KIS393241:KIS393255 KSO393241:KSO393255 LCK393241:LCK393255 LMG393241:LMG393255 LWC393241:LWC393255 MFY393241:MFY393255 MPU393241:MPU393255 MZQ393241:MZQ393255 NJM393241:NJM393255 NTI393241:NTI393255 ODE393241:ODE393255 ONA393241:ONA393255 OWW393241:OWW393255 PGS393241:PGS393255 PQO393241:PQO393255 QAK393241:QAK393255 QKG393241:QKG393255 QUC393241:QUC393255 RDY393241:RDY393255 RNU393241:RNU393255 RXQ393241:RXQ393255 SHM393241:SHM393255 SRI393241:SRI393255 TBE393241:TBE393255 TLA393241:TLA393255 TUW393241:TUW393255 UES393241:UES393255 UOO393241:UOO393255 UYK393241:UYK393255 VIG393241:VIG393255 VSC393241:VSC393255 WBY393241:WBY393255 WLU393241:WLU393255 WVQ393241:WVQ393255 I458804:I458818 JE458777:JE458791 TA458777:TA458791 ACW458777:ACW458791 AMS458777:AMS458791 AWO458777:AWO458791 BGK458777:BGK458791 BQG458777:BQG458791 CAC458777:CAC458791 CJY458777:CJY458791 CTU458777:CTU458791 DDQ458777:DDQ458791 DNM458777:DNM458791 DXI458777:DXI458791 EHE458777:EHE458791 ERA458777:ERA458791 FAW458777:FAW458791 FKS458777:FKS458791 FUO458777:FUO458791 GEK458777:GEK458791 GOG458777:GOG458791 GYC458777:GYC458791 HHY458777:HHY458791 HRU458777:HRU458791 IBQ458777:IBQ458791 ILM458777:ILM458791 IVI458777:IVI458791 JFE458777:JFE458791 JPA458777:JPA458791 JYW458777:JYW458791 KIS458777:KIS458791 KSO458777:KSO458791 LCK458777:LCK458791 LMG458777:LMG458791 LWC458777:LWC458791 MFY458777:MFY458791 MPU458777:MPU458791 MZQ458777:MZQ458791 NJM458777:NJM458791 NTI458777:NTI458791 ODE458777:ODE458791 ONA458777:ONA458791 OWW458777:OWW458791 PGS458777:PGS458791 PQO458777:PQO458791 QAK458777:QAK458791 QKG458777:QKG458791 QUC458777:QUC458791 RDY458777:RDY458791 RNU458777:RNU458791 RXQ458777:RXQ458791 SHM458777:SHM458791 SRI458777:SRI458791 TBE458777:TBE458791 TLA458777:TLA458791 TUW458777:TUW458791 UES458777:UES458791 UOO458777:UOO458791 UYK458777:UYK458791 VIG458777:VIG458791 VSC458777:VSC458791 WBY458777:WBY458791 WLU458777:WLU458791 WVQ458777:WVQ458791 I524340:I524354 JE524313:JE524327 TA524313:TA524327 ACW524313:ACW524327 AMS524313:AMS524327 AWO524313:AWO524327 BGK524313:BGK524327 BQG524313:BQG524327 CAC524313:CAC524327 CJY524313:CJY524327 CTU524313:CTU524327 DDQ524313:DDQ524327 DNM524313:DNM524327 DXI524313:DXI524327 EHE524313:EHE524327 ERA524313:ERA524327 FAW524313:FAW524327 FKS524313:FKS524327 FUO524313:FUO524327 GEK524313:GEK524327 GOG524313:GOG524327 GYC524313:GYC524327 HHY524313:HHY524327 HRU524313:HRU524327 IBQ524313:IBQ524327 ILM524313:ILM524327 IVI524313:IVI524327 JFE524313:JFE524327 JPA524313:JPA524327 JYW524313:JYW524327 KIS524313:KIS524327 KSO524313:KSO524327 LCK524313:LCK524327 LMG524313:LMG524327 LWC524313:LWC524327 MFY524313:MFY524327 MPU524313:MPU524327 MZQ524313:MZQ524327 NJM524313:NJM524327 NTI524313:NTI524327 ODE524313:ODE524327 ONA524313:ONA524327 OWW524313:OWW524327 PGS524313:PGS524327 PQO524313:PQO524327 QAK524313:QAK524327 QKG524313:QKG524327 QUC524313:QUC524327 RDY524313:RDY524327 RNU524313:RNU524327 RXQ524313:RXQ524327 SHM524313:SHM524327 SRI524313:SRI524327 TBE524313:TBE524327 TLA524313:TLA524327 TUW524313:TUW524327 UES524313:UES524327 UOO524313:UOO524327 UYK524313:UYK524327 VIG524313:VIG524327 VSC524313:VSC524327 WBY524313:WBY524327 WLU524313:WLU524327 WVQ524313:WVQ524327 I589876:I589890 JE589849:JE589863 TA589849:TA589863 ACW589849:ACW589863 AMS589849:AMS589863 AWO589849:AWO589863 BGK589849:BGK589863 BQG589849:BQG589863 CAC589849:CAC589863 CJY589849:CJY589863 CTU589849:CTU589863 DDQ589849:DDQ589863 DNM589849:DNM589863 DXI589849:DXI589863 EHE589849:EHE589863 ERA589849:ERA589863 FAW589849:FAW589863 FKS589849:FKS589863 FUO589849:FUO589863 GEK589849:GEK589863 GOG589849:GOG589863 GYC589849:GYC589863 HHY589849:HHY589863 HRU589849:HRU589863 IBQ589849:IBQ589863 ILM589849:ILM589863 IVI589849:IVI589863 JFE589849:JFE589863 JPA589849:JPA589863 JYW589849:JYW589863 KIS589849:KIS589863 KSO589849:KSO589863 LCK589849:LCK589863 LMG589849:LMG589863 LWC589849:LWC589863 MFY589849:MFY589863 MPU589849:MPU589863 MZQ589849:MZQ589863 NJM589849:NJM589863 NTI589849:NTI589863 ODE589849:ODE589863 ONA589849:ONA589863 OWW589849:OWW589863 PGS589849:PGS589863 PQO589849:PQO589863 QAK589849:QAK589863 QKG589849:QKG589863 QUC589849:QUC589863 RDY589849:RDY589863 RNU589849:RNU589863 RXQ589849:RXQ589863 SHM589849:SHM589863 SRI589849:SRI589863 TBE589849:TBE589863 TLA589849:TLA589863 TUW589849:TUW589863 UES589849:UES589863 UOO589849:UOO589863 UYK589849:UYK589863 VIG589849:VIG589863 VSC589849:VSC589863 WBY589849:WBY589863 WLU589849:WLU589863 WVQ589849:WVQ589863 I655412:I655426 JE655385:JE655399 TA655385:TA655399 ACW655385:ACW655399 AMS655385:AMS655399 AWO655385:AWO655399 BGK655385:BGK655399 BQG655385:BQG655399 CAC655385:CAC655399 CJY655385:CJY655399 CTU655385:CTU655399 DDQ655385:DDQ655399 DNM655385:DNM655399 DXI655385:DXI655399 EHE655385:EHE655399 ERA655385:ERA655399 FAW655385:FAW655399 FKS655385:FKS655399 FUO655385:FUO655399 GEK655385:GEK655399 GOG655385:GOG655399 GYC655385:GYC655399 HHY655385:HHY655399 HRU655385:HRU655399 IBQ655385:IBQ655399 ILM655385:ILM655399 IVI655385:IVI655399 JFE655385:JFE655399 JPA655385:JPA655399 JYW655385:JYW655399 KIS655385:KIS655399 KSO655385:KSO655399 LCK655385:LCK655399 LMG655385:LMG655399 LWC655385:LWC655399 MFY655385:MFY655399 MPU655385:MPU655399 MZQ655385:MZQ655399 NJM655385:NJM655399 NTI655385:NTI655399 ODE655385:ODE655399 ONA655385:ONA655399 OWW655385:OWW655399 PGS655385:PGS655399 PQO655385:PQO655399 QAK655385:QAK655399 QKG655385:QKG655399 QUC655385:QUC655399 RDY655385:RDY655399 RNU655385:RNU655399 RXQ655385:RXQ655399 SHM655385:SHM655399 SRI655385:SRI655399 TBE655385:TBE655399 TLA655385:TLA655399 TUW655385:TUW655399 UES655385:UES655399 UOO655385:UOO655399 UYK655385:UYK655399 VIG655385:VIG655399 VSC655385:VSC655399 WBY655385:WBY655399 WLU655385:WLU655399 WVQ655385:WVQ655399 I720948:I720962 JE720921:JE720935 TA720921:TA720935 ACW720921:ACW720935 AMS720921:AMS720935 AWO720921:AWO720935 BGK720921:BGK720935 BQG720921:BQG720935 CAC720921:CAC720935 CJY720921:CJY720935 CTU720921:CTU720935 DDQ720921:DDQ720935 DNM720921:DNM720935 DXI720921:DXI720935 EHE720921:EHE720935 ERA720921:ERA720935 FAW720921:FAW720935 FKS720921:FKS720935 FUO720921:FUO720935 GEK720921:GEK720935 GOG720921:GOG720935 GYC720921:GYC720935 HHY720921:HHY720935 HRU720921:HRU720935 IBQ720921:IBQ720935 ILM720921:ILM720935 IVI720921:IVI720935 JFE720921:JFE720935 JPA720921:JPA720935 JYW720921:JYW720935 KIS720921:KIS720935 KSO720921:KSO720935 LCK720921:LCK720935 LMG720921:LMG720935 LWC720921:LWC720935 MFY720921:MFY720935 MPU720921:MPU720935 MZQ720921:MZQ720935 NJM720921:NJM720935 NTI720921:NTI720935 ODE720921:ODE720935 ONA720921:ONA720935 OWW720921:OWW720935 PGS720921:PGS720935 PQO720921:PQO720935 QAK720921:QAK720935 QKG720921:QKG720935 QUC720921:QUC720935 RDY720921:RDY720935 RNU720921:RNU720935 RXQ720921:RXQ720935 SHM720921:SHM720935 SRI720921:SRI720935 TBE720921:TBE720935 TLA720921:TLA720935 TUW720921:TUW720935 UES720921:UES720935 UOO720921:UOO720935 UYK720921:UYK720935 VIG720921:VIG720935 VSC720921:VSC720935 WBY720921:WBY720935 WLU720921:WLU720935 WVQ720921:WVQ720935 I786484:I786498 JE786457:JE786471 TA786457:TA786471 ACW786457:ACW786471 AMS786457:AMS786471 AWO786457:AWO786471 BGK786457:BGK786471 BQG786457:BQG786471 CAC786457:CAC786471 CJY786457:CJY786471 CTU786457:CTU786471 DDQ786457:DDQ786471 DNM786457:DNM786471 DXI786457:DXI786471 EHE786457:EHE786471 ERA786457:ERA786471 FAW786457:FAW786471 FKS786457:FKS786471 FUO786457:FUO786471 GEK786457:GEK786471 GOG786457:GOG786471 GYC786457:GYC786471 HHY786457:HHY786471 HRU786457:HRU786471 IBQ786457:IBQ786471 ILM786457:ILM786471 IVI786457:IVI786471 JFE786457:JFE786471 JPA786457:JPA786471 JYW786457:JYW786471 KIS786457:KIS786471 KSO786457:KSO786471 LCK786457:LCK786471 LMG786457:LMG786471 LWC786457:LWC786471 MFY786457:MFY786471 MPU786457:MPU786471 MZQ786457:MZQ786471 NJM786457:NJM786471 NTI786457:NTI786471 ODE786457:ODE786471 ONA786457:ONA786471 OWW786457:OWW786471 PGS786457:PGS786471 PQO786457:PQO786471 QAK786457:QAK786471 QKG786457:QKG786471 QUC786457:QUC786471 RDY786457:RDY786471 RNU786457:RNU786471 RXQ786457:RXQ786471 SHM786457:SHM786471 SRI786457:SRI786471 TBE786457:TBE786471 TLA786457:TLA786471 TUW786457:TUW786471 UES786457:UES786471 UOO786457:UOO786471 UYK786457:UYK786471 VIG786457:VIG786471 VSC786457:VSC786471 WBY786457:WBY786471 WLU786457:WLU786471 WVQ786457:WVQ786471 I852020:I852034 JE851993:JE852007 TA851993:TA852007 ACW851993:ACW852007 AMS851993:AMS852007 AWO851993:AWO852007 BGK851993:BGK852007 BQG851993:BQG852007 CAC851993:CAC852007 CJY851993:CJY852007 CTU851993:CTU852007 DDQ851993:DDQ852007 DNM851993:DNM852007 DXI851993:DXI852007 EHE851993:EHE852007 ERA851993:ERA852007 FAW851993:FAW852007 FKS851993:FKS852007 FUO851993:FUO852007 GEK851993:GEK852007 GOG851993:GOG852007 GYC851993:GYC852007 HHY851993:HHY852007 HRU851993:HRU852007 IBQ851993:IBQ852007 ILM851993:ILM852007 IVI851993:IVI852007 JFE851993:JFE852007 JPA851993:JPA852007 JYW851993:JYW852007 KIS851993:KIS852007 KSO851993:KSO852007 LCK851993:LCK852007 LMG851993:LMG852007 LWC851993:LWC852007 MFY851993:MFY852007 MPU851993:MPU852007 MZQ851993:MZQ852007 NJM851993:NJM852007 NTI851993:NTI852007 ODE851993:ODE852007 ONA851993:ONA852007 OWW851993:OWW852007 PGS851993:PGS852007 PQO851993:PQO852007 QAK851993:QAK852007 QKG851993:QKG852007 QUC851993:QUC852007 RDY851993:RDY852007 RNU851993:RNU852007 RXQ851993:RXQ852007 SHM851993:SHM852007 SRI851993:SRI852007 TBE851993:TBE852007 TLA851993:TLA852007 TUW851993:TUW852007 UES851993:UES852007 UOO851993:UOO852007 UYK851993:UYK852007 VIG851993:VIG852007 VSC851993:VSC852007 WBY851993:WBY852007 WLU851993:WLU852007 WVQ851993:WVQ852007 I917556:I917570 JE917529:JE917543 TA917529:TA917543 ACW917529:ACW917543 AMS917529:AMS917543 AWO917529:AWO917543 BGK917529:BGK917543 BQG917529:BQG917543 CAC917529:CAC917543 CJY917529:CJY917543 CTU917529:CTU917543 DDQ917529:DDQ917543 DNM917529:DNM917543 DXI917529:DXI917543 EHE917529:EHE917543 ERA917529:ERA917543 FAW917529:FAW917543 FKS917529:FKS917543 FUO917529:FUO917543 GEK917529:GEK917543 GOG917529:GOG917543 GYC917529:GYC917543 HHY917529:HHY917543 HRU917529:HRU917543 IBQ917529:IBQ917543 ILM917529:ILM917543 IVI917529:IVI917543 JFE917529:JFE917543 JPA917529:JPA917543 JYW917529:JYW917543 KIS917529:KIS917543 KSO917529:KSO917543 LCK917529:LCK917543 LMG917529:LMG917543 LWC917529:LWC917543 MFY917529:MFY917543 MPU917529:MPU917543 MZQ917529:MZQ917543 NJM917529:NJM917543 NTI917529:NTI917543 ODE917529:ODE917543 ONA917529:ONA917543 OWW917529:OWW917543 PGS917529:PGS917543 PQO917529:PQO917543 QAK917529:QAK917543 QKG917529:QKG917543 QUC917529:QUC917543 RDY917529:RDY917543 RNU917529:RNU917543 RXQ917529:RXQ917543 SHM917529:SHM917543 SRI917529:SRI917543 TBE917529:TBE917543 TLA917529:TLA917543 TUW917529:TUW917543 UES917529:UES917543 UOO917529:UOO917543 UYK917529:UYK917543 VIG917529:VIG917543 VSC917529:VSC917543 WBY917529:WBY917543 WLU917529:WLU917543 WVQ917529:WVQ917543 I983092:I983106 JE983065:JE983079 TA983065:TA983079 ACW983065:ACW983079 AMS983065:AMS983079 AWO983065:AWO983079 BGK983065:BGK983079 BQG983065:BQG983079 CAC983065:CAC983079 CJY983065:CJY983079 CTU983065:CTU983079 DDQ983065:DDQ983079 DNM983065:DNM983079 DXI983065:DXI983079 EHE983065:EHE983079 ERA983065:ERA983079 FAW983065:FAW983079 FKS983065:FKS983079 FUO983065:FUO983079 GEK983065:GEK983079 GOG983065:GOG983079 GYC983065:GYC983079 HHY983065:HHY983079 HRU983065:HRU983079 IBQ983065:IBQ983079 ILM983065:ILM983079 IVI983065:IVI983079 JFE983065:JFE983079 JPA983065:JPA983079 JYW983065:JYW983079 KIS983065:KIS983079 KSO983065:KSO983079 LCK983065:LCK983079 LMG983065:LMG983079 LWC983065:LWC983079 MFY983065:MFY983079 MPU983065:MPU983079 MZQ983065:MZQ983079 NJM983065:NJM983079 NTI983065:NTI983079 ODE983065:ODE983079 ONA983065:ONA983079 OWW983065:OWW983079 PGS983065:PGS983079 PQO983065:PQO983079 QAK983065:QAK983079 QKG983065:QKG983079 QUC983065:QUC983079 RDY983065:RDY983079 RNU983065:RNU983079 RXQ983065:RXQ983079 SHM983065:SHM983079 SRI983065:SRI983079 TBE983065:TBE983079 TLA983065:TLA983079 TUW983065:TUW983079 UES983065:UES983079 UOO983065:UOO983079 UYK983065:UYK983079 VIG983065:VIG983079 VSC983065:VSC983079 WBY983065:WBY983079 WLU983065:WLU983079 WVQ983065:WVQ983079 JE16:JE21 TA16:TA21 ACW16:ACW21 AMS16:AMS21 AWO16:AWO21 BGK16:BGK21 BQG16:BQG21 CAC16:CAC21 CJY16:CJY21 CTU16:CTU21 DDQ16:DDQ21 DNM16:DNM21 DXI16:DXI21 EHE16:EHE21 ERA16:ERA21 FAW16:FAW21 FKS16:FKS21 FUO16:FUO21 GEK16:GEK21 GOG16:GOG21 GYC16:GYC21 HHY16:HHY21 HRU16:HRU21 IBQ16:IBQ21 ILM16:ILM21 IVI16:IVI21 JFE16:JFE21 JPA16:JPA21 JYW16:JYW21 KIS16:KIS21 KSO16:KSO21 LCK16:LCK21 LMG16:LMG21 LWC16:LWC21 MFY16:MFY21 MPU16:MPU21 MZQ16:MZQ21 NJM16:NJM21 NTI16:NTI21 ODE16:ODE21 ONA16:ONA21 OWW16:OWW21 PGS16:PGS21 PQO16:PQO21 QAK16:QAK21 QKG16:QKG21 QUC16:QUC21 RDY16:RDY21 RNU16:RNU21 RXQ16:RXQ21 SHM16:SHM21 SRI16:SRI21 TBE16:TBE21 TLA16:TLA21 TUW16:TUW21 UES16:UES21 UOO16:UOO21 UYK16:UYK21 VIG16:VIG21 VSC16:VSC21 WBY16:WBY21 WLU16:WLU21 WVQ16:WVQ21 I65540:I65545 JE65513:JE65518 TA65513:TA65518 ACW65513:ACW65518 AMS65513:AMS65518 AWO65513:AWO65518 BGK65513:BGK65518 BQG65513:BQG65518 CAC65513:CAC65518 CJY65513:CJY65518 CTU65513:CTU65518 DDQ65513:DDQ65518 DNM65513:DNM65518 DXI65513:DXI65518 EHE65513:EHE65518 ERA65513:ERA65518 FAW65513:FAW65518 FKS65513:FKS65518 FUO65513:FUO65518 GEK65513:GEK65518 GOG65513:GOG65518 GYC65513:GYC65518 HHY65513:HHY65518 HRU65513:HRU65518 IBQ65513:IBQ65518 ILM65513:ILM65518 IVI65513:IVI65518 JFE65513:JFE65518 JPA65513:JPA65518 JYW65513:JYW65518 KIS65513:KIS65518 KSO65513:KSO65518 LCK65513:LCK65518 LMG65513:LMG65518 LWC65513:LWC65518 MFY65513:MFY65518 MPU65513:MPU65518 MZQ65513:MZQ65518 NJM65513:NJM65518 NTI65513:NTI65518 ODE65513:ODE65518 ONA65513:ONA65518 OWW65513:OWW65518 PGS65513:PGS65518 PQO65513:PQO65518 QAK65513:QAK65518 QKG65513:QKG65518 QUC65513:QUC65518 RDY65513:RDY65518 RNU65513:RNU65518 RXQ65513:RXQ65518 SHM65513:SHM65518 SRI65513:SRI65518 TBE65513:TBE65518 TLA65513:TLA65518 TUW65513:TUW65518 UES65513:UES65518 UOO65513:UOO65518 UYK65513:UYK65518 VIG65513:VIG65518 VSC65513:VSC65518 WBY65513:WBY65518 WLU65513:WLU65518 WVQ65513:WVQ65518 I131076:I131081 JE131049:JE131054 TA131049:TA131054 ACW131049:ACW131054 AMS131049:AMS131054 AWO131049:AWO131054 BGK131049:BGK131054 BQG131049:BQG131054 CAC131049:CAC131054 CJY131049:CJY131054 CTU131049:CTU131054 DDQ131049:DDQ131054 DNM131049:DNM131054 DXI131049:DXI131054 EHE131049:EHE131054 ERA131049:ERA131054 FAW131049:FAW131054 FKS131049:FKS131054 FUO131049:FUO131054 GEK131049:GEK131054 GOG131049:GOG131054 GYC131049:GYC131054 HHY131049:HHY131054 HRU131049:HRU131054 IBQ131049:IBQ131054 ILM131049:ILM131054 IVI131049:IVI131054 JFE131049:JFE131054 JPA131049:JPA131054 JYW131049:JYW131054 KIS131049:KIS131054 KSO131049:KSO131054 LCK131049:LCK131054 LMG131049:LMG131054 LWC131049:LWC131054 MFY131049:MFY131054 MPU131049:MPU131054 MZQ131049:MZQ131054 NJM131049:NJM131054 NTI131049:NTI131054 ODE131049:ODE131054 ONA131049:ONA131054 OWW131049:OWW131054 PGS131049:PGS131054 PQO131049:PQO131054 QAK131049:QAK131054 QKG131049:QKG131054 QUC131049:QUC131054 RDY131049:RDY131054 RNU131049:RNU131054 RXQ131049:RXQ131054 SHM131049:SHM131054 SRI131049:SRI131054 TBE131049:TBE131054 TLA131049:TLA131054 TUW131049:TUW131054 UES131049:UES131054 UOO131049:UOO131054 UYK131049:UYK131054 VIG131049:VIG131054 VSC131049:VSC131054 WBY131049:WBY131054 WLU131049:WLU131054 WVQ131049:WVQ131054 I196612:I196617 JE196585:JE196590 TA196585:TA196590 ACW196585:ACW196590 AMS196585:AMS196590 AWO196585:AWO196590 BGK196585:BGK196590 BQG196585:BQG196590 CAC196585:CAC196590 CJY196585:CJY196590 CTU196585:CTU196590 DDQ196585:DDQ196590 DNM196585:DNM196590 DXI196585:DXI196590 EHE196585:EHE196590 ERA196585:ERA196590 FAW196585:FAW196590 FKS196585:FKS196590 FUO196585:FUO196590 GEK196585:GEK196590 GOG196585:GOG196590 GYC196585:GYC196590 HHY196585:HHY196590 HRU196585:HRU196590 IBQ196585:IBQ196590 ILM196585:ILM196590 IVI196585:IVI196590 JFE196585:JFE196590 JPA196585:JPA196590 JYW196585:JYW196590 KIS196585:KIS196590 KSO196585:KSO196590 LCK196585:LCK196590 LMG196585:LMG196590 LWC196585:LWC196590 MFY196585:MFY196590 MPU196585:MPU196590 MZQ196585:MZQ196590 NJM196585:NJM196590 NTI196585:NTI196590 ODE196585:ODE196590 ONA196585:ONA196590 OWW196585:OWW196590 PGS196585:PGS196590 PQO196585:PQO196590 QAK196585:QAK196590 QKG196585:QKG196590 QUC196585:QUC196590 RDY196585:RDY196590 RNU196585:RNU196590 RXQ196585:RXQ196590 SHM196585:SHM196590 SRI196585:SRI196590 TBE196585:TBE196590 TLA196585:TLA196590 TUW196585:TUW196590 UES196585:UES196590 UOO196585:UOO196590 UYK196585:UYK196590 VIG196585:VIG196590 VSC196585:VSC196590 WBY196585:WBY196590 WLU196585:WLU196590 WVQ196585:WVQ196590 I262148:I262153 JE262121:JE262126 TA262121:TA262126 ACW262121:ACW262126 AMS262121:AMS262126 AWO262121:AWO262126 BGK262121:BGK262126 BQG262121:BQG262126 CAC262121:CAC262126 CJY262121:CJY262126 CTU262121:CTU262126 DDQ262121:DDQ262126 DNM262121:DNM262126 DXI262121:DXI262126 EHE262121:EHE262126 ERA262121:ERA262126 FAW262121:FAW262126 FKS262121:FKS262126 FUO262121:FUO262126 GEK262121:GEK262126 GOG262121:GOG262126 GYC262121:GYC262126 HHY262121:HHY262126 HRU262121:HRU262126 IBQ262121:IBQ262126 ILM262121:ILM262126 IVI262121:IVI262126 JFE262121:JFE262126 JPA262121:JPA262126 JYW262121:JYW262126 KIS262121:KIS262126 KSO262121:KSO262126 LCK262121:LCK262126 LMG262121:LMG262126 LWC262121:LWC262126 MFY262121:MFY262126 MPU262121:MPU262126 MZQ262121:MZQ262126 NJM262121:NJM262126 NTI262121:NTI262126 ODE262121:ODE262126 ONA262121:ONA262126 OWW262121:OWW262126 PGS262121:PGS262126 PQO262121:PQO262126 QAK262121:QAK262126 QKG262121:QKG262126 QUC262121:QUC262126 RDY262121:RDY262126 RNU262121:RNU262126 RXQ262121:RXQ262126 SHM262121:SHM262126 SRI262121:SRI262126 TBE262121:TBE262126 TLA262121:TLA262126 TUW262121:TUW262126 UES262121:UES262126 UOO262121:UOO262126 UYK262121:UYK262126 VIG262121:VIG262126 VSC262121:VSC262126 WBY262121:WBY262126 WLU262121:WLU262126 WVQ262121:WVQ262126 I327684:I327689 JE327657:JE327662 TA327657:TA327662 ACW327657:ACW327662 AMS327657:AMS327662 AWO327657:AWO327662 BGK327657:BGK327662 BQG327657:BQG327662 CAC327657:CAC327662 CJY327657:CJY327662 CTU327657:CTU327662 DDQ327657:DDQ327662 DNM327657:DNM327662 DXI327657:DXI327662 EHE327657:EHE327662 ERA327657:ERA327662 FAW327657:FAW327662 FKS327657:FKS327662 FUO327657:FUO327662 GEK327657:GEK327662 GOG327657:GOG327662 GYC327657:GYC327662 HHY327657:HHY327662 HRU327657:HRU327662 IBQ327657:IBQ327662 ILM327657:ILM327662 IVI327657:IVI327662 JFE327657:JFE327662 JPA327657:JPA327662 JYW327657:JYW327662 KIS327657:KIS327662 KSO327657:KSO327662 LCK327657:LCK327662 LMG327657:LMG327662 LWC327657:LWC327662 MFY327657:MFY327662 MPU327657:MPU327662 MZQ327657:MZQ327662 NJM327657:NJM327662 NTI327657:NTI327662 ODE327657:ODE327662 ONA327657:ONA327662 OWW327657:OWW327662 PGS327657:PGS327662 PQO327657:PQO327662 QAK327657:QAK327662 QKG327657:QKG327662 QUC327657:QUC327662 RDY327657:RDY327662 RNU327657:RNU327662 RXQ327657:RXQ327662 SHM327657:SHM327662 SRI327657:SRI327662 TBE327657:TBE327662 TLA327657:TLA327662 TUW327657:TUW327662 UES327657:UES327662 UOO327657:UOO327662 UYK327657:UYK327662 VIG327657:VIG327662 VSC327657:VSC327662 WBY327657:WBY327662 WLU327657:WLU327662 WVQ327657:WVQ327662 I393220:I393225 JE393193:JE393198 TA393193:TA393198 ACW393193:ACW393198 AMS393193:AMS393198 AWO393193:AWO393198 BGK393193:BGK393198 BQG393193:BQG393198 CAC393193:CAC393198 CJY393193:CJY393198 CTU393193:CTU393198 DDQ393193:DDQ393198 DNM393193:DNM393198 DXI393193:DXI393198 EHE393193:EHE393198 ERA393193:ERA393198 FAW393193:FAW393198 FKS393193:FKS393198 FUO393193:FUO393198 GEK393193:GEK393198 GOG393193:GOG393198 GYC393193:GYC393198 HHY393193:HHY393198 HRU393193:HRU393198 IBQ393193:IBQ393198 ILM393193:ILM393198 IVI393193:IVI393198 JFE393193:JFE393198 JPA393193:JPA393198 JYW393193:JYW393198 KIS393193:KIS393198 KSO393193:KSO393198 LCK393193:LCK393198 LMG393193:LMG393198 LWC393193:LWC393198 MFY393193:MFY393198 MPU393193:MPU393198 MZQ393193:MZQ393198 NJM393193:NJM393198 NTI393193:NTI393198 ODE393193:ODE393198 ONA393193:ONA393198 OWW393193:OWW393198 PGS393193:PGS393198 PQO393193:PQO393198 QAK393193:QAK393198 QKG393193:QKG393198 QUC393193:QUC393198 RDY393193:RDY393198 RNU393193:RNU393198 RXQ393193:RXQ393198 SHM393193:SHM393198 SRI393193:SRI393198 TBE393193:TBE393198 TLA393193:TLA393198 TUW393193:TUW393198 UES393193:UES393198 UOO393193:UOO393198 UYK393193:UYK393198 VIG393193:VIG393198 VSC393193:VSC393198 WBY393193:WBY393198 WLU393193:WLU393198 WVQ393193:WVQ393198 I458756:I458761 JE458729:JE458734 TA458729:TA458734 ACW458729:ACW458734 AMS458729:AMS458734 AWO458729:AWO458734 BGK458729:BGK458734 BQG458729:BQG458734 CAC458729:CAC458734 CJY458729:CJY458734 CTU458729:CTU458734 DDQ458729:DDQ458734 DNM458729:DNM458734 DXI458729:DXI458734 EHE458729:EHE458734 ERA458729:ERA458734 FAW458729:FAW458734 FKS458729:FKS458734 FUO458729:FUO458734 GEK458729:GEK458734 GOG458729:GOG458734 GYC458729:GYC458734 HHY458729:HHY458734 HRU458729:HRU458734 IBQ458729:IBQ458734 ILM458729:ILM458734 IVI458729:IVI458734 JFE458729:JFE458734 JPA458729:JPA458734 JYW458729:JYW458734 KIS458729:KIS458734 KSO458729:KSO458734 LCK458729:LCK458734 LMG458729:LMG458734 LWC458729:LWC458734 MFY458729:MFY458734 MPU458729:MPU458734 MZQ458729:MZQ458734 NJM458729:NJM458734 NTI458729:NTI458734 ODE458729:ODE458734 ONA458729:ONA458734 OWW458729:OWW458734 PGS458729:PGS458734 PQO458729:PQO458734 QAK458729:QAK458734 QKG458729:QKG458734 QUC458729:QUC458734 RDY458729:RDY458734 RNU458729:RNU458734 RXQ458729:RXQ458734 SHM458729:SHM458734 SRI458729:SRI458734 TBE458729:TBE458734 TLA458729:TLA458734 TUW458729:TUW458734 UES458729:UES458734 UOO458729:UOO458734 UYK458729:UYK458734 VIG458729:VIG458734 VSC458729:VSC458734 WBY458729:WBY458734 WLU458729:WLU458734 WVQ458729:WVQ458734 I524292:I524297 JE524265:JE524270 TA524265:TA524270 ACW524265:ACW524270 AMS524265:AMS524270 AWO524265:AWO524270 BGK524265:BGK524270 BQG524265:BQG524270 CAC524265:CAC524270 CJY524265:CJY524270 CTU524265:CTU524270 DDQ524265:DDQ524270 DNM524265:DNM524270 DXI524265:DXI524270 EHE524265:EHE524270 ERA524265:ERA524270 FAW524265:FAW524270 FKS524265:FKS524270 FUO524265:FUO524270 GEK524265:GEK524270 GOG524265:GOG524270 GYC524265:GYC524270 HHY524265:HHY524270 HRU524265:HRU524270 IBQ524265:IBQ524270 ILM524265:ILM524270 IVI524265:IVI524270 JFE524265:JFE524270 JPA524265:JPA524270 JYW524265:JYW524270 KIS524265:KIS524270 KSO524265:KSO524270 LCK524265:LCK524270 LMG524265:LMG524270 LWC524265:LWC524270 MFY524265:MFY524270 MPU524265:MPU524270 MZQ524265:MZQ524270 NJM524265:NJM524270 NTI524265:NTI524270 ODE524265:ODE524270 ONA524265:ONA524270 OWW524265:OWW524270 PGS524265:PGS524270 PQO524265:PQO524270 QAK524265:QAK524270 QKG524265:QKG524270 QUC524265:QUC524270 RDY524265:RDY524270 RNU524265:RNU524270 RXQ524265:RXQ524270 SHM524265:SHM524270 SRI524265:SRI524270 TBE524265:TBE524270 TLA524265:TLA524270 TUW524265:TUW524270 UES524265:UES524270 UOO524265:UOO524270 UYK524265:UYK524270 VIG524265:VIG524270 VSC524265:VSC524270 WBY524265:WBY524270 WLU524265:WLU524270 WVQ524265:WVQ524270 I589828:I589833 JE589801:JE589806 TA589801:TA589806 ACW589801:ACW589806 AMS589801:AMS589806 AWO589801:AWO589806 BGK589801:BGK589806 BQG589801:BQG589806 CAC589801:CAC589806 CJY589801:CJY589806 CTU589801:CTU589806 DDQ589801:DDQ589806 DNM589801:DNM589806 DXI589801:DXI589806 EHE589801:EHE589806 ERA589801:ERA589806 FAW589801:FAW589806 FKS589801:FKS589806 FUO589801:FUO589806 GEK589801:GEK589806 GOG589801:GOG589806 GYC589801:GYC589806 HHY589801:HHY589806 HRU589801:HRU589806 IBQ589801:IBQ589806 ILM589801:ILM589806 IVI589801:IVI589806 JFE589801:JFE589806 JPA589801:JPA589806 JYW589801:JYW589806 KIS589801:KIS589806 KSO589801:KSO589806 LCK589801:LCK589806 LMG589801:LMG589806 LWC589801:LWC589806 MFY589801:MFY589806 MPU589801:MPU589806 MZQ589801:MZQ589806 NJM589801:NJM589806 NTI589801:NTI589806 ODE589801:ODE589806 ONA589801:ONA589806 OWW589801:OWW589806 PGS589801:PGS589806 PQO589801:PQO589806 QAK589801:QAK589806 QKG589801:QKG589806 QUC589801:QUC589806 RDY589801:RDY589806 RNU589801:RNU589806 RXQ589801:RXQ589806 SHM589801:SHM589806 SRI589801:SRI589806 TBE589801:TBE589806 TLA589801:TLA589806 TUW589801:TUW589806 UES589801:UES589806 UOO589801:UOO589806 UYK589801:UYK589806 VIG589801:VIG589806 VSC589801:VSC589806 WBY589801:WBY589806 WLU589801:WLU589806 WVQ589801:WVQ589806 I655364:I655369 JE655337:JE655342 TA655337:TA655342 ACW655337:ACW655342 AMS655337:AMS655342 AWO655337:AWO655342 BGK655337:BGK655342 BQG655337:BQG655342 CAC655337:CAC655342 CJY655337:CJY655342 CTU655337:CTU655342 DDQ655337:DDQ655342 DNM655337:DNM655342 DXI655337:DXI655342 EHE655337:EHE655342 ERA655337:ERA655342 FAW655337:FAW655342 FKS655337:FKS655342 FUO655337:FUO655342 GEK655337:GEK655342 GOG655337:GOG655342 GYC655337:GYC655342 HHY655337:HHY655342 HRU655337:HRU655342 IBQ655337:IBQ655342 ILM655337:ILM655342 IVI655337:IVI655342 JFE655337:JFE655342 JPA655337:JPA655342 JYW655337:JYW655342 KIS655337:KIS655342 KSO655337:KSO655342 LCK655337:LCK655342 LMG655337:LMG655342 LWC655337:LWC655342 MFY655337:MFY655342 MPU655337:MPU655342 MZQ655337:MZQ655342 NJM655337:NJM655342 NTI655337:NTI655342 ODE655337:ODE655342 ONA655337:ONA655342 OWW655337:OWW655342 PGS655337:PGS655342 PQO655337:PQO655342 QAK655337:QAK655342 QKG655337:QKG655342 QUC655337:QUC655342 RDY655337:RDY655342 RNU655337:RNU655342 RXQ655337:RXQ655342 SHM655337:SHM655342 SRI655337:SRI655342 TBE655337:TBE655342 TLA655337:TLA655342 TUW655337:TUW655342 UES655337:UES655342 UOO655337:UOO655342 UYK655337:UYK655342 VIG655337:VIG655342 VSC655337:VSC655342 WBY655337:WBY655342 WLU655337:WLU655342 WVQ655337:WVQ655342 I720900:I720905 JE720873:JE720878 TA720873:TA720878 ACW720873:ACW720878 AMS720873:AMS720878 AWO720873:AWO720878 BGK720873:BGK720878 BQG720873:BQG720878 CAC720873:CAC720878 CJY720873:CJY720878 CTU720873:CTU720878 DDQ720873:DDQ720878 DNM720873:DNM720878 DXI720873:DXI720878 EHE720873:EHE720878 ERA720873:ERA720878 FAW720873:FAW720878 FKS720873:FKS720878 FUO720873:FUO720878 GEK720873:GEK720878 GOG720873:GOG720878 GYC720873:GYC720878 HHY720873:HHY720878 HRU720873:HRU720878 IBQ720873:IBQ720878 ILM720873:ILM720878 IVI720873:IVI720878 JFE720873:JFE720878 JPA720873:JPA720878 JYW720873:JYW720878 KIS720873:KIS720878 KSO720873:KSO720878 LCK720873:LCK720878 LMG720873:LMG720878 LWC720873:LWC720878 MFY720873:MFY720878 MPU720873:MPU720878 MZQ720873:MZQ720878 NJM720873:NJM720878 NTI720873:NTI720878 ODE720873:ODE720878 ONA720873:ONA720878 OWW720873:OWW720878 PGS720873:PGS720878 PQO720873:PQO720878 QAK720873:QAK720878 QKG720873:QKG720878 QUC720873:QUC720878 RDY720873:RDY720878 RNU720873:RNU720878 RXQ720873:RXQ720878 SHM720873:SHM720878 SRI720873:SRI720878 TBE720873:TBE720878 TLA720873:TLA720878 TUW720873:TUW720878 UES720873:UES720878 UOO720873:UOO720878 UYK720873:UYK720878 VIG720873:VIG720878 VSC720873:VSC720878 WBY720873:WBY720878 WLU720873:WLU720878 WVQ720873:WVQ720878 I786436:I786441 JE786409:JE786414 TA786409:TA786414 ACW786409:ACW786414 AMS786409:AMS786414 AWO786409:AWO786414 BGK786409:BGK786414 BQG786409:BQG786414 CAC786409:CAC786414 CJY786409:CJY786414 CTU786409:CTU786414 DDQ786409:DDQ786414 DNM786409:DNM786414 DXI786409:DXI786414 EHE786409:EHE786414 ERA786409:ERA786414 FAW786409:FAW786414 FKS786409:FKS786414 FUO786409:FUO786414 GEK786409:GEK786414 GOG786409:GOG786414 GYC786409:GYC786414 HHY786409:HHY786414 HRU786409:HRU786414 IBQ786409:IBQ786414 ILM786409:ILM786414 IVI786409:IVI786414 JFE786409:JFE786414 JPA786409:JPA786414 JYW786409:JYW786414 KIS786409:KIS786414 KSO786409:KSO786414 LCK786409:LCK786414 LMG786409:LMG786414 LWC786409:LWC786414 MFY786409:MFY786414 MPU786409:MPU786414 MZQ786409:MZQ786414 NJM786409:NJM786414 NTI786409:NTI786414 ODE786409:ODE786414 ONA786409:ONA786414 OWW786409:OWW786414 PGS786409:PGS786414 PQO786409:PQO786414 QAK786409:QAK786414 QKG786409:QKG786414 QUC786409:QUC786414 RDY786409:RDY786414 RNU786409:RNU786414 RXQ786409:RXQ786414 SHM786409:SHM786414 SRI786409:SRI786414 TBE786409:TBE786414 TLA786409:TLA786414 TUW786409:TUW786414 UES786409:UES786414 UOO786409:UOO786414 UYK786409:UYK786414 VIG786409:VIG786414 VSC786409:VSC786414 WBY786409:WBY786414 WLU786409:WLU786414 WVQ786409:WVQ786414 I851972:I851977 JE851945:JE851950 TA851945:TA851950 ACW851945:ACW851950 AMS851945:AMS851950 AWO851945:AWO851950 BGK851945:BGK851950 BQG851945:BQG851950 CAC851945:CAC851950 CJY851945:CJY851950 CTU851945:CTU851950 DDQ851945:DDQ851950 DNM851945:DNM851950 DXI851945:DXI851950 EHE851945:EHE851950 ERA851945:ERA851950 FAW851945:FAW851950 FKS851945:FKS851950 FUO851945:FUO851950 GEK851945:GEK851950 GOG851945:GOG851950 GYC851945:GYC851950 HHY851945:HHY851950 HRU851945:HRU851950 IBQ851945:IBQ851950 ILM851945:ILM851950 IVI851945:IVI851950 JFE851945:JFE851950 JPA851945:JPA851950 JYW851945:JYW851950 KIS851945:KIS851950 KSO851945:KSO851950 LCK851945:LCK851950 LMG851945:LMG851950 LWC851945:LWC851950 MFY851945:MFY851950 MPU851945:MPU851950 MZQ851945:MZQ851950 NJM851945:NJM851950 NTI851945:NTI851950 ODE851945:ODE851950 ONA851945:ONA851950 OWW851945:OWW851950 PGS851945:PGS851950 PQO851945:PQO851950 QAK851945:QAK851950 QKG851945:QKG851950 QUC851945:QUC851950 RDY851945:RDY851950 RNU851945:RNU851950 RXQ851945:RXQ851950 SHM851945:SHM851950 SRI851945:SRI851950 TBE851945:TBE851950 TLA851945:TLA851950 TUW851945:TUW851950 UES851945:UES851950 UOO851945:UOO851950 UYK851945:UYK851950 VIG851945:VIG851950 VSC851945:VSC851950 WBY851945:WBY851950 WLU851945:WLU851950 WVQ851945:WVQ851950 I917508:I917513 JE917481:JE917486 TA917481:TA917486 ACW917481:ACW917486 AMS917481:AMS917486 AWO917481:AWO917486 BGK917481:BGK917486 BQG917481:BQG917486 CAC917481:CAC917486 CJY917481:CJY917486 CTU917481:CTU917486 DDQ917481:DDQ917486 DNM917481:DNM917486 DXI917481:DXI917486 EHE917481:EHE917486 ERA917481:ERA917486 FAW917481:FAW917486 FKS917481:FKS917486 FUO917481:FUO917486 GEK917481:GEK917486 GOG917481:GOG917486 GYC917481:GYC917486 HHY917481:HHY917486 HRU917481:HRU917486 IBQ917481:IBQ917486 ILM917481:ILM917486 IVI917481:IVI917486 JFE917481:JFE917486 JPA917481:JPA917486 JYW917481:JYW917486 KIS917481:KIS917486 KSO917481:KSO917486 LCK917481:LCK917486 LMG917481:LMG917486 LWC917481:LWC917486 MFY917481:MFY917486 MPU917481:MPU917486 MZQ917481:MZQ917486 NJM917481:NJM917486 NTI917481:NTI917486 ODE917481:ODE917486 ONA917481:ONA917486 OWW917481:OWW917486 PGS917481:PGS917486 PQO917481:PQO917486 QAK917481:QAK917486 QKG917481:QKG917486 QUC917481:QUC917486 RDY917481:RDY917486 RNU917481:RNU917486 RXQ917481:RXQ917486 SHM917481:SHM917486 SRI917481:SRI917486 TBE917481:TBE917486 TLA917481:TLA917486 TUW917481:TUW917486 UES917481:UES917486 UOO917481:UOO917486 UYK917481:UYK917486 VIG917481:VIG917486 VSC917481:VSC917486 WBY917481:WBY917486 WLU917481:WLU917486 WVQ917481:WVQ917486 I983044:I983049 JE983017:JE983022 TA983017:TA983022 ACW983017:ACW983022 AMS983017:AMS983022 AWO983017:AWO983022 BGK983017:BGK983022 BQG983017:BQG983022 CAC983017:CAC983022 CJY983017:CJY983022 CTU983017:CTU983022 DDQ983017:DDQ983022 DNM983017:DNM983022 DXI983017:DXI983022 EHE983017:EHE983022 ERA983017:ERA983022 FAW983017:FAW983022 FKS983017:FKS983022 FUO983017:FUO983022 GEK983017:GEK983022 GOG983017:GOG983022 GYC983017:GYC983022 HHY983017:HHY983022 HRU983017:HRU983022 IBQ983017:IBQ983022 ILM983017:ILM983022 IVI983017:IVI983022 JFE983017:JFE983022 JPA983017:JPA983022 JYW983017:JYW983022 KIS983017:KIS983022 KSO983017:KSO983022 LCK983017:LCK983022 LMG983017:LMG983022 LWC983017:LWC983022 MFY983017:MFY983022 MPU983017:MPU983022 MZQ983017:MZQ983022 NJM983017:NJM983022 NTI983017:NTI983022 ODE983017:ODE983022 ONA983017:ONA983022 OWW983017:OWW983022 PGS983017:PGS983022 PQO983017:PQO983022 QAK983017:QAK983022 QKG983017:QKG983022 QUC983017:QUC983022 RDY983017:RDY983022 RNU983017:RNU983022 RXQ983017:RXQ983022 SHM983017:SHM983022 SRI983017:SRI983022 TBE983017:TBE983022 TLA983017:TLA983022 TUW983017:TUW983022 UES983017:UES983022 UOO983017:UOO983022 UYK983017:UYK983022 VIG983017:VIG983022 VSC983017:VSC983022 WBY983017:WBY983022 WLU983017:WLU983022 WVQ983017:WVQ983022 I65584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I131120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I196656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I262192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I327728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I393264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I458800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I524336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I589872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I655408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I720944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I786480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I852016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I917552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I983088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JE23:JE33 TA23:TA33 ACW23:ACW33 AMS23:AMS33 AWO23:AWO33 BGK23:BGK33 BQG23:BQG33 CAC23:CAC33 CJY23:CJY33 CTU23:CTU33 DDQ23:DDQ33 DNM23:DNM33 DXI23:DXI33 EHE23:EHE33 ERA23:ERA33 FAW23:FAW33 FKS23:FKS33 FUO23:FUO33 GEK23:GEK33 GOG23:GOG33 GYC23:GYC33 HHY23:HHY33 HRU23:HRU33 IBQ23:IBQ33 ILM23:ILM33 IVI23:IVI33 JFE23:JFE33 JPA23:JPA33 JYW23:JYW33 KIS23:KIS33 KSO23:KSO33 LCK23:LCK33 LMG23:LMG33 LWC23:LWC33 MFY23:MFY33 MPU23:MPU33 MZQ23:MZQ33 NJM23:NJM33 NTI23:NTI33 ODE23:ODE33 ONA23:ONA33 OWW23:OWW33 PGS23:PGS33 PQO23:PQO33 QAK23:QAK33 QKG23:QKG33 QUC23:QUC33 RDY23:RDY33 RNU23:RNU33 RXQ23:RXQ33 SHM23:SHM33 SRI23:SRI33 TBE23:TBE33 TLA23:TLA33 TUW23:TUW33 UES23:UES33 UOO23:UOO33 UYK23:UYK33 VIG23:VIG33 VSC23:VSC33 WBY23:WBY33 WLU23:WLU33 WVQ23:WVQ33 I65551:I65561 JE65524:JE65534 TA65524:TA65534 ACW65524:ACW65534 AMS65524:AMS65534 AWO65524:AWO65534 BGK65524:BGK65534 BQG65524:BQG65534 CAC65524:CAC65534 CJY65524:CJY65534 CTU65524:CTU65534 DDQ65524:DDQ65534 DNM65524:DNM65534 DXI65524:DXI65534 EHE65524:EHE65534 ERA65524:ERA65534 FAW65524:FAW65534 FKS65524:FKS65534 FUO65524:FUO65534 GEK65524:GEK65534 GOG65524:GOG65534 GYC65524:GYC65534 HHY65524:HHY65534 HRU65524:HRU65534 IBQ65524:IBQ65534 ILM65524:ILM65534 IVI65524:IVI65534 JFE65524:JFE65534 JPA65524:JPA65534 JYW65524:JYW65534 KIS65524:KIS65534 KSO65524:KSO65534 LCK65524:LCK65534 LMG65524:LMG65534 LWC65524:LWC65534 MFY65524:MFY65534 MPU65524:MPU65534 MZQ65524:MZQ65534 NJM65524:NJM65534 NTI65524:NTI65534 ODE65524:ODE65534 ONA65524:ONA65534 OWW65524:OWW65534 PGS65524:PGS65534 PQO65524:PQO65534 QAK65524:QAK65534 QKG65524:QKG65534 QUC65524:QUC65534 RDY65524:RDY65534 RNU65524:RNU65534 RXQ65524:RXQ65534 SHM65524:SHM65534 SRI65524:SRI65534 TBE65524:TBE65534 TLA65524:TLA65534 TUW65524:TUW65534 UES65524:UES65534 UOO65524:UOO65534 UYK65524:UYK65534 VIG65524:VIG65534 VSC65524:VSC65534 WBY65524:WBY65534 WLU65524:WLU65534 WVQ65524:WVQ65534 I131087:I131097 JE131060:JE131070 TA131060:TA131070 ACW131060:ACW131070 AMS131060:AMS131070 AWO131060:AWO131070 BGK131060:BGK131070 BQG131060:BQG131070 CAC131060:CAC131070 CJY131060:CJY131070 CTU131060:CTU131070 DDQ131060:DDQ131070 DNM131060:DNM131070 DXI131060:DXI131070 EHE131060:EHE131070 ERA131060:ERA131070 FAW131060:FAW131070 FKS131060:FKS131070 FUO131060:FUO131070 GEK131060:GEK131070 GOG131060:GOG131070 GYC131060:GYC131070 HHY131060:HHY131070 HRU131060:HRU131070 IBQ131060:IBQ131070 ILM131060:ILM131070 IVI131060:IVI131070 JFE131060:JFE131070 JPA131060:JPA131070 JYW131060:JYW131070 KIS131060:KIS131070 KSO131060:KSO131070 LCK131060:LCK131070 LMG131060:LMG131070 LWC131060:LWC131070 MFY131060:MFY131070 MPU131060:MPU131070 MZQ131060:MZQ131070 NJM131060:NJM131070 NTI131060:NTI131070 ODE131060:ODE131070 ONA131060:ONA131070 OWW131060:OWW131070 PGS131060:PGS131070 PQO131060:PQO131070 QAK131060:QAK131070 QKG131060:QKG131070 QUC131060:QUC131070 RDY131060:RDY131070 RNU131060:RNU131070 RXQ131060:RXQ131070 SHM131060:SHM131070 SRI131060:SRI131070 TBE131060:TBE131070 TLA131060:TLA131070 TUW131060:TUW131070 UES131060:UES131070 UOO131060:UOO131070 UYK131060:UYK131070 VIG131060:VIG131070 VSC131060:VSC131070 WBY131060:WBY131070 WLU131060:WLU131070 WVQ131060:WVQ131070 I196623:I196633 JE196596:JE196606 TA196596:TA196606 ACW196596:ACW196606 AMS196596:AMS196606 AWO196596:AWO196606 BGK196596:BGK196606 BQG196596:BQG196606 CAC196596:CAC196606 CJY196596:CJY196606 CTU196596:CTU196606 DDQ196596:DDQ196606 DNM196596:DNM196606 DXI196596:DXI196606 EHE196596:EHE196606 ERA196596:ERA196606 FAW196596:FAW196606 FKS196596:FKS196606 FUO196596:FUO196606 GEK196596:GEK196606 GOG196596:GOG196606 GYC196596:GYC196606 HHY196596:HHY196606 HRU196596:HRU196606 IBQ196596:IBQ196606 ILM196596:ILM196606 IVI196596:IVI196606 JFE196596:JFE196606 JPA196596:JPA196606 JYW196596:JYW196606 KIS196596:KIS196606 KSO196596:KSO196606 LCK196596:LCK196606 LMG196596:LMG196606 LWC196596:LWC196606 MFY196596:MFY196606 MPU196596:MPU196606 MZQ196596:MZQ196606 NJM196596:NJM196606 NTI196596:NTI196606 ODE196596:ODE196606 ONA196596:ONA196606 OWW196596:OWW196606 PGS196596:PGS196606 PQO196596:PQO196606 QAK196596:QAK196606 QKG196596:QKG196606 QUC196596:QUC196606 RDY196596:RDY196606 RNU196596:RNU196606 RXQ196596:RXQ196606 SHM196596:SHM196606 SRI196596:SRI196606 TBE196596:TBE196606 TLA196596:TLA196606 TUW196596:TUW196606 UES196596:UES196606 UOO196596:UOO196606 UYK196596:UYK196606 VIG196596:VIG196606 VSC196596:VSC196606 WBY196596:WBY196606 WLU196596:WLU196606 WVQ196596:WVQ196606 I262159:I262169 JE262132:JE262142 TA262132:TA262142 ACW262132:ACW262142 AMS262132:AMS262142 AWO262132:AWO262142 BGK262132:BGK262142 BQG262132:BQG262142 CAC262132:CAC262142 CJY262132:CJY262142 CTU262132:CTU262142 DDQ262132:DDQ262142 DNM262132:DNM262142 DXI262132:DXI262142 EHE262132:EHE262142 ERA262132:ERA262142 FAW262132:FAW262142 FKS262132:FKS262142 FUO262132:FUO262142 GEK262132:GEK262142 GOG262132:GOG262142 GYC262132:GYC262142 HHY262132:HHY262142 HRU262132:HRU262142 IBQ262132:IBQ262142 ILM262132:ILM262142 IVI262132:IVI262142 JFE262132:JFE262142 JPA262132:JPA262142 JYW262132:JYW262142 KIS262132:KIS262142 KSO262132:KSO262142 LCK262132:LCK262142 LMG262132:LMG262142 LWC262132:LWC262142 MFY262132:MFY262142 MPU262132:MPU262142 MZQ262132:MZQ262142 NJM262132:NJM262142 NTI262132:NTI262142 ODE262132:ODE262142 ONA262132:ONA262142 OWW262132:OWW262142 PGS262132:PGS262142 PQO262132:PQO262142 QAK262132:QAK262142 QKG262132:QKG262142 QUC262132:QUC262142 RDY262132:RDY262142 RNU262132:RNU262142 RXQ262132:RXQ262142 SHM262132:SHM262142 SRI262132:SRI262142 TBE262132:TBE262142 TLA262132:TLA262142 TUW262132:TUW262142 UES262132:UES262142 UOO262132:UOO262142 UYK262132:UYK262142 VIG262132:VIG262142 VSC262132:VSC262142 WBY262132:WBY262142 WLU262132:WLU262142 WVQ262132:WVQ262142 I327695:I327705 JE327668:JE327678 TA327668:TA327678 ACW327668:ACW327678 AMS327668:AMS327678 AWO327668:AWO327678 BGK327668:BGK327678 BQG327668:BQG327678 CAC327668:CAC327678 CJY327668:CJY327678 CTU327668:CTU327678 DDQ327668:DDQ327678 DNM327668:DNM327678 DXI327668:DXI327678 EHE327668:EHE327678 ERA327668:ERA327678 FAW327668:FAW327678 FKS327668:FKS327678 FUO327668:FUO327678 GEK327668:GEK327678 GOG327668:GOG327678 GYC327668:GYC327678 HHY327668:HHY327678 HRU327668:HRU327678 IBQ327668:IBQ327678 ILM327668:ILM327678 IVI327668:IVI327678 JFE327668:JFE327678 JPA327668:JPA327678 JYW327668:JYW327678 KIS327668:KIS327678 KSO327668:KSO327678 LCK327668:LCK327678 LMG327668:LMG327678 LWC327668:LWC327678 MFY327668:MFY327678 MPU327668:MPU327678 MZQ327668:MZQ327678 NJM327668:NJM327678 NTI327668:NTI327678 ODE327668:ODE327678 ONA327668:ONA327678 OWW327668:OWW327678 PGS327668:PGS327678 PQO327668:PQO327678 QAK327668:QAK327678 QKG327668:QKG327678 QUC327668:QUC327678 RDY327668:RDY327678 RNU327668:RNU327678 RXQ327668:RXQ327678 SHM327668:SHM327678 SRI327668:SRI327678 TBE327668:TBE327678 TLA327668:TLA327678 TUW327668:TUW327678 UES327668:UES327678 UOO327668:UOO327678 UYK327668:UYK327678 VIG327668:VIG327678 VSC327668:VSC327678 WBY327668:WBY327678 WLU327668:WLU327678 WVQ327668:WVQ327678 I393231:I393241 JE393204:JE393214 TA393204:TA393214 ACW393204:ACW393214 AMS393204:AMS393214 AWO393204:AWO393214 BGK393204:BGK393214 BQG393204:BQG393214 CAC393204:CAC393214 CJY393204:CJY393214 CTU393204:CTU393214 DDQ393204:DDQ393214 DNM393204:DNM393214 DXI393204:DXI393214 EHE393204:EHE393214 ERA393204:ERA393214 FAW393204:FAW393214 FKS393204:FKS393214 FUO393204:FUO393214 GEK393204:GEK393214 GOG393204:GOG393214 GYC393204:GYC393214 HHY393204:HHY393214 HRU393204:HRU393214 IBQ393204:IBQ393214 ILM393204:ILM393214 IVI393204:IVI393214 JFE393204:JFE393214 JPA393204:JPA393214 JYW393204:JYW393214 KIS393204:KIS393214 KSO393204:KSO393214 LCK393204:LCK393214 LMG393204:LMG393214 LWC393204:LWC393214 MFY393204:MFY393214 MPU393204:MPU393214 MZQ393204:MZQ393214 NJM393204:NJM393214 NTI393204:NTI393214 ODE393204:ODE393214 ONA393204:ONA393214 OWW393204:OWW393214 PGS393204:PGS393214 PQO393204:PQO393214 QAK393204:QAK393214 QKG393204:QKG393214 QUC393204:QUC393214 RDY393204:RDY393214 RNU393204:RNU393214 RXQ393204:RXQ393214 SHM393204:SHM393214 SRI393204:SRI393214 TBE393204:TBE393214 TLA393204:TLA393214 TUW393204:TUW393214 UES393204:UES393214 UOO393204:UOO393214 UYK393204:UYK393214 VIG393204:VIG393214 VSC393204:VSC393214 WBY393204:WBY393214 WLU393204:WLU393214 WVQ393204:WVQ393214 I458767:I458777 JE458740:JE458750 TA458740:TA458750 ACW458740:ACW458750 AMS458740:AMS458750 AWO458740:AWO458750 BGK458740:BGK458750 BQG458740:BQG458750 CAC458740:CAC458750 CJY458740:CJY458750 CTU458740:CTU458750 DDQ458740:DDQ458750 DNM458740:DNM458750 DXI458740:DXI458750 EHE458740:EHE458750 ERA458740:ERA458750 FAW458740:FAW458750 FKS458740:FKS458750 FUO458740:FUO458750 GEK458740:GEK458750 GOG458740:GOG458750 GYC458740:GYC458750 HHY458740:HHY458750 HRU458740:HRU458750 IBQ458740:IBQ458750 ILM458740:ILM458750 IVI458740:IVI458750 JFE458740:JFE458750 JPA458740:JPA458750 JYW458740:JYW458750 KIS458740:KIS458750 KSO458740:KSO458750 LCK458740:LCK458750 LMG458740:LMG458750 LWC458740:LWC458750 MFY458740:MFY458750 MPU458740:MPU458750 MZQ458740:MZQ458750 NJM458740:NJM458750 NTI458740:NTI458750 ODE458740:ODE458750 ONA458740:ONA458750 OWW458740:OWW458750 PGS458740:PGS458750 PQO458740:PQO458750 QAK458740:QAK458750 QKG458740:QKG458750 QUC458740:QUC458750 RDY458740:RDY458750 RNU458740:RNU458750 RXQ458740:RXQ458750 SHM458740:SHM458750 SRI458740:SRI458750 TBE458740:TBE458750 TLA458740:TLA458750 TUW458740:TUW458750 UES458740:UES458750 UOO458740:UOO458750 UYK458740:UYK458750 VIG458740:VIG458750 VSC458740:VSC458750 WBY458740:WBY458750 WLU458740:WLU458750 WVQ458740:WVQ458750 I524303:I524313 JE524276:JE524286 TA524276:TA524286 ACW524276:ACW524286 AMS524276:AMS524286 AWO524276:AWO524286 BGK524276:BGK524286 BQG524276:BQG524286 CAC524276:CAC524286 CJY524276:CJY524286 CTU524276:CTU524286 DDQ524276:DDQ524286 DNM524276:DNM524286 DXI524276:DXI524286 EHE524276:EHE524286 ERA524276:ERA524286 FAW524276:FAW524286 FKS524276:FKS524286 FUO524276:FUO524286 GEK524276:GEK524286 GOG524276:GOG524286 GYC524276:GYC524286 HHY524276:HHY524286 HRU524276:HRU524286 IBQ524276:IBQ524286 ILM524276:ILM524286 IVI524276:IVI524286 JFE524276:JFE524286 JPA524276:JPA524286 JYW524276:JYW524286 KIS524276:KIS524286 KSO524276:KSO524286 LCK524276:LCK524286 LMG524276:LMG524286 LWC524276:LWC524286 MFY524276:MFY524286 MPU524276:MPU524286 MZQ524276:MZQ524286 NJM524276:NJM524286 NTI524276:NTI524286 ODE524276:ODE524286 ONA524276:ONA524286 OWW524276:OWW524286 PGS524276:PGS524286 PQO524276:PQO524286 QAK524276:QAK524286 QKG524276:QKG524286 QUC524276:QUC524286 RDY524276:RDY524286 RNU524276:RNU524286 RXQ524276:RXQ524286 SHM524276:SHM524286 SRI524276:SRI524286 TBE524276:TBE524286 TLA524276:TLA524286 TUW524276:TUW524286 UES524276:UES524286 UOO524276:UOO524286 UYK524276:UYK524286 VIG524276:VIG524286 VSC524276:VSC524286 WBY524276:WBY524286 WLU524276:WLU524286 WVQ524276:WVQ524286 I589839:I589849 JE589812:JE589822 TA589812:TA589822 ACW589812:ACW589822 AMS589812:AMS589822 AWO589812:AWO589822 BGK589812:BGK589822 BQG589812:BQG589822 CAC589812:CAC589822 CJY589812:CJY589822 CTU589812:CTU589822 DDQ589812:DDQ589822 DNM589812:DNM589822 DXI589812:DXI589822 EHE589812:EHE589822 ERA589812:ERA589822 FAW589812:FAW589822 FKS589812:FKS589822 FUO589812:FUO589822 GEK589812:GEK589822 GOG589812:GOG589822 GYC589812:GYC589822 HHY589812:HHY589822 HRU589812:HRU589822 IBQ589812:IBQ589822 ILM589812:ILM589822 IVI589812:IVI589822 JFE589812:JFE589822 JPA589812:JPA589822 JYW589812:JYW589822 KIS589812:KIS589822 KSO589812:KSO589822 LCK589812:LCK589822 LMG589812:LMG589822 LWC589812:LWC589822 MFY589812:MFY589822 MPU589812:MPU589822 MZQ589812:MZQ589822 NJM589812:NJM589822 NTI589812:NTI589822 ODE589812:ODE589822 ONA589812:ONA589822 OWW589812:OWW589822 PGS589812:PGS589822 PQO589812:PQO589822 QAK589812:QAK589822 QKG589812:QKG589822 QUC589812:QUC589822 RDY589812:RDY589822 RNU589812:RNU589822 RXQ589812:RXQ589822 SHM589812:SHM589822 SRI589812:SRI589822 TBE589812:TBE589822 TLA589812:TLA589822 TUW589812:TUW589822 UES589812:UES589822 UOO589812:UOO589822 UYK589812:UYK589822 VIG589812:VIG589822 VSC589812:VSC589822 WBY589812:WBY589822 WLU589812:WLU589822 WVQ589812:WVQ589822 I655375:I655385 JE655348:JE655358 TA655348:TA655358 ACW655348:ACW655358 AMS655348:AMS655358 AWO655348:AWO655358 BGK655348:BGK655358 BQG655348:BQG655358 CAC655348:CAC655358 CJY655348:CJY655358 CTU655348:CTU655358 DDQ655348:DDQ655358 DNM655348:DNM655358 DXI655348:DXI655358 EHE655348:EHE655358 ERA655348:ERA655358 FAW655348:FAW655358 FKS655348:FKS655358 FUO655348:FUO655358 GEK655348:GEK655358 GOG655348:GOG655358 GYC655348:GYC655358 HHY655348:HHY655358 HRU655348:HRU655358 IBQ655348:IBQ655358 ILM655348:ILM655358 IVI655348:IVI655358 JFE655348:JFE655358 JPA655348:JPA655358 JYW655348:JYW655358 KIS655348:KIS655358 KSO655348:KSO655358 LCK655348:LCK655358 LMG655348:LMG655358 LWC655348:LWC655358 MFY655348:MFY655358 MPU655348:MPU655358 MZQ655348:MZQ655358 NJM655348:NJM655358 NTI655348:NTI655358 ODE655348:ODE655358 ONA655348:ONA655358 OWW655348:OWW655358 PGS655348:PGS655358 PQO655348:PQO655358 QAK655348:QAK655358 QKG655348:QKG655358 QUC655348:QUC655358 RDY655348:RDY655358 RNU655348:RNU655358 RXQ655348:RXQ655358 SHM655348:SHM655358 SRI655348:SRI655358 TBE655348:TBE655358 TLA655348:TLA655358 TUW655348:TUW655358 UES655348:UES655358 UOO655348:UOO655358 UYK655348:UYK655358 VIG655348:VIG655358 VSC655348:VSC655358 WBY655348:WBY655358 WLU655348:WLU655358 WVQ655348:WVQ655358 I720911:I720921 JE720884:JE720894 TA720884:TA720894 ACW720884:ACW720894 AMS720884:AMS720894 AWO720884:AWO720894 BGK720884:BGK720894 BQG720884:BQG720894 CAC720884:CAC720894 CJY720884:CJY720894 CTU720884:CTU720894 DDQ720884:DDQ720894 DNM720884:DNM720894 DXI720884:DXI720894 EHE720884:EHE720894 ERA720884:ERA720894 FAW720884:FAW720894 FKS720884:FKS720894 FUO720884:FUO720894 GEK720884:GEK720894 GOG720884:GOG720894 GYC720884:GYC720894 HHY720884:HHY720894 HRU720884:HRU720894 IBQ720884:IBQ720894 ILM720884:ILM720894 IVI720884:IVI720894 JFE720884:JFE720894 JPA720884:JPA720894 JYW720884:JYW720894 KIS720884:KIS720894 KSO720884:KSO720894 LCK720884:LCK720894 LMG720884:LMG720894 LWC720884:LWC720894 MFY720884:MFY720894 MPU720884:MPU720894 MZQ720884:MZQ720894 NJM720884:NJM720894 NTI720884:NTI720894 ODE720884:ODE720894 ONA720884:ONA720894 OWW720884:OWW720894 PGS720884:PGS720894 PQO720884:PQO720894 QAK720884:QAK720894 QKG720884:QKG720894 QUC720884:QUC720894 RDY720884:RDY720894 RNU720884:RNU720894 RXQ720884:RXQ720894 SHM720884:SHM720894 SRI720884:SRI720894 TBE720884:TBE720894 TLA720884:TLA720894 TUW720884:TUW720894 UES720884:UES720894 UOO720884:UOO720894 UYK720884:UYK720894 VIG720884:VIG720894 VSC720884:VSC720894 WBY720884:WBY720894 WLU720884:WLU720894 WVQ720884:WVQ720894 I786447:I786457 JE786420:JE786430 TA786420:TA786430 ACW786420:ACW786430 AMS786420:AMS786430 AWO786420:AWO786430 BGK786420:BGK786430 BQG786420:BQG786430 CAC786420:CAC786430 CJY786420:CJY786430 CTU786420:CTU786430 DDQ786420:DDQ786430 DNM786420:DNM786430 DXI786420:DXI786430 EHE786420:EHE786430 ERA786420:ERA786430 FAW786420:FAW786430 FKS786420:FKS786430 FUO786420:FUO786430 GEK786420:GEK786430 GOG786420:GOG786430 GYC786420:GYC786430 HHY786420:HHY786430 HRU786420:HRU786430 IBQ786420:IBQ786430 ILM786420:ILM786430 IVI786420:IVI786430 JFE786420:JFE786430 JPA786420:JPA786430 JYW786420:JYW786430 KIS786420:KIS786430 KSO786420:KSO786430 LCK786420:LCK786430 LMG786420:LMG786430 LWC786420:LWC786430 MFY786420:MFY786430 MPU786420:MPU786430 MZQ786420:MZQ786430 NJM786420:NJM786430 NTI786420:NTI786430 ODE786420:ODE786430 ONA786420:ONA786430 OWW786420:OWW786430 PGS786420:PGS786430 PQO786420:PQO786430 QAK786420:QAK786430 QKG786420:QKG786430 QUC786420:QUC786430 RDY786420:RDY786430 RNU786420:RNU786430 RXQ786420:RXQ786430 SHM786420:SHM786430 SRI786420:SRI786430 TBE786420:TBE786430 TLA786420:TLA786430 TUW786420:TUW786430 UES786420:UES786430 UOO786420:UOO786430 UYK786420:UYK786430 VIG786420:VIG786430 VSC786420:VSC786430 WBY786420:WBY786430 WLU786420:WLU786430 WVQ786420:WVQ786430 I851983:I851993 JE851956:JE851966 TA851956:TA851966 ACW851956:ACW851966 AMS851956:AMS851966 AWO851956:AWO851966 BGK851956:BGK851966 BQG851956:BQG851966 CAC851956:CAC851966 CJY851956:CJY851966 CTU851956:CTU851966 DDQ851956:DDQ851966 DNM851956:DNM851966 DXI851956:DXI851966 EHE851956:EHE851966 ERA851956:ERA851966 FAW851956:FAW851966 FKS851956:FKS851966 FUO851956:FUO851966 GEK851956:GEK851966 GOG851956:GOG851966 GYC851956:GYC851966 HHY851956:HHY851966 HRU851956:HRU851966 IBQ851956:IBQ851966 ILM851956:ILM851966 IVI851956:IVI851966 JFE851956:JFE851966 JPA851956:JPA851966 JYW851956:JYW851966 KIS851956:KIS851966 KSO851956:KSO851966 LCK851956:LCK851966 LMG851956:LMG851966 LWC851956:LWC851966 MFY851956:MFY851966 MPU851956:MPU851966 MZQ851956:MZQ851966 NJM851956:NJM851966 NTI851956:NTI851966 ODE851956:ODE851966 ONA851956:ONA851966 OWW851956:OWW851966 PGS851956:PGS851966 PQO851956:PQO851966 QAK851956:QAK851966 QKG851956:QKG851966 QUC851956:QUC851966 RDY851956:RDY851966 RNU851956:RNU851966 RXQ851956:RXQ851966 SHM851956:SHM851966 SRI851956:SRI851966 TBE851956:TBE851966 TLA851956:TLA851966 TUW851956:TUW851966 UES851956:UES851966 UOO851956:UOO851966 UYK851956:UYK851966 VIG851956:VIG851966 VSC851956:VSC851966 WBY851956:WBY851966 WLU851956:WLU851966 WVQ851956:WVQ851966 I917519:I917529 JE917492:JE917502 TA917492:TA917502 ACW917492:ACW917502 AMS917492:AMS917502 AWO917492:AWO917502 BGK917492:BGK917502 BQG917492:BQG917502 CAC917492:CAC917502 CJY917492:CJY917502 CTU917492:CTU917502 DDQ917492:DDQ917502 DNM917492:DNM917502 DXI917492:DXI917502 EHE917492:EHE917502 ERA917492:ERA917502 FAW917492:FAW917502 FKS917492:FKS917502 FUO917492:FUO917502 GEK917492:GEK917502 GOG917492:GOG917502 GYC917492:GYC917502 HHY917492:HHY917502 HRU917492:HRU917502 IBQ917492:IBQ917502 ILM917492:ILM917502 IVI917492:IVI917502 JFE917492:JFE917502 JPA917492:JPA917502 JYW917492:JYW917502 KIS917492:KIS917502 KSO917492:KSO917502 LCK917492:LCK917502 LMG917492:LMG917502 LWC917492:LWC917502 MFY917492:MFY917502 MPU917492:MPU917502 MZQ917492:MZQ917502 NJM917492:NJM917502 NTI917492:NTI917502 ODE917492:ODE917502 ONA917492:ONA917502 OWW917492:OWW917502 PGS917492:PGS917502 PQO917492:PQO917502 QAK917492:QAK917502 QKG917492:QKG917502 QUC917492:QUC917502 RDY917492:RDY917502 RNU917492:RNU917502 RXQ917492:RXQ917502 SHM917492:SHM917502 SRI917492:SRI917502 TBE917492:TBE917502 TLA917492:TLA917502 TUW917492:TUW917502 UES917492:UES917502 UOO917492:UOO917502 UYK917492:UYK917502 VIG917492:VIG917502 VSC917492:VSC917502 WBY917492:WBY917502 WLU917492:WLU917502 WVQ917492:WVQ917502 I983055:I983065 JE983028:JE983038 TA983028:TA983038 ACW983028:ACW983038 AMS983028:AMS983038 AWO983028:AWO983038 BGK983028:BGK983038 BQG983028:BQG983038 CAC983028:CAC983038 CJY983028:CJY983038 CTU983028:CTU983038 DDQ983028:DDQ983038 DNM983028:DNM983038 DXI983028:DXI983038 EHE983028:EHE983038 ERA983028:ERA983038 FAW983028:FAW983038 FKS983028:FKS983038 FUO983028:FUO983038 GEK983028:GEK983038 GOG983028:GOG983038 GYC983028:GYC983038 HHY983028:HHY983038 HRU983028:HRU983038 IBQ983028:IBQ983038 ILM983028:ILM983038 IVI983028:IVI983038 JFE983028:JFE983038 JPA983028:JPA983038 JYW983028:JYW983038 KIS983028:KIS983038 KSO983028:KSO983038 LCK983028:LCK983038 LMG983028:LMG983038 LWC983028:LWC983038 MFY983028:MFY983038 MPU983028:MPU983038 MZQ983028:MZQ983038 NJM983028:NJM983038 NTI983028:NTI983038 ODE983028:ODE983038 ONA983028:ONA983038 OWW983028:OWW983038 PGS983028:PGS983038 PQO983028:PQO983038 QAK983028:QAK983038 QKG983028:QKG983038 QUC983028:QUC983038 RDY983028:RDY983038 RNU983028:RNU983038 RXQ983028:RXQ983038 SHM983028:SHM983038 SRI983028:SRI983038 TBE983028:TBE983038 TLA983028:TLA983038 TUW983028:TUW983038 UES983028:UES983038 UOO983028:UOO983038 UYK983028:UYK983038 VIG983028:VIG983038 VSC983028:VSC983038 WBY983028:WBY983038 WLU983028:WLU983038 WVQ983028:WVQ983038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U65562:U65565 JQ65535:JQ65538 TM65535:TM65538 ADI65535:ADI65538 ANE65535:ANE65538 AXA65535:AXA65538 BGW65535:BGW65538 BQS65535:BQS65538 CAO65535:CAO65538 CKK65535:CKK65538 CUG65535:CUG65538 DEC65535:DEC65538 DNY65535:DNY65538 DXU65535:DXU65538 EHQ65535:EHQ65538 ERM65535:ERM65538 FBI65535:FBI65538 FLE65535:FLE65538 FVA65535:FVA65538 GEW65535:GEW65538 GOS65535:GOS65538 GYO65535:GYO65538 HIK65535:HIK65538 HSG65535:HSG65538 ICC65535:ICC65538 ILY65535:ILY65538 IVU65535:IVU65538 JFQ65535:JFQ65538 JPM65535:JPM65538 JZI65535:JZI65538 KJE65535:KJE65538 KTA65535:KTA65538 LCW65535:LCW65538 LMS65535:LMS65538 LWO65535:LWO65538 MGK65535:MGK65538 MQG65535:MQG65538 NAC65535:NAC65538 NJY65535:NJY65538 NTU65535:NTU65538 ODQ65535:ODQ65538 ONM65535:ONM65538 OXI65535:OXI65538 PHE65535:PHE65538 PRA65535:PRA65538 QAW65535:QAW65538 QKS65535:QKS65538 QUO65535:QUO65538 REK65535:REK65538 ROG65535:ROG65538 RYC65535:RYC65538 SHY65535:SHY65538 SRU65535:SRU65538 TBQ65535:TBQ65538 TLM65535:TLM65538 TVI65535:TVI65538 UFE65535:UFE65538 UPA65535:UPA65538 UYW65535:UYW65538 VIS65535:VIS65538 VSO65535:VSO65538 WCK65535:WCK65538 WMG65535:WMG65538 WWC65535:WWC65538 U131098:U131101 JQ131071:JQ131074 TM131071:TM131074 ADI131071:ADI131074 ANE131071:ANE131074 AXA131071:AXA131074 BGW131071:BGW131074 BQS131071:BQS131074 CAO131071:CAO131074 CKK131071:CKK131074 CUG131071:CUG131074 DEC131071:DEC131074 DNY131071:DNY131074 DXU131071:DXU131074 EHQ131071:EHQ131074 ERM131071:ERM131074 FBI131071:FBI131074 FLE131071:FLE131074 FVA131071:FVA131074 GEW131071:GEW131074 GOS131071:GOS131074 GYO131071:GYO131074 HIK131071:HIK131074 HSG131071:HSG131074 ICC131071:ICC131074 ILY131071:ILY131074 IVU131071:IVU131074 JFQ131071:JFQ131074 JPM131071:JPM131074 JZI131071:JZI131074 KJE131071:KJE131074 KTA131071:KTA131074 LCW131071:LCW131074 LMS131071:LMS131074 LWO131071:LWO131074 MGK131071:MGK131074 MQG131071:MQG131074 NAC131071:NAC131074 NJY131071:NJY131074 NTU131071:NTU131074 ODQ131071:ODQ131074 ONM131071:ONM131074 OXI131071:OXI131074 PHE131071:PHE131074 PRA131071:PRA131074 QAW131071:QAW131074 QKS131071:QKS131074 QUO131071:QUO131074 REK131071:REK131074 ROG131071:ROG131074 RYC131071:RYC131074 SHY131071:SHY131074 SRU131071:SRU131074 TBQ131071:TBQ131074 TLM131071:TLM131074 TVI131071:TVI131074 UFE131071:UFE131074 UPA131071:UPA131074 UYW131071:UYW131074 VIS131071:VIS131074 VSO131071:VSO131074 WCK131071:WCK131074 WMG131071:WMG131074 WWC131071:WWC131074 U196634:U196637 JQ196607:JQ196610 TM196607:TM196610 ADI196607:ADI196610 ANE196607:ANE196610 AXA196607:AXA196610 BGW196607:BGW196610 BQS196607:BQS196610 CAO196607:CAO196610 CKK196607:CKK196610 CUG196607:CUG196610 DEC196607:DEC196610 DNY196607:DNY196610 DXU196607:DXU196610 EHQ196607:EHQ196610 ERM196607:ERM196610 FBI196607:FBI196610 FLE196607:FLE196610 FVA196607:FVA196610 GEW196607:GEW196610 GOS196607:GOS196610 GYO196607:GYO196610 HIK196607:HIK196610 HSG196607:HSG196610 ICC196607:ICC196610 ILY196607:ILY196610 IVU196607:IVU196610 JFQ196607:JFQ196610 JPM196607:JPM196610 JZI196607:JZI196610 KJE196607:KJE196610 KTA196607:KTA196610 LCW196607:LCW196610 LMS196607:LMS196610 LWO196607:LWO196610 MGK196607:MGK196610 MQG196607:MQG196610 NAC196607:NAC196610 NJY196607:NJY196610 NTU196607:NTU196610 ODQ196607:ODQ196610 ONM196607:ONM196610 OXI196607:OXI196610 PHE196607:PHE196610 PRA196607:PRA196610 QAW196607:QAW196610 QKS196607:QKS196610 QUO196607:QUO196610 REK196607:REK196610 ROG196607:ROG196610 RYC196607:RYC196610 SHY196607:SHY196610 SRU196607:SRU196610 TBQ196607:TBQ196610 TLM196607:TLM196610 TVI196607:TVI196610 UFE196607:UFE196610 UPA196607:UPA196610 UYW196607:UYW196610 VIS196607:VIS196610 VSO196607:VSO196610 WCK196607:WCK196610 WMG196607:WMG196610 WWC196607:WWC196610 U262170:U262173 JQ262143:JQ262146 TM262143:TM262146 ADI262143:ADI262146 ANE262143:ANE262146 AXA262143:AXA262146 BGW262143:BGW262146 BQS262143:BQS262146 CAO262143:CAO262146 CKK262143:CKK262146 CUG262143:CUG262146 DEC262143:DEC262146 DNY262143:DNY262146 DXU262143:DXU262146 EHQ262143:EHQ262146 ERM262143:ERM262146 FBI262143:FBI262146 FLE262143:FLE262146 FVA262143:FVA262146 GEW262143:GEW262146 GOS262143:GOS262146 GYO262143:GYO262146 HIK262143:HIK262146 HSG262143:HSG262146 ICC262143:ICC262146 ILY262143:ILY262146 IVU262143:IVU262146 JFQ262143:JFQ262146 JPM262143:JPM262146 JZI262143:JZI262146 KJE262143:KJE262146 KTA262143:KTA262146 LCW262143:LCW262146 LMS262143:LMS262146 LWO262143:LWO262146 MGK262143:MGK262146 MQG262143:MQG262146 NAC262143:NAC262146 NJY262143:NJY262146 NTU262143:NTU262146 ODQ262143:ODQ262146 ONM262143:ONM262146 OXI262143:OXI262146 PHE262143:PHE262146 PRA262143:PRA262146 QAW262143:QAW262146 QKS262143:QKS262146 QUO262143:QUO262146 REK262143:REK262146 ROG262143:ROG262146 RYC262143:RYC262146 SHY262143:SHY262146 SRU262143:SRU262146 TBQ262143:TBQ262146 TLM262143:TLM262146 TVI262143:TVI262146 UFE262143:UFE262146 UPA262143:UPA262146 UYW262143:UYW262146 VIS262143:VIS262146 VSO262143:VSO262146 WCK262143:WCK262146 WMG262143:WMG262146 WWC262143:WWC262146 U327706:U327709 JQ327679:JQ327682 TM327679:TM327682 ADI327679:ADI327682 ANE327679:ANE327682 AXA327679:AXA327682 BGW327679:BGW327682 BQS327679:BQS327682 CAO327679:CAO327682 CKK327679:CKK327682 CUG327679:CUG327682 DEC327679:DEC327682 DNY327679:DNY327682 DXU327679:DXU327682 EHQ327679:EHQ327682 ERM327679:ERM327682 FBI327679:FBI327682 FLE327679:FLE327682 FVA327679:FVA327682 GEW327679:GEW327682 GOS327679:GOS327682 GYO327679:GYO327682 HIK327679:HIK327682 HSG327679:HSG327682 ICC327679:ICC327682 ILY327679:ILY327682 IVU327679:IVU327682 JFQ327679:JFQ327682 JPM327679:JPM327682 JZI327679:JZI327682 KJE327679:KJE327682 KTA327679:KTA327682 LCW327679:LCW327682 LMS327679:LMS327682 LWO327679:LWO327682 MGK327679:MGK327682 MQG327679:MQG327682 NAC327679:NAC327682 NJY327679:NJY327682 NTU327679:NTU327682 ODQ327679:ODQ327682 ONM327679:ONM327682 OXI327679:OXI327682 PHE327679:PHE327682 PRA327679:PRA327682 QAW327679:QAW327682 QKS327679:QKS327682 QUO327679:QUO327682 REK327679:REK327682 ROG327679:ROG327682 RYC327679:RYC327682 SHY327679:SHY327682 SRU327679:SRU327682 TBQ327679:TBQ327682 TLM327679:TLM327682 TVI327679:TVI327682 UFE327679:UFE327682 UPA327679:UPA327682 UYW327679:UYW327682 VIS327679:VIS327682 VSO327679:VSO327682 WCK327679:WCK327682 WMG327679:WMG327682 WWC327679:WWC327682 U393242:U393245 JQ393215:JQ393218 TM393215:TM393218 ADI393215:ADI393218 ANE393215:ANE393218 AXA393215:AXA393218 BGW393215:BGW393218 BQS393215:BQS393218 CAO393215:CAO393218 CKK393215:CKK393218 CUG393215:CUG393218 DEC393215:DEC393218 DNY393215:DNY393218 DXU393215:DXU393218 EHQ393215:EHQ393218 ERM393215:ERM393218 FBI393215:FBI393218 FLE393215:FLE393218 FVA393215:FVA393218 GEW393215:GEW393218 GOS393215:GOS393218 GYO393215:GYO393218 HIK393215:HIK393218 HSG393215:HSG393218 ICC393215:ICC393218 ILY393215:ILY393218 IVU393215:IVU393218 JFQ393215:JFQ393218 JPM393215:JPM393218 JZI393215:JZI393218 KJE393215:KJE393218 KTA393215:KTA393218 LCW393215:LCW393218 LMS393215:LMS393218 LWO393215:LWO393218 MGK393215:MGK393218 MQG393215:MQG393218 NAC393215:NAC393218 NJY393215:NJY393218 NTU393215:NTU393218 ODQ393215:ODQ393218 ONM393215:ONM393218 OXI393215:OXI393218 PHE393215:PHE393218 PRA393215:PRA393218 QAW393215:QAW393218 QKS393215:QKS393218 QUO393215:QUO393218 REK393215:REK393218 ROG393215:ROG393218 RYC393215:RYC393218 SHY393215:SHY393218 SRU393215:SRU393218 TBQ393215:TBQ393218 TLM393215:TLM393218 TVI393215:TVI393218 UFE393215:UFE393218 UPA393215:UPA393218 UYW393215:UYW393218 VIS393215:VIS393218 VSO393215:VSO393218 WCK393215:WCK393218 WMG393215:WMG393218 WWC393215:WWC393218 U458778:U458781 JQ458751:JQ458754 TM458751:TM458754 ADI458751:ADI458754 ANE458751:ANE458754 AXA458751:AXA458754 BGW458751:BGW458754 BQS458751:BQS458754 CAO458751:CAO458754 CKK458751:CKK458754 CUG458751:CUG458754 DEC458751:DEC458754 DNY458751:DNY458754 DXU458751:DXU458754 EHQ458751:EHQ458754 ERM458751:ERM458754 FBI458751:FBI458754 FLE458751:FLE458754 FVA458751:FVA458754 GEW458751:GEW458754 GOS458751:GOS458754 GYO458751:GYO458754 HIK458751:HIK458754 HSG458751:HSG458754 ICC458751:ICC458754 ILY458751:ILY458754 IVU458751:IVU458754 JFQ458751:JFQ458754 JPM458751:JPM458754 JZI458751:JZI458754 KJE458751:KJE458754 KTA458751:KTA458754 LCW458751:LCW458754 LMS458751:LMS458754 LWO458751:LWO458754 MGK458751:MGK458754 MQG458751:MQG458754 NAC458751:NAC458754 NJY458751:NJY458754 NTU458751:NTU458754 ODQ458751:ODQ458754 ONM458751:ONM458754 OXI458751:OXI458754 PHE458751:PHE458754 PRA458751:PRA458754 QAW458751:QAW458754 QKS458751:QKS458754 QUO458751:QUO458754 REK458751:REK458754 ROG458751:ROG458754 RYC458751:RYC458754 SHY458751:SHY458754 SRU458751:SRU458754 TBQ458751:TBQ458754 TLM458751:TLM458754 TVI458751:TVI458754 UFE458751:UFE458754 UPA458751:UPA458754 UYW458751:UYW458754 VIS458751:VIS458754 VSO458751:VSO458754 WCK458751:WCK458754 WMG458751:WMG458754 WWC458751:WWC458754 U524314:U524317 JQ524287:JQ524290 TM524287:TM524290 ADI524287:ADI524290 ANE524287:ANE524290 AXA524287:AXA524290 BGW524287:BGW524290 BQS524287:BQS524290 CAO524287:CAO524290 CKK524287:CKK524290 CUG524287:CUG524290 DEC524287:DEC524290 DNY524287:DNY524290 DXU524287:DXU524290 EHQ524287:EHQ524290 ERM524287:ERM524290 FBI524287:FBI524290 FLE524287:FLE524290 FVA524287:FVA524290 GEW524287:GEW524290 GOS524287:GOS524290 GYO524287:GYO524290 HIK524287:HIK524290 HSG524287:HSG524290 ICC524287:ICC524290 ILY524287:ILY524290 IVU524287:IVU524290 JFQ524287:JFQ524290 JPM524287:JPM524290 JZI524287:JZI524290 KJE524287:KJE524290 KTA524287:KTA524290 LCW524287:LCW524290 LMS524287:LMS524290 LWO524287:LWO524290 MGK524287:MGK524290 MQG524287:MQG524290 NAC524287:NAC524290 NJY524287:NJY524290 NTU524287:NTU524290 ODQ524287:ODQ524290 ONM524287:ONM524290 OXI524287:OXI524290 PHE524287:PHE524290 PRA524287:PRA524290 QAW524287:QAW524290 QKS524287:QKS524290 QUO524287:QUO524290 REK524287:REK524290 ROG524287:ROG524290 RYC524287:RYC524290 SHY524287:SHY524290 SRU524287:SRU524290 TBQ524287:TBQ524290 TLM524287:TLM524290 TVI524287:TVI524290 UFE524287:UFE524290 UPA524287:UPA524290 UYW524287:UYW524290 VIS524287:VIS524290 VSO524287:VSO524290 WCK524287:WCK524290 WMG524287:WMG524290 WWC524287:WWC524290 U589850:U589853 JQ589823:JQ589826 TM589823:TM589826 ADI589823:ADI589826 ANE589823:ANE589826 AXA589823:AXA589826 BGW589823:BGW589826 BQS589823:BQS589826 CAO589823:CAO589826 CKK589823:CKK589826 CUG589823:CUG589826 DEC589823:DEC589826 DNY589823:DNY589826 DXU589823:DXU589826 EHQ589823:EHQ589826 ERM589823:ERM589826 FBI589823:FBI589826 FLE589823:FLE589826 FVA589823:FVA589826 GEW589823:GEW589826 GOS589823:GOS589826 GYO589823:GYO589826 HIK589823:HIK589826 HSG589823:HSG589826 ICC589823:ICC589826 ILY589823:ILY589826 IVU589823:IVU589826 JFQ589823:JFQ589826 JPM589823:JPM589826 JZI589823:JZI589826 KJE589823:KJE589826 KTA589823:KTA589826 LCW589823:LCW589826 LMS589823:LMS589826 LWO589823:LWO589826 MGK589823:MGK589826 MQG589823:MQG589826 NAC589823:NAC589826 NJY589823:NJY589826 NTU589823:NTU589826 ODQ589823:ODQ589826 ONM589823:ONM589826 OXI589823:OXI589826 PHE589823:PHE589826 PRA589823:PRA589826 QAW589823:QAW589826 QKS589823:QKS589826 QUO589823:QUO589826 REK589823:REK589826 ROG589823:ROG589826 RYC589823:RYC589826 SHY589823:SHY589826 SRU589823:SRU589826 TBQ589823:TBQ589826 TLM589823:TLM589826 TVI589823:TVI589826 UFE589823:UFE589826 UPA589823:UPA589826 UYW589823:UYW589826 VIS589823:VIS589826 VSO589823:VSO589826 WCK589823:WCK589826 WMG589823:WMG589826 WWC589823:WWC589826 U655386:U655389 JQ655359:JQ655362 TM655359:TM655362 ADI655359:ADI655362 ANE655359:ANE655362 AXA655359:AXA655362 BGW655359:BGW655362 BQS655359:BQS655362 CAO655359:CAO655362 CKK655359:CKK655362 CUG655359:CUG655362 DEC655359:DEC655362 DNY655359:DNY655362 DXU655359:DXU655362 EHQ655359:EHQ655362 ERM655359:ERM655362 FBI655359:FBI655362 FLE655359:FLE655362 FVA655359:FVA655362 GEW655359:GEW655362 GOS655359:GOS655362 GYO655359:GYO655362 HIK655359:HIK655362 HSG655359:HSG655362 ICC655359:ICC655362 ILY655359:ILY655362 IVU655359:IVU655362 JFQ655359:JFQ655362 JPM655359:JPM655362 JZI655359:JZI655362 KJE655359:KJE655362 KTA655359:KTA655362 LCW655359:LCW655362 LMS655359:LMS655362 LWO655359:LWO655362 MGK655359:MGK655362 MQG655359:MQG655362 NAC655359:NAC655362 NJY655359:NJY655362 NTU655359:NTU655362 ODQ655359:ODQ655362 ONM655359:ONM655362 OXI655359:OXI655362 PHE655359:PHE655362 PRA655359:PRA655362 QAW655359:QAW655362 QKS655359:QKS655362 QUO655359:QUO655362 REK655359:REK655362 ROG655359:ROG655362 RYC655359:RYC655362 SHY655359:SHY655362 SRU655359:SRU655362 TBQ655359:TBQ655362 TLM655359:TLM655362 TVI655359:TVI655362 UFE655359:UFE655362 UPA655359:UPA655362 UYW655359:UYW655362 VIS655359:VIS655362 VSO655359:VSO655362 WCK655359:WCK655362 WMG655359:WMG655362 WWC655359:WWC655362 U720922:U720925 JQ720895:JQ720898 TM720895:TM720898 ADI720895:ADI720898 ANE720895:ANE720898 AXA720895:AXA720898 BGW720895:BGW720898 BQS720895:BQS720898 CAO720895:CAO720898 CKK720895:CKK720898 CUG720895:CUG720898 DEC720895:DEC720898 DNY720895:DNY720898 DXU720895:DXU720898 EHQ720895:EHQ720898 ERM720895:ERM720898 FBI720895:FBI720898 FLE720895:FLE720898 FVA720895:FVA720898 GEW720895:GEW720898 GOS720895:GOS720898 GYO720895:GYO720898 HIK720895:HIK720898 HSG720895:HSG720898 ICC720895:ICC720898 ILY720895:ILY720898 IVU720895:IVU720898 JFQ720895:JFQ720898 JPM720895:JPM720898 JZI720895:JZI720898 KJE720895:KJE720898 KTA720895:KTA720898 LCW720895:LCW720898 LMS720895:LMS720898 LWO720895:LWO720898 MGK720895:MGK720898 MQG720895:MQG720898 NAC720895:NAC720898 NJY720895:NJY720898 NTU720895:NTU720898 ODQ720895:ODQ720898 ONM720895:ONM720898 OXI720895:OXI720898 PHE720895:PHE720898 PRA720895:PRA720898 QAW720895:QAW720898 QKS720895:QKS720898 QUO720895:QUO720898 REK720895:REK720898 ROG720895:ROG720898 RYC720895:RYC720898 SHY720895:SHY720898 SRU720895:SRU720898 TBQ720895:TBQ720898 TLM720895:TLM720898 TVI720895:TVI720898 UFE720895:UFE720898 UPA720895:UPA720898 UYW720895:UYW720898 VIS720895:VIS720898 VSO720895:VSO720898 WCK720895:WCK720898 WMG720895:WMG720898 WWC720895:WWC720898 U786458:U786461 JQ786431:JQ786434 TM786431:TM786434 ADI786431:ADI786434 ANE786431:ANE786434 AXA786431:AXA786434 BGW786431:BGW786434 BQS786431:BQS786434 CAO786431:CAO786434 CKK786431:CKK786434 CUG786431:CUG786434 DEC786431:DEC786434 DNY786431:DNY786434 DXU786431:DXU786434 EHQ786431:EHQ786434 ERM786431:ERM786434 FBI786431:FBI786434 FLE786431:FLE786434 FVA786431:FVA786434 GEW786431:GEW786434 GOS786431:GOS786434 GYO786431:GYO786434 HIK786431:HIK786434 HSG786431:HSG786434 ICC786431:ICC786434 ILY786431:ILY786434 IVU786431:IVU786434 JFQ786431:JFQ786434 JPM786431:JPM786434 JZI786431:JZI786434 KJE786431:KJE786434 KTA786431:KTA786434 LCW786431:LCW786434 LMS786431:LMS786434 LWO786431:LWO786434 MGK786431:MGK786434 MQG786431:MQG786434 NAC786431:NAC786434 NJY786431:NJY786434 NTU786431:NTU786434 ODQ786431:ODQ786434 ONM786431:ONM786434 OXI786431:OXI786434 PHE786431:PHE786434 PRA786431:PRA786434 QAW786431:QAW786434 QKS786431:QKS786434 QUO786431:QUO786434 REK786431:REK786434 ROG786431:ROG786434 RYC786431:RYC786434 SHY786431:SHY786434 SRU786431:SRU786434 TBQ786431:TBQ786434 TLM786431:TLM786434 TVI786431:TVI786434 UFE786431:UFE786434 UPA786431:UPA786434 UYW786431:UYW786434 VIS786431:VIS786434 VSO786431:VSO786434 WCK786431:WCK786434 WMG786431:WMG786434 WWC786431:WWC786434 U851994:U851997 JQ851967:JQ851970 TM851967:TM851970 ADI851967:ADI851970 ANE851967:ANE851970 AXA851967:AXA851970 BGW851967:BGW851970 BQS851967:BQS851970 CAO851967:CAO851970 CKK851967:CKK851970 CUG851967:CUG851970 DEC851967:DEC851970 DNY851967:DNY851970 DXU851967:DXU851970 EHQ851967:EHQ851970 ERM851967:ERM851970 FBI851967:FBI851970 FLE851967:FLE851970 FVA851967:FVA851970 GEW851967:GEW851970 GOS851967:GOS851970 GYO851967:GYO851970 HIK851967:HIK851970 HSG851967:HSG851970 ICC851967:ICC851970 ILY851967:ILY851970 IVU851967:IVU851970 JFQ851967:JFQ851970 JPM851967:JPM851970 JZI851967:JZI851970 KJE851967:KJE851970 KTA851967:KTA851970 LCW851967:LCW851970 LMS851967:LMS851970 LWO851967:LWO851970 MGK851967:MGK851970 MQG851967:MQG851970 NAC851967:NAC851970 NJY851967:NJY851970 NTU851967:NTU851970 ODQ851967:ODQ851970 ONM851967:ONM851970 OXI851967:OXI851970 PHE851967:PHE851970 PRA851967:PRA851970 QAW851967:QAW851970 QKS851967:QKS851970 QUO851967:QUO851970 REK851967:REK851970 ROG851967:ROG851970 RYC851967:RYC851970 SHY851967:SHY851970 SRU851967:SRU851970 TBQ851967:TBQ851970 TLM851967:TLM851970 TVI851967:TVI851970 UFE851967:UFE851970 UPA851967:UPA851970 UYW851967:UYW851970 VIS851967:VIS851970 VSO851967:VSO851970 WCK851967:WCK851970 WMG851967:WMG851970 WWC851967:WWC851970 U917530:U917533 JQ917503:JQ917506 TM917503:TM917506 ADI917503:ADI917506 ANE917503:ANE917506 AXA917503:AXA917506 BGW917503:BGW917506 BQS917503:BQS917506 CAO917503:CAO917506 CKK917503:CKK917506 CUG917503:CUG917506 DEC917503:DEC917506 DNY917503:DNY917506 DXU917503:DXU917506 EHQ917503:EHQ917506 ERM917503:ERM917506 FBI917503:FBI917506 FLE917503:FLE917506 FVA917503:FVA917506 GEW917503:GEW917506 GOS917503:GOS917506 GYO917503:GYO917506 HIK917503:HIK917506 HSG917503:HSG917506 ICC917503:ICC917506 ILY917503:ILY917506 IVU917503:IVU917506 JFQ917503:JFQ917506 JPM917503:JPM917506 JZI917503:JZI917506 KJE917503:KJE917506 KTA917503:KTA917506 LCW917503:LCW917506 LMS917503:LMS917506 LWO917503:LWO917506 MGK917503:MGK917506 MQG917503:MQG917506 NAC917503:NAC917506 NJY917503:NJY917506 NTU917503:NTU917506 ODQ917503:ODQ917506 ONM917503:ONM917506 OXI917503:OXI917506 PHE917503:PHE917506 PRA917503:PRA917506 QAW917503:QAW917506 QKS917503:QKS917506 QUO917503:QUO917506 REK917503:REK917506 ROG917503:ROG917506 RYC917503:RYC917506 SHY917503:SHY917506 SRU917503:SRU917506 TBQ917503:TBQ917506 TLM917503:TLM917506 TVI917503:TVI917506 UFE917503:UFE917506 UPA917503:UPA917506 UYW917503:UYW917506 VIS917503:VIS917506 VSO917503:VSO917506 WCK917503:WCK917506 WMG917503:WMG917506 WWC917503:WWC917506 U983066:U983069 JQ983039:JQ983042 TM983039:TM983042 ADI983039:ADI983042 ANE983039:ANE983042 AXA983039:AXA983042 BGW983039:BGW983042 BQS983039:BQS983042 CAO983039:CAO983042 CKK983039:CKK983042 CUG983039:CUG983042 DEC983039:DEC983042 DNY983039:DNY983042 DXU983039:DXU983042 EHQ983039:EHQ983042 ERM983039:ERM983042 FBI983039:FBI983042 FLE983039:FLE983042 FVA983039:FVA983042 GEW983039:GEW983042 GOS983039:GOS983042 GYO983039:GYO983042 HIK983039:HIK983042 HSG983039:HSG983042 ICC983039:ICC983042 ILY983039:ILY983042 IVU983039:IVU983042 JFQ983039:JFQ983042 JPM983039:JPM983042 JZI983039:JZI983042 KJE983039:KJE983042 KTA983039:KTA983042 LCW983039:LCW983042 LMS983039:LMS983042 LWO983039:LWO983042 MGK983039:MGK983042 MQG983039:MQG983042 NAC983039:NAC983042 NJY983039:NJY983042 NTU983039:NTU983042 ODQ983039:ODQ983042 ONM983039:ONM983042 OXI983039:OXI983042 PHE983039:PHE983042 PRA983039:PRA983042 QAW983039:QAW983042 QKS983039:QKS983042 QUO983039:QUO983042 REK983039:REK983042 ROG983039:ROG983042 RYC983039:RYC983042 SHY983039:SHY983042 SRU983039:SRU983042 TBQ983039:TBQ983042 TLM983039:TLM983042 TVI983039:TVI983042 UFE983039:UFE983042 UPA983039:UPA983042 UYW983039:UYW983042 VIS983039:VIS983042 VSO983039:VSO983042 WCK983039:WCK983042 WMG983039:WMG983042 WWC983039:WWC983042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Y65532:Y65533 JU65505:JU65506 TQ65505:TQ65506 ADM65505:ADM65506 ANI65505:ANI65506 AXE65505:AXE65506 BHA65505:BHA65506 BQW65505:BQW65506 CAS65505:CAS65506 CKO65505:CKO65506 CUK65505:CUK65506 DEG65505:DEG65506 DOC65505:DOC65506 DXY65505:DXY65506 EHU65505:EHU65506 ERQ65505:ERQ65506 FBM65505:FBM65506 FLI65505:FLI65506 FVE65505:FVE65506 GFA65505:GFA65506 GOW65505:GOW65506 GYS65505:GYS65506 HIO65505:HIO65506 HSK65505:HSK65506 ICG65505:ICG65506 IMC65505:IMC65506 IVY65505:IVY65506 JFU65505:JFU65506 JPQ65505:JPQ65506 JZM65505:JZM65506 KJI65505:KJI65506 KTE65505:KTE65506 LDA65505:LDA65506 LMW65505:LMW65506 LWS65505:LWS65506 MGO65505:MGO65506 MQK65505:MQK65506 NAG65505:NAG65506 NKC65505:NKC65506 NTY65505:NTY65506 ODU65505:ODU65506 ONQ65505:ONQ65506 OXM65505:OXM65506 PHI65505:PHI65506 PRE65505:PRE65506 QBA65505:QBA65506 QKW65505:QKW65506 QUS65505:QUS65506 REO65505:REO65506 ROK65505:ROK65506 RYG65505:RYG65506 SIC65505:SIC65506 SRY65505:SRY65506 TBU65505:TBU65506 TLQ65505:TLQ65506 TVM65505:TVM65506 UFI65505:UFI65506 UPE65505:UPE65506 UZA65505:UZA65506 VIW65505:VIW65506 VSS65505:VSS65506 WCO65505:WCO65506 WMK65505:WMK65506 WWG65505:WWG65506 Y131068:Y131069 JU131041:JU131042 TQ131041:TQ131042 ADM131041:ADM131042 ANI131041:ANI131042 AXE131041:AXE131042 BHA131041:BHA131042 BQW131041:BQW131042 CAS131041:CAS131042 CKO131041:CKO131042 CUK131041:CUK131042 DEG131041:DEG131042 DOC131041:DOC131042 DXY131041:DXY131042 EHU131041:EHU131042 ERQ131041:ERQ131042 FBM131041:FBM131042 FLI131041:FLI131042 FVE131041:FVE131042 GFA131041:GFA131042 GOW131041:GOW131042 GYS131041:GYS131042 HIO131041:HIO131042 HSK131041:HSK131042 ICG131041:ICG131042 IMC131041:IMC131042 IVY131041:IVY131042 JFU131041:JFU131042 JPQ131041:JPQ131042 JZM131041:JZM131042 KJI131041:KJI131042 KTE131041:KTE131042 LDA131041:LDA131042 LMW131041:LMW131042 LWS131041:LWS131042 MGO131041:MGO131042 MQK131041:MQK131042 NAG131041:NAG131042 NKC131041:NKC131042 NTY131041:NTY131042 ODU131041:ODU131042 ONQ131041:ONQ131042 OXM131041:OXM131042 PHI131041:PHI131042 PRE131041:PRE131042 QBA131041:QBA131042 QKW131041:QKW131042 QUS131041:QUS131042 REO131041:REO131042 ROK131041:ROK131042 RYG131041:RYG131042 SIC131041:SIC131042 SRY131041:SRY131042 TBU131041:TBU131042 TLQ131041:TLQ131042 TVM131041:TVM131042 UFI131041:UFI131042 UPE131041:UPE131042 UZA131041:UZA131042 VIW131041:VIW131042 VSS131041:VSS131042 WCO131041:WCO131042 WMK131041:WMK131042 WWG131041:WWG131042 Y196604:Y196605 JU196577:JU196578 TQ196577:TQ196578 ADM196577:ADM196578 ANI196577:ANI196578 AXE196577:AXE196578 BHA196577:BHA196578 BQW196577:BQW196578 CAS196577:CAS196578 CKO196577:CKO196578 CUK196577:CUK196578 DEG196577:DEG196578 DOC196577:DOC196578 DXY196577:DXY196578 EHU196577:EHU196578 ERQ196577:ERQ196578 FBM196577:FBM196578 FLI196577:FLI196578 FVE196577:FVE196578 GFA196577:GFA196578 GOW196577:GOW196578 GYS196577:GYS196578 HIO196577:HIO196578 HSK196577:HSK196578 ICG196577:ICG196578 IMC196577:IMC196578 IVY196577:IVY196578 JFU196577:JFU196578 JPQ196577:JPQ196578 JZM196577:JZM196578 KJI196577:KJI196578 KTE196577:KTE196578 LDA196577:LDA196578 LMW196577:LMW196578 LWS196577:LWS196578 MGO196577:MGO196578 MQK196577:MQK196578 NAG196577:NAG196578 NKC196577:NKC196578 NTY196577:NTY196578 ODU196577:ODU196578 ONQ196577:ONQ196578 OXM196577:OXM196578 PHI196577:PHI196578 PRE196577:PRE196578 QBA196577:QBA196578 QKW196577:QKW196578 QUS196577:QUS196578 REO196577:REO196578 ROK196577:ROK196578 RYG196577:RYG196578 SIC196577:SIC196578 SRY196577:SRY196578 TBU196577:TBU196578 TLQ196577:TLQ196578 TVM196577:TVM196578 UFI196577:UFI196578 UPE196577:UPE196578 UZA196577:UZA196578 VIW196577:VIW196578 VSS196577:VSS196578 WCO196577:WCO196578 WMK196577:WMK196578 WWG196577:WWG196578 Y262140:Y262141 JU262113:JU262114 TQ262113:TQ262114 ADM262113:ADM262114 ANI262113:ANI262114 AXE262113:AXE262114 BHA262113:BHA262114 BQW262113:BQW262114 CAS262113:CAS262114 CKO262113:CKO262114 CUK262113:CUK262114 DEG262113:DEG262114 DOC262113:DOC262114 DXY262113:DXY262114 EHU262113:EHU262114 ERQ262113:ERQ262114 FBM262113:FBM262114 FLI262113:FLI262114 FVE262113:FVE262114 GFA262113:GFA262114 GOW262113:GOW262114 GYS262113:GYS262114 HIO262113:HIO262114 HSK262113:HSK262114 ICG262113:ICG262114 IMC262113:IMC262114 IVY262113:IVY262114 JFU262113:JFU262114 JPQ262113:JPQ262114 JZM262113:JZM262114 KJI262113:KJI262114 KTE262113:KTE262114 LDA262113:LDA262114 LMW262113:LMW262114 LWS262113:LWS262114 MGO262113:MGO262114 MQK262113:MQK262114 NAG262113:NAG262114 NKC262113:NKC262114 NTY262113:NTY262114 ODU262113:ODU262114 ONQ262113:ONQ262114 OXM262113:OXM262114 PHI262113:PHI262114 PRE262113:PRE262114 QBA262113:QBA262114 QKW262113:QKW262114 QUS262113:QUS262114 REO262113:REO262114 ROK262113:ROK262114 RYG262113:RYG262114 SIC262113:SIC262114 SRY262113:SRY262114 TBU262113:TBU262114 TLQ262113:TLQ262114 TVM262113:TVM262114 UFI262113:UFI262114 UPE262113:UPE262114 UZA262113:UZA262114 VIW262113:VIW262114 VSS262113:VSS262114 WCO262113:WCO262114 WMK262113:WMK262114 WWG262113:WWG262114 Y327676:Y327677 JU327649:JU327650 TQ327649:TQ327650 ADM327649:ADM327650 ANI327649:ANI327650 AXE327649:AXE327650 BHA327649:BHA327650 BQW327649:BQW327650 CAS327649:CAS327650 CKO327649:CKO327650 CUK327649:CUK327650 DEG327649:DEG327650 DOC327649:DOC327650 DXY327649:DXY327650 EHU327649:EHU327650 ERQ327649:ERQ327650 FBM327649:FBM327650 FLI327649:FLI327650 FVE327649:FVE327650 GFA327649:GFA327650 GOW327649:GOW327650 GYS327649:GYS327650 HIO327649:HIO327650 HSK327649:HSK327650 ICG327649:ICG327650 IMC327649:IMC327650 IVY327649:IVY327650 JFU327649:JFU327650 JPQ327649:JPQ327650 JZM327649:JZM327650 KJI327649:KJI327650 KTE327649:KTE327650 LDA327649:LDA327650 LMW327649:LMW327650 LWS327649:LWS327650 MGO327649:MGO327650 MQK327649:MQK327650 NAG327649:NAG327650 NKC327649:NKC327650 NTY327649:NTY327650 ODU327649:ODU327650 ONQ327649:ONQ327650 OXM327649:OXM327650 PHI327649:PHI327650 PRE327649:PRE327650 QBA327649:QBA327650 QKW327649:QKW327650 QUS327649:QUS327650 REO327649:REO327650 ROK327649:ROK327650 RYG327649:RYG327650 SIC327649:SIC327650 SRY327649:SRY327650 TBU327649:TBU327650 TLQ327649:TLQ327650 TVM327649:TVM327650 UFI327649:UFI327650 UPE327649:UPE327650 UZA327649:UZA327650 VIW327649:VIW327650 VSS327649:VSS327650 WCO327649:WCO327650 WMK327649:WMK327650 WWG327649:WWG327650 Y393212:Y393213 JU393185:JU393186 TQ393185:TQ393186 ADM393185:ADM393186 ANI393185:ANI393186 AXE393185:AXE393186 BHA393185:BHA393186 BQW393185:BQW393186 CAS393185:CAS393186 CKO393185:CKO393186 CUK393185:CUK393186 DEG393185:DEG393186 DOC393185:DOC393186 DXY393185:DXY393186 EHU393185:EHU393186 ERQ393185:ERQ393186 FBM393185:FBM393186 FLI393185:FLI393186 FVE393185:FVE393186 GFA393185:GFA393186 GOW393185:GOW393186 GYS393185:GYS393186 HIO393185:HIO393186 HSK393185:HSK393186 ICG393185:ICG393186 IMC393185:IMC393186 IVY393185:IVY393186 JFU393185:JFU393186 JPQ393185:JPQ393186 JZM393185:JZM393186 KJI393185:KJI393186 KTE393185:KTE393186 LDA393185:LDA393186 LMW393185:LMW393186 LWS393185:LWS393186 MGO393185:MGO393186 MQK393185:MQK393186 NAG393185:NAG393186 NKC393185:NKC393186 NTY393185:NTY393186 ODU393185:ODU393186 ONQ393185:ONQ393186 OXM393185:OXM393186 PHI393185:PHI393186 PRE393185:PRE393186 QBA393185:QBA393186 QKW393185:QKW393186 QUS393185:QUS393186 REO393185:REO393186 ROK393185:ROK393186 RYG393185:RYG393186 SIC393185:SIC393186 SRY393185:SRY393186 TBU393185:TBU393186 TLQ393185:TLQ393186 TVM393185:TVM393186 UFI393185:UFI393186 UPE393185:UPE393186 UZA393185:UZA393186 VIW393185:VIW393186 VSS393185:VSS393186 WCO393185:WCO393186 WMK393185:WMK393186 WWG393185:WWG393186 Y458748:Y458749 JU458721:JU458722 TQ458721:TQ458722 ADM458721:ADM458722 ANI458721:ANI458722 AXE458721:AXE458722 BHA458721:BHA458722 BQW458721:BQW458722 CAS458721:CAS458722 CKO458721:CKO458722 CUK458721:CUK458722 DEG458721:DEG458722 DOC458721:DOC458722 DXY458721:DXY458722 EHU458721:EHU458722 ERQ458721:ERQ458722 FBM458721:FBM458722 FLI458721:FLI458722 FVE458721:FVE458722 GFA458721:GFA458722 GOW458721:GOW458722 GYS458721:GYS458722 HIO458721:HIO458722 HSK458721:HSK458722 ICG458721:ICG458722 IMC458721:IMC458722 IVY458721:IVY458722 JFU458721:JFU458722 JPQ458721:JPQ458722 JZM458721:JZM458722 KJI458721:KJI458722 KTE458721:KTE458722 LDA458721:LDA458722 LMW458721:LMW458722 LWS458721:LWS458722 MGO458721:MGO458722 MQK458721:MQK458722 NAG458721:NAG458722 NKC458721:NKC458722 NTY458721:NTY458722 ODU458721:ODU458722 ONQ458721:ONQ458722 OXM458721:OXM458722 PHI458721:PHI458722 PRE458721:PRE458722 QBA458721:QBA458722 QKW458721:QKW458722 QUS458721:QUS458722 REO458721:REO458722 ROK458721:ROK458722 RYG458721:RYG458722 SIC458721:SIC458722 SRY458721:SRY458722 TBU458721:TBU458722 TLQ458721:TLQ458722 TVM458721:TVM458722 UFI458721:UFI458722 UPE458721:UPE458722 UZA458721:UZA458722 VIW458721:VIW458722 VSS458721:VSS458722 WCO458721:WCO458722 WMK458721:WMK458722 WWG458721:WWG458722 Y524284:Y524285 JU524257:JU524258 TQ524257:TQ524258 ADM524257:ADM524258 ANI524257:ANI524258 AXE524257:AXE524258 BHA524257:BHA524258 BQW524257:BQW524258 CAS524257:CAS524258 CKO524257:CKO524258 CUK524257:CUK524258 DEG524257:DEG524258 DOC524257:DOC524258 DXY524257:DXY524258 EHU524257:EHU524258 ERQ524257:ERQ524258 FBM524257:FBM524258 FLI524257:FLI524258 FVE524257:FVE524258 GFA524257:GFA524258 GOW524257:GOW524258 GYS524257:GYS524258 HIO524257:HIO524258 HSK524257:HSK524258 ICG524257:ICG524258 IMC524257:IMC524258 IVY524257:IVY524258 JFU524257:JFU524258 JPQ524257:JPQ524258 JZM524257:JZM524258 KJI524257:KJI524258 KTE524257:KTE524258 LDA524257:LDA524258 LMW524257:LMW524258 LWS524257:LWS524258 MGO524257:MGO524258 MQK524257:MQK524258 NAG524257:NAG524258 NKC524257:NKC524258 NTY524257:NTY524258 ODU524257:ODU524258 ONQ524257:ONQ524258 OXM524257:OXM524258 PHI524257:PHI524258 PRE524257:PRE524258 QBA524257:QBA524258 QKW524257:QKW524258 QUS524257:QUS524258 REO524257:REO524258 ROK524257:ROK524258 RYG524257:RYG524258 SIC524257:SIC524258 SRY524257:SRY524258 TBU524257:TBU524258 TLQ524257:TLQ524258 TVM524257:TVM524258 UFI524257:UFI524258 UPE524257:UPE524258 UZA524257:UZA524258 VIW524257:VIW524258 VSS524257:VSS524258 WCO524257:WCO524258 WMK524257:WMK524258 WWG524257:WWG524258 Y589820:Y589821 JU589793:JU589794 TQ589793:TQ589794 ADM589793:ADM589794 ANI589793:ANI589794 AXE589793:AXE589794 BHA589793:BHA589794 BQW589793:BQW589794 CAS589793:CAS589794 CKO589793:CKO589794 CUK589793:CUK589794 DEG589793:DEG589794 DOC589793:DOC589794 DXY589793:DXY589794 EHU589793:EHU589794 ERQ589793:ERQ589794 FBM589793:FBM589794 FLI589793:FLI589794 FVE589793:FVE589794 GFA589793:GFA589794 GOW589793:GOW589794 GYS589793:GYS589794 HIO589793:HIO589794 HSK589793:HSK589794 ICG589793:ICG589794 IMC589793:IMC589794 IVY589793:IVY589794 JFU589793:JFU589794 JPQ589793:JPQ589794 JZM589793:JZM589794 KJI589793:KJI589794 KTE589793:KTE589794 LDA589793:LDA589794 LMW589793:LMW589794 LWS589793:LWS589794 MGO589793:MGO589794 MQK589793:MQK589794 NAG589793:NAG589794 NKC589793:NKC589794 NTY589793:NTY589794 ODU589793:ODU589794 ONQ589793:ONQ589794 OXM589793:OXM589794 PHI589793:PHI589794 PRE589793:PRE589794 QBA589793:QBA589794 QKW589793:QKW589794 QUS589793:QUS589794 REO589793:REO589794 ROK589793:ROK589794 RYG589793:RYG589794 SIC589793:SIC589794 SRY589793:SRY589794 TBU589793:TBU589794 TLQ589793:TLQ589794 TVM589793:TVM589794 UFI589793:UFI589794 UPE589793:UPE589794 UZA589793:UZA589794 VIW589793:VIW589794 VSS589793:VSS589794 WCO589793:WCO589794 WMK589793:WMK589794 WWG589793:WWG589794 Y655356:Y655357 JU655329:JU655330 TQ655329:TQ655330 ADM655329:ADM655330 ANI655329:ANI655330 AXE655329:AXE655330 BHA655329:BHA655330 BQW655329:BQW655330 CAS655329:CAS655330 CKO655329:CKO655330 CUK655329:CUK655330 DEG655329:DEG655330 DOC655329:DOC655330 DXY655329:DXY655330 EHU655329:EHU655330 ERQ655329:ERQ655330 FBM655329:FBM655330 FLI655329:FLI655330 FVE655329:FVE655330 GFA655329:GFA655330 GOW655329:GOW655330 GYS655329:GYS655330 HIO655329:HIO655330 HSK655329:HSK655330 ICG655329:ICG655330 IMC655329:IMC655330 IVY655329:IVY655330 JFU655329:JFU655330 JPQ655329:JPQ655330 JZM655329:JZM655330 KJI655329:KJI655330 KTE655329:KTE655330 LDA655329:LDA655330 LMW655329:LMW655330 LWS655329:LWS655330 MGO655329:MGO655330 MQK655329:MQK655330 NAG655329:NAG655330 NKC655329:NKC655330 NTY655329:NTY655330 ODU655329:ODU655330 ONQ655329:ONQ655330 OXM655329:OXM655330 PHI655329:PHI655330 PRE655329:PRE655330 QBA655329:QBA655330 QKW655329:QKW655330 QUS655329:QUS655330 REO655329:REO655330 ROK655329:ROK655330 RYG655329:RYG655330 SIC655329:SIC655330 SRY655329:SRY655330 TBU655329:TBU655330 TLQ655329:TLQ655330 TVM655329:TVM655330 UFI655329:UFI655330 UPE655329:UPE655330 UZA655329:UZA655330 VIW655329:VIW655330 VSS655329:VSS655330 WCO655329:WCO655330 WMK655329:WMK655330 WWG655329:WWG655330 Y720892:Y720893 JU720865:JU720866 TQ720865:TQ720866 ADM720865:ADM720866 ANI720865:ANI720866 AXE720865:AXE720866 BHA720865:BHA720866 BQW720865:BQW720866 CAS720865:CAS720866 CKO720865:CKO720866 CUK720865:CUK720866 DEG720865:DEG720866 DOC720865:DOC720866 DXY720865:DXY720866 EHU720865:EHU720866 ERQ720865:ERQ720866 FBM720865:FBM720866 FLI720865:FLI720866 FVE720865:FVE720866 GFA720865:GFA720866 GOW720865:GOW720866 GYS720865:GYS720866 HIO720865:HIO720866 HSK720865:HSK720866 ICG720865:ICG720866 IMC720865:IMC720866 IVY720865:IVY720866 JFU720865:JFU720866 JPQ720865:JPQ720866 JZM720865:JZM720866 KJI720865:KJI720866 KTE720865:KTE720866 LDA720865:LDA720866 LMW720865:LMW720866 LWS720865:LWS720866 MGO720865:MGO720866 MQK720865:MQK720866 NAG720865:NAG720866 NKC720865:NKC720866 NTY720865:NTY720866 ODU720865:ODU720866 ONQ720865:ONQ720866 OXM720865:OXM720866 PHI720865:PHI720866 PRE720865:PRE720866 QBA720865:QBA720866 QKW720865:QKW720866 QUS720865:QUS720866 REO720865:REO720866 ROK720865:ROK720866 RYG720865:RYG720866 SIC720865:SIC720866 SRY720865:SRY720866 TBU720865:TBU720866 TLQ720865:TLQ720866 TVM720865:TVM720866 UFI720865:UFI720866 UPE720865:UPE720866 UZA720865:UZA720866 VIW720865:VIW720866 VSS720865:VSS720866 WCO720865:WCO720866 WMK720865:WMK720866 WWG720865:WWG720866 Y786428:Y786429 JU786401:JU786402 TQ786401:TQ786402 ADM786401:ADM786402 ANI786401:ANI786402 AXE786401:AXE786402 BHA786401:BHA786402 BQW786401:BQW786402 CAS786401:CAS786402 CKO786401:CKO786402 CUK786401:CUK786402 DEG786401:DEG786402 DOC786401:DOC786402 DXY786401:DXY786402 EHU786401:EHU786402 ERQ786401:ERQ786402 FBM786401:FBM786402 FLI786401:FLI786402 FVE786401:FVE786402 GFA786401:GFA786402 GOW786401:GOW786402 GYS786401:GYS786402 HIO786401:HIO786402 HSK786401:HSK786402 ICG786401:ICG786402 IMC786401:IMC786402 IVY786401:IVY786402 JFU786401:JFU786402 JPQ786401:JPQ786402 JZM786401:JZM786402 KJI786401:KJI786402 KTE786401:KTE786402 LDA786401:LDA786402 LMW786401:LMW786402 LWS786401:LWS786402 MGO786401:MGO786402 MQK786401:MQK786402 NAG786401:NAG786402 NKC786401:NKC786402 NTY786401:NTY786402 ODU786401:ODU786402 ONQ786401:ONQ786402 OXM786401:OXM786402 PHI786401:PHI786402 PRE786401:PRE786402 QBA786401:QBA786402 QKW786401:QKW786402 QUS786401:QUS786402 REO786401:REO786402 ROK786401:ROK786402 RYG786401:RYG786402 SIC786401:SIC786402 SRY786401:SRY786402 TBU786401:TBU786402 TLQ786401:TLQ786402 TVM786401:TVM786402 UFI786401:UFI786402 UPE786401:UPE786402 UZA786401:UZA786402 VIW786401:VIW786402 VSS786401:VSS786402 WCO786401:WCO786402 WMK786401:WMK786402 WWG786401:WWG786402 Y851964:Y851965 JU851937:JU851938 TQ851937:TQ851938 ADM851937:ADM851938 ANI851937:ANI851938 AXE851937:AXE851938 BHA851937:BHA851938 BQW851937:BQW851938 CAS851937:CAS851938 CKO851937:CKO851938 CUK851937:CUK851938 DEG851937:DEG851938 DOC851937:DOC851938 DXY851937:DXY851938 EHU851937:EHU851938 ERQ851937:ERQ851938 FBM851937:FBM851938 FLI851937:FLI851938 FVE851937:FVE851938 GFA851937:GFA851938 GOW851937:GOW851938 GYS851937:GYS851938 HIO851937:HIO851938 HSK851937:HSK851938 ICG851937:ICG851938 IMC851937:IMC851938 IVY851937:IVY851938 JFU851937:JFU851938 JPQ851937:JPQ851938 JZM851937:JZM851938 KJI851937:KJI851938 KTE851937:KTE851938 LDA851937:LDA851938 LMW851937:LMW851938 LWS851937:LWS851938 MGO851937:MGO851938 MQK851937:MQK851938 NAG851937:NAG851938 NKC851937:NKC851938 NTY851937:NTY851938 ODU851937:ODU851938 ONQ851937:ONQ851938 OXM851937:OXM851938 PHI851937:PHI851938 PRE851937:PRE851938 QBA851937:QBA851938 QKW851937:QKW851938 QUS851937:QUS851938 REO851937:REO851938 ROK851937:ROK851938 RYG851937:RYG851938 SIC851937:SIC851938 SRY851937:SRY851938 TBU851937:TBU851938 TLQ851937:TLQ851938 TVM851937:TVM851938 UFI851937:UFI851938 UPE851937:UPE851938 UZA851937:UZA851938 VIW851937:VIW851938 VSS851937:VSS851938 WCO851937:WCO851938 WMK851937:WMK851938 WWG851937:WWG851938 Y917500:Y917501 JU917473:JU917474 TQ917473:TQ917474 ADM917473:ADM917474 ANI917473:ANI917474 AXE917473:AXE917474 BHA917473:BHA917474 BQW917473:BQW917474 CAS917473:CAS917474 CKO917473:CKO917474 CUK917473:CUK917474 DEG917473:DEG917474 DOC917473:DOC917474 DXY917473:DXY917474 EHU917473:EHU917474 ERQ917473:ERQ917474 FBM917473:FBM917474 FLI917473:FLI917474 FVE917473:FVE917474 GFA917473:GFA917474 GOW917473:GOW917474 GYS917473:GYS917474 HIO917473:HIO917474 HSK917473:HSK917474 ICG917473:ICG917474 IMC917473:IMC917474 IVY917473:IVY917474 JFU917473:JFU917474 JPQ917473:JPQ917474 JZM917473:JZM917474 KJI917473:KJI917474 KTE917473:KTE917474 LDA917473:LDA917474 LMW917473:LMW917474 LWS917473:LWS917474 MGO917473:MGO917474 MQK917473:MQK917474 NAG917473:NAG917474 NKC917473:NKC917474 NTY917473:NTY917474 ODU917473:ODU917474 ONQ917473:ONQ917474 OXM917473:OXM917474 PHI917473:PHI917474 PRE917473:PRE917474 QBA917473:QBA917474 QKW917473:QKW917474 QUS917473:QUS917474 REO917473:REO917474 ROK917473:ROK917474 RYG917473:RYG917474 SIC917473:SIC917474 SRY917473:SRY917474 TBU917473:TBU917474 TLQ917473:TLQ917474 TVM917473:TVM917474 UFI917473:UFI917474 UPE917473:UPE917474 UZA917473:UZA917474 VIW917473:VIW917474 VSS917473:VSS917474 WCO917473:WCO917474 WMK917473:WMK917474 WWG917473:WWG917474 Y983036:Y983037 JU983009:JU983010 TQ983009:TQ983010 ADM983009:ADM983010 ANI983009:ANI983010 AXE983009:AXE983010 BHA983009:BHA983010 BQW983009:BQW983010 CAS983009:CAS983010 CKO983009:CKO983010 CUK983009:CUK983010 DEG983009:DEG983010 DOC983009:DOC983010 DXY983009:DXY983010 EHU983009:EHU983010 ERQ983009:ERQ983010 FBM983009:FBM983010 FLI983009:FLI983010 FVE983009:FVE983010 GFA983009:GFA983010 GOW983009:GOW983010 GYS983009:GYS983010 HIO983009:HIO983010 HSK983009:HSK983010 ICG983009:ICG983010 IMC983009:IMC983010 IVY983009:IVY983010 JFU983009:JFU983010 JPQ983009:JPQ983010 JZM983009:JZM983010 KJI983009:KJI983010 KTE983009:KTE983010 LDA983009:LDA983010 LMW983009:LMW983010 LWS983009:LWS983010 MGO983009:MGO983010 MQK983009:MQK983010 NAG983009:NAG983010 NKC983009:NKC983010 NTY983009:NTY983010 ODU983009:ODU983010 ONQ983009:ONQ983010 OXM983009:OXM983010 PHI983009:PHI983010 PRE983009:PRE983010 QBA983009:QBA983010 QKW983009:QKW983010 QUS983009:QUS983010 REO983009:REO983010 ROK983009:ROK983010 RYG983009:RYG983010 SIC983009:SIC983010 SRY983009:SRY983010 TBU983009:TBU983010 TLQ983009:TLQ983010 TVM983009:TVM983010 UFI983009:UFI983010 UPE983009:UPE983010 UZA983009:UZA983010 VIW983009:VIW983010 VSS983009:VSS983010 WCO983009:WCO983010 WMK983009:WMK983010 WWG983009:WWG983010 JH21:JH22 TD21:TD22 ACZ21:ACZ22 AMV21:AMV22 AWR21:AWR22 BGN21:BGN22 BQJ21:BQJ22 CAF21:CAF22 CKB21:CKB22 CTX21:CTX22 DDT21:DDT22 DNP21:DNP22 DXL21:DXL22 EHH21:EHH22 ERD21:ERD22 FAZ21:FAZ22 FKV21:FKV22 FUR21:FUR22 GEN21:GEN22 GOJ21:GOJ22 GYF21:GYF22 HIB21:HIB22 HRX21:HRX22 IBT21:IBT22 ILP21:ILP22 IVL21:IVL22 JFH21:JFH22 JPD21:JPD22 JYZ21:JYZ22 KIV21:KIV22 KSR21:KSR22 LCN21:LCN22 LMJ21:LMJ22 LWF21:LWF22 MGB21:MGB22 MPX21:MPX22 MZT21:MZT22 NJP21:NJP22 NTL21:NTL22 ODH21:ODH22 OND21:OND22 OWZ21:OWZ22 PGV21:PGV22 PQR21:PQR22 QAN21:QAN22 QKJ21:QKJ22 QUF21:QUF22 REB21:REB22 RNX21:RNX22 RXT21:RXT22 SHP21:SHP22 SRL21:SRL22 TBH21:TBH22 TLD21:TLD22 TUZ21:TUZ22 UEV21:UEV22 UOR21:UOR22 UYN21:UYN22 VIJ21:VIJ22 VSF21:VSF22 WCB21:WCB22 WLX21:WLX22 WVT21:WVT22 L65545:L65546 JH65518:JH65519 TD65518:TD65519 ACZ65518:ACZ65519 AMV65518:AMV65519 AWR65518:AWR65519 BGN65518:BGN65519 BQJ65518:BQJ65519 CAF65518:CAF65519 CKB65518:CKB65519 CTX65518:CTX65519 DDT65518:DDT65519 DNP65518:DNP65519 DXL65518:DXL65519 EHH65518:EHH65519 ERD65518:ERD65519 FAZ65518:FAZ65519 FKV65518:FKV65519 FUR65518:FUR65519 GEN65518:GEN65519 GOJ65518:GOJ65519 GYF65518:GYF65519 HIB65518:HIB65519 HRX65518:HRX65519 IBT65518:IBT65519 ILP65518:ILP65519 IVL65518:IVL65519 JFH65518:JFH65519 JPD65518:JPD65519 JYZ65518:JYZ65519 KIV65518:KIV65519 KSR65518:KSR65519 LCN65518:LCN65519 LMJ65518:LMJ65519 LWF65518:LWF65519 MGB65518:MGB65519 MPX65518:MPX65519 MZT65518:MZT65519 NJP65518:NJP65519 NTL65518:NTL65519 ODH65518:ODH65519 OND65518:OND65519 OWZ65518:OWZ65519 PGV65518:PGV65519 PQR65518:PQR65519 QAN65518:QAN65519 QKJ65518:QKJ65519 QUF65518:QUF65519 REB65518:REB65519 RNX65518:RNX65519 RXT65518:RXT65519 SHP65518:SHP65519 SRL65518:SRL65519 TBH65518:TBH65519 TLD65518:TLD65519 TUZ65518:TUZ65519 UEV65518:UEV65519 UOR65518:UOR65519 UYN65518:UYN65519 VIJ65518:VIJ65519 VSF65518:VSF65519 WCB65518:WCB65519 WLX65518:WLX65519 WVT65518:WVT65519 L131081:L131082 JH131054:JH131055 TD131054:TD131055 ACZ131054:ACZ131055 AMV131054:AMV131055 AWR131054:AWR131055 BGN131054:BGN131055 BQJ131054:BQJ131055 CAF131054:CAF131055 CKB131054:CKB131055 CTX131054:CTX131055 DDT131054:DDT131055 DNP131054:DNP131055 DXL131054:DXL131055 EHH131054:EHH131055 ERD131054:ERD131055 FAZ131054:FAZ131055 FKV131054:FKV131055 FUR131054:FUR131055 GEN131054:GEN131055 GOJ131054:GOJ131055 GYF131054:GYF131055 HIB131054:HIB131055 HRX131054:HRX131055 IBT131054:IBT131055 ILP131054:ILP131055 IVL131054:IVL131055 JFH131054:JFH131055 JPD131054:JPD131055 JYZ131054:JYZ131055 KIV131054:KIV131055 KSR131054:KSR131055 LCN131054:LCN131055 LMJ131054:LMJ131055 LWF131054:LWF131055 MGB131054:MGB131055 MPX131054:MPX131055 MZT131054:MZT131055 NJP131054:NJP131055 NTL131054:NTL131055 ODH131054:ODH131055 OND131054:OND131055 OWZ131054:OWZ131055 PGV131054:PGV131055 PQR131054:PQR131055 QAN131054:QAN131055 QKJ131054:QKJ131055 QUF131054:QUF131055 REB131054:REB131055 RNX131054:RNX131055 RXT131054:RXT131055 SHP131054:SHP131055 SRL131054:SRL131055 TBH131054:TBH131055 TLD131054:TLD131055 TUZ131054:TUZ131055 UEV131054:UEV131055 UOR131054:UOR131055 UYN131054:UYN131055 VIJ131054:VIJ131055 VSF131054:VSF131055 WCB131054:WCB131055 WLX131054:WLX131055 WVT131054:WVT131055 L196617:L196618 JH196590:JH196591 TD196590:TD196591 ACZ196590:ACZ196591 AMV196590:AMV196591 AWR196590:AWR196591 BGN196590:BGN196591 BQJ196590:BQJ196591 CAF196590:CAF196591 CKB196590:CKB196591 CTX196590:CTX196591 DDT196590:DDT196591 DNP196590:DNP196591 DXL196590:DXL196591 EHH196590:EHH196591 ERD196590:ERD196591 FAZ196590:FAZ196591 FKV196590:FKV196591 FUR196590:FUR196591 GEN196590:GEN196591 GOJ196590:GOJ196591 GYF196590:GYF196591 HIB196590:HIB196591 HRX196590:HRX196591 IBT196590:IBT196591 ILP196590:ILP196591 IVL196590:IVL196591 JFH196590:JFH196591 JPD196590:JPD196591 JYZ196590:JYZ196591 KIV196590:KIV196591 KSR196590:KSR196591 LCN196590:LCN196591 LMJ196590:LMJ196591 LWF196590:LWF196591 MGB196590:MGB196591 MPX196590:MPX196591 MZT196590:MZT196591 NJP196590:NJP196591 NTL196590:NTL196591 ODH196590:ODH196591 OND196590:OND196591 OWZ196590:OWZ196591 PGV196590:PGV196591 PQR196590:PQR196591 QAN196590:QAN196591 QKJ196590:QKJ196591 QUF196590:QUF196591 REB196590:REB196591 RNX196590:RNX196591 RXT196590:RXT196591 SHP196590:SHP196591 SRL196590:SRL196591 TBH196590:TBH196591 TLD196590:TLD196591 TUZ196590:TUZ196591 UEV196590:UEV196591 UOR196590:UOR196591 UYN196590:UYN196591 VIJ196590:VIJ196591 VSF196590:VSF196591 WCB196590:WCB196591 WLX196590:WLX196591 WVT196590:WVT196591 L262153:L262154 JH262126:JH262127 TD262126:TD262127 ACZ262126:ACZ262127 AMV262126:AMV262127 AWR262126:AWR262127 BGN262126:BGN262127 BQJ262126:BQJ262127 CAF262126:CAF262127 CKB262126:CKB262127 CTX262126:CTX262127 DDT262126:DDT262127 DNP262126:DNP262127 DXL262126:DXL262127 EHH262126:EHH262127 ERD262126:ERD262127 FAZ262126:FAZ262127 FKV262126:FKV262127 FUR262126:FUR262127 GEN262126:GEN262127 GOJ262126:GOJ262127 GYF262126:GYF262127 HIB262126:HIB262127 HRX262126:HRX262127 IBT262126:IBT262127 ILP262126:ILP262127 IVL262126:IVL262127 JFH262126:JFH262127 JPD262126:JPD262127 JYZ262126:JYZ262127 KIV262126:KIV262127 KSR262126:KSR262127 LCN262126:LCN262127 LMJ262126:LMJ262127 LWF262126:LWF262127 MGB262126:MGB262127 MPX262126:MPX262127 MZT262126:MZT262127 NJP262126:NJP262127 NTL262126:NTL262127 ODH262126:ODH262127 OND262126:OND262127 OWZ262126:OWZ262127 PGV262126:PGV262127 PQR262126:PQR262127 QAN262126:QAN262127 QKJ262126:QKJ262127 QUF262126:QUF262127 REB262126:REB262127 RNX262126:RNX262127 RXT262126:RXT262127 SHP262126:SHP262127 SRL262126:SRL262127 TBH262126:TBH262127 TLD262126:TLD262127 TUZ262126:TUZ262127 UEV262126:UEV262127 UOR262126:UOR262127 UYN262126:UYN262127 VIJ262126:VIJ262127 VSF262126:VSF262127 WCB262126:WCB262127 WLX262126:WLX262127 WVT262126:WVT262127 L327689:L327690 JH327662:JH327663 TD327662:TD327663 ACZ327662:ACZ327663 AMV327662:AMV327663 AWR327662:AWR327663 BGN327662:BGN327663 BQJ327662:BQJ327663 CAF327662:CAF327663 CKB327662:CKB327663 CTX327662:CTX327663 DDT327662:DDT327663 DNP327662:DNP327663 DXL327662:DXL327663 EHH327662:EHH327663 ERD327662:ERD327663 FAZ327662:FAZ327663 FKV327662:FKV327663 FUR327662:FUR327663 GEN327662:GEN327663 GOJ327662:GOJ327663 GYF327662:GYF327663 HIB327662:HIB327663 HRX327662:HRX327663 IBT327662:IBT327663 ILP327662:ILP327663 IVL327662:IVL327663 JFH327662:JFH327663 JPD327662:JPD327663 JYZ327662:JYZ327663 KIV327662:KIV327663 KSR327662:KSR327663 LCN327662:LCN327663 LMJ327662:LMJ327663 LWF327662:LWF327663 MGB327662:MGB327663 MPX327662:MPX327663 MZT327662:MZT327663 NJP327662:NJP327663 NTL327662:NTL327663 ODH327662:ODH327663 OND327662:OND327663 OWZ327662:OWZ327663 PGV327662:PGV327663 PQR327662:PQR327663 QAN327662:QAN327663 QKJ327662:QKJ327663 QUF327662:QUF327663 REB327662:REB327663 RNX327662:RNX327663 RXT327662:RXT327663 SHP327662:SHP327663 SRL327662:SRL327663 TBH327662:TBH327663 TLD327662:TLD327663 TUZ327662:TUZ327663 UEV327662:UEV327663 UOR327662:UOR327663 UYN327662:UYN327663 VIJ327662:VIJ327663 VSF327662:VSF327663 WCB327662:WCB327663 WLX327662:WLX327663 WVT327662:WVT327663 L393225:L393226 JH393198:JH393199 TD393198:TD393199 ACZ393198:ACZ393199 AMV393198:AMV393199 AWR393198:AWR393199 BGN393198:BGN393199 BQJ393198:BQJ393199 CAF393198:CAF393199 CKB393198:CKB393199 CTX393198:CTX393199 DDT393198:DDT393199 DNP393198:DNP393199 DXL393198:DXL393199 EHH393198:EHH393199 ERD393198:ERD393199 FAZ393198:FAZ393199 FKV393198:FKV393199 FUR393198:FUR393199 GEN393198:GEN393199 GOJ393198:GOJ393199 GYF393198:GYF393199 HIB393198:HIB393199 HRX393198:HRX393199 IBT393198:IBT393199 ILP393198:ILP393199 IVL393198:IVL393199 JFH393198:JFH393199 JPD393198:JPD393199 JYZ393198:JYZ393199 KIV393198:KIV393199 KSR393198:KSR393199 LCN393198:LCN393199 LMJ393198:LMJ393199 LWF393198:LWF393199 MGB393198:MGB393199 MPX393198:MPX393199 MZT393198:MZT393199 NJP393198:NJP393199 NTL393198:NTL393199 ODH393198:ODH393199 OND393198:OND393199 OWZ393198:OWZ393199 PGV393198:PGV393199 PQR393198:PQR393199 QAN393198:QAN393199 QKJ393198:QKJ393199 QUF393198:QUF393199 REB393198:REB393199 RNX393198:RNX393199 RXT393198:RXT393199 SHP393198:SHP393199 SRL393198:SRL393199 TBH393198:TBH393199 TLD393198:TLD393199 TUZ393198:TUZ393199 UEV393198:UEV393199 UOR393198:UOR393199 UYN393198:UYN393199 VIJ393198:VIJ393199 VSF393198:VSF393199 WCB393198:WCB393199 WLX393198:WLX393199 WVT393198:WVT393199 L458761:L458762 JH458734:JH458735 TD458734:TD458735 ACZ458734:ACZ458735 AMV458734:AMV458735 AWR458734:AWR458735 BGN458734:BGN458735 BQJ458734:BQJ458735 CAF458734:CAF458735 CKB458734:CKB458735 CTX458734:CTX458735 DDT458734:DDT458735 DNP458734:DNP458735 DXL458734:DXL458735 EHH458734:EHH458735 ERD458734:ERD458735 FAZ458734:FAZ458735 FKV458734:FKV458735 FUR458734:FUR458735 GEN458734:GEN458735 GOJ458734:GOJ458735 GYF458734:GYF458735 HIB458734:HIB458735 HRX458734:HRX458735 IBT458734:IBT458735 ILP458734:ILP458735 IVL458734:IVL458735 JFH458734:JFH458735 JPD458734:JPD458735 JYZ458734:JYZ458735 KIV458734:KIV458735 KSR458734:KSR458735 LCN458734:LCN458735 LMJ458734:LMJ458735 LWF458734:LWF458735 MGB458734:MGB458735 MPX458734:MPX458735 MZT458734:MZT458735 NJP458734:NJP458735 NTL458734:NTL458735 ODH458734:ODH458735 OND458734:OND458735 OWZ458734:OWZ458735 PGV458734:PGV458735 PQR458734:PQR458735 QAN458734:QAN458735 QKJ458734:QKJ458735 QUF458734:QUF458735 REB458734:REB458735 RNX458734:RNX458735 RXT458734:RXT458735 SHP458734:SHP458735 SRL458734:SRL458735 TBH458734:TBH458735 TLD458734:TLD458735 TUZ458734:TUZ458735 UEV458734:UEV458735 UOR458734:UOR458735 UYN458734:UYN458735 VIJ458734:VIJ458735 VSF458734:VSF458735 WCB458734:WCB458735 WLX458734:WLX458735 WVT458734:WVT458735 L524297:L524298 JH524270:JH524271 TD524270:TD524271 ACZ524270:ACZ524271 AMV524270:AMV524271 AWR524270:AWR524271 BGN524270:BGN524271 BQJ524270:BQJ524271 CAF524270:CAF524271 CKB524270:CKB524271 CTX524270:CTX524271 DDT524270:DDT524271 DNP524270:DNP524271 DXL524270:DXL524271 EHH524270:EHH524271 ERD524270:ERD524271 FAZ524270:FAZ524271 FKV524270:FKV524271 FUR524270:FUR524271 GEN524270:GEN524271 GOJ524270:GOJ524271 GYF524270:GYF524271 HIB524270:HIB524271 HRX524270:HRX524271 IBT524270:IBT524271 ILP524270:ILP524271 IVL524270:IVL524271 JFH524270:JFH524271 JPD524270:JPD524271 JYZ524270:JYZ524271 KIV524270:KIV524271 KSR524270:KSR524271 LCN524270:LCN524271 LMJ524270:LMJ524271 LWF524270:LWF524271 MGB524270:MGB524271 MPX524270:MPX524271 MZT524270:MZT524271 NJP524270:NJP524271 NTL524270:NTL524271 ODH524270:ODH524271 OND524270:OND524271 OWZ524270:OWZ524271 PGV524270:PGV524271 PQR524270:PQR524271 QAN524270:QAN524271 QKJ524270:QKJ524271 QUF524270:QUF524271 REB524270:REB524271 RNX524270:RNX524271 RXT524270:RXT524271 SHP524270:SHP524271 SRL524270:SRL524271 TBH524270:TBH524271 TLD524270:TLD524271 TUZ524270:TUZ524271 UEV524270:UEV524271 UOR524270:UOR524271 UYN524270:UYN524271 VIJ524270:VIJ524271 VSF524270:VSF524271 WCB524270:WCB524271 WLX524270:WLX524271 WVT524270:WVT524271 L589833:L589834 JH589806:JH589807 TD589806:TD589807 ACZ589806:ACZ589807 AMV589806:AMV589807 AWR589806:AWR589807 BGN589806:BGN589807 BQJ589806:BQJ589807 CAF589806:CAF589807 CKB589806:CKB589807 CTX589806:CTX589807 DDT589806:DDT589807 DNP589806:DNP589807 DXL589806:DXL589807 EHH589806:EHH589807 ERD589806:ERD589807 FAZ589806:FAZ589807 FKV589806:FKV589807 FUR589806:FUR589807 GEN589806:GEN589807 GOJ589806:GOJ589807 GYF589806:GYF589807 HIB589806:HIB589807 HRX589806:HRX589807 IBT589806:IBT589807 ILP589806:ILP589807 IVL589806:IVL589807 JFH589806:JFH589807 JPD589806:JPD589807 JYZ589806:JYZ589807 KIV589806:KIV589807 KSR589806:KSR589807 LCN589806:LCN589807 LMJ589806:LMJ589807 LWF589806:LWF589807 MGB589806:MGB589807 MPX589806:MPX589807 MZT589806:MZT589807 NJP589806:NJP589807 NTL589806:NTL589807 ODH589806:ODH589807 OND589806:OND589807 OWZ589806:OWZ589807 PGV589806:PGV589807 PQR589806:PQR589807 QAN589806:QAN589807 QKJ589806:QKJ589807 QUF589806:QUF589807 REB589806:REB589807 RNX589806:RNX589807 RXT589806:RXT589807 SHP589806:SHP589807 SRL589806:SRL589807 TBH589806:TBH589807 TLD589806:TLD589807 TUZ589806:TUZ589807 UEV589806:UEV589807 UOR589806:UOR589807 UYN589806:UYN589807 VIJ589806:VIJ589807 VSF589806:VSF589807 WCB589806:WCB589807 WLX589806:WLX589807 WVT589806:WVT589807 L655369:L655370 JH655342:JH655343 TD655342:TD655343 ACZ655342:ACZ655343 AMV655342:AMV655343 AWR655342:AWR655343 BGN655342:BGN655343 BQJ655342:BQJ655343 CAF655342:CAF655343 CKB655342:CKB655343 CTX655342:CTX655343 DDT655342:DDT655343 DNP655342:DNP655343 DXL655342:DXL655343 EHH655342:EHH655343 ERD655342:ERD655343 FAZ655342:FAZ655343 FKV655342:FKV655343 FUR655342:FUR655343 GEN655342:GEN655343 GOJ655342:GOJ655343 GYF655342:GYF655343 HIB655342:HIB655343 HRX655342:HRX655343 IBT655342:IBT655343 ILP655342:ILP655343 IVL655342:IVL655343 JFH655342:JFH655343 JPD655342:JPD655343 JYZ655342:JYZ655343 KIV655342:KIV655343 KSR655342:KSR655343 LCN655342:LCN655343 LMJ655342:LMJ655343 LWF655342:LWF655343 MGB655342:MGB655343 MPX655342:MPX655343 MZT655342:MZT655343 NJP655342:NJP655343 NTL655342:NTL655343 ODH655342:ODH655343 OND655342:OND655343 OWZ655342:OWZ655343 PGV655342:PGV655343 PQR655342:PQR655343 QAN655342:QAN655343 QKJ655342:QKJ655343 QUF655342:QUF655343 REB655342:REB655343 RNX655342:RNX655343 RXT655342:RXT655343 SHP655342:SHP655343 SRL655342:SRL655343 TBH655342:TBH655343 TLD655342:TLD655343 TUZ655342:TUZ655343 UEV655342:UEV655343 UOR655342:UOR655343 UYN655342:UYN655343 VIJ655342:VIJ655343 VSF655342:VSF655343 WCB655342:WCB655343 WLX655342:WLX655343 WVT655342:WVT655343 L720905:L720906 JH720878:JH720879 TD720878:TD720879 ACZ720878:ACZ720879 AMV720878:AMV720879 AWR720878:AWR720879 BGN720878:BGN720879 BQJ720878:BQJ720879 CAF720878:CAF720879 CKB720878:CKB720879 CTX720878:CTX720879 DDT720878:DDT720879 DNP720878:DNP720879 DXL720878:DXL720879 EHH720878:EHH720879 ERD720878:ERD720879 FAZ720878:FAZ720879 FKV720878:FKV720879 FUR720878:FUR720879 GEN720878:GEN720879 GOJ720878:GOJ720879 GYF720878:GYF720879 HIB720878:HIB720879 HRX720878:HRX720879 IBT720878:IBT720879 ILP720878:ILP720879 IVL720878:IVL720879 JFH720878:JFH720879 JPD720878:JPD720879 JYZ720878:JYZ720879 KIV720878:KIV720879 KSR720878:KSR720879 LCN720878:LCN720879 LMJ720878:LMJ720879 LWF720878:LWF720879 MGB720878:MGB720879 MPX720878:MPX720879 MZT720878:MZT720879 NJP720878:NJP720879 NTL720878:NTL720879 ODH720878:ODH720879 OND720878:OND720879 OWZ720878:OWZ720879 PGV720878:PGV720879 PQR720878:PQR720879 QAN720878:QAN720879 QKJ720878:QKJ720879 QUF720878:QUF720879 REB720878:REB720879 RNX720878:RNX720879 RXT720878:RXT720879 SHP720878:SHP720879 SRL720878:SRL720879 TBH720878:TBH720879 TLD720878:TLD720879 TUZ720878:TUZ720879 UEV720878:UEV720879 UOR720878:UOR720879 UYN720878:UYN720879 VIJ720878:VIJ720879 VSF720878:VSF720879 WCB720878:WCB720879 WLX720878:WLX720879 WVT720878:WVT720879 L786441:L786442 JH786414:JH786415 TD786414:TD786415 ACZ786414:ACZ786415 AMV786414:AMV786415 AWR786414:AWR786415 BGN786414:BGN786415 BQJ786414:BQJ786415 CAF786414:CAF786415 CKB786414:CKB786415 CTX786414:CTX786415 DDT786414:DDT786415 DNP786414:DNP786415 DXL786414:DXL786415 EHH786414:EHH786415 ERD786414:ERD786415 FAZ786414:FAZ786415 FKV786414:FKV786415 FUR786414:FUR786415 GEN786414:GEN786415 GOJ786414:GOJ786415 GYF786414:GYF786415 HIB786414:HIB786415 HRX786414:HRX786415 IBT786414:IBT786415 ILP786414:ILP786415 IVL786414:IVL786415 JFH786414:JFH786415 JPD786414:JPD786415 JYZ786414:JYZ786415 KIV786414:KIV786415 KSR786414:KSR786415 LCN786414:LCN786415 LMJ786414:LMJ786415 LWF786414:LWF786415 MGB786414:MGB786415 MPX786414:MPX786415 MZT786414:MZT786415 NJP786414:NJP786415 NTL786414:NTL786415 ODH786414:ODH786415 OND786414:OND786415 OWZ786414:OWZ786415 PGV786414:PGV786415 PQR786414:PQR786415 QAN786414:QAN786415 QKJ786414:QKJ786415 QUF786414:QUF786415 REB786414:REB786415 RNX786414:RNX786415 RXT786414:RXT786415 SHP786414:SHP786415 SRL786414:SRL786415 TBH786414:TBH786415 TLD786414:TLD786415 TUZ786414:TUZ786415 UEV786414:UEV786415 UOR786414:UOR786415 UYN786414:UYN786415 VIJ786414:VIJ786415 VSF786414:VSF786415 WCB786414:WCB786415 WLX786414:WLX786415 WVT786414:WVT786415 L851977:L851978 JH851950:JH851951 TD851950:TD851951 ACZ851950:ACZ851951 AMV851950:AMV851951 AWR851950:AWR851951 BGN851950:BGN851951 BQJ851950:BQJ851951 CAF851950:CAF851951 CKB851950:CKB851951 CTX851950:CTX851951 DDT851950:DDT851951 DNP851950:DNP851951 DXL851950:DXL851951 EHH851950:EHH851951 ERD851950:ERD851951 FAZ851950:FAZ851951 FKV851950:FKV851951 FUR851950:FUR851951 GEN851950:GEN851951 GOJ851950:GOJ851951 GYF851950:GYF851951 HIB851950:HIB851951 HRX851950:HRX851951 IBT851950:IBT851951 ILP851950:ILP851951 IVL851950:IVL851951 JFH851950:JFH851951 JPD851950:JPD851951 JYZ851950:JYZ851951 KIV851950:KIV851951 KSR851950:KSR851951 LCN851950:LCN851951 LMJ851950:LMJ851951 LWF851950:LWF851951 MGB851950:MGB851951 MPX851950:MPX851951 MZT851950:MZT851951 NJP851950:NJP851951 NTL851950:NTL851951 ODH851950:ODH851951 OND851950:OND851951 OWZ851950:OWZ851951 PGV851950:PGV851951 PQR851950:PQR851951 QAN851950:QAN851951 QKJ851950:QKJ851951 QUF851950:QUF851951 REB851950:REB851951 RNX851950:RNX851951 RXT851950:RXT851951 SHP851950:SHP851951 SRL851950:SRL851951 TBH851950:TBH851951 TLD851950:TLD851951 TUZ851950:TUZ851951 UEV851950:UEV851951 UOR851950:UOR851951 UYN851950:UYN851951 VIJ851950:VIJ851951 VSF851950:VSF851951 WCB851950:WCB851951 WLX851950:WLX851951 WVT851950:WVT851951 L917513:L917514 JH917486:JH917487 TD917486:TD917487 ACZ917486:ACZ917487 AMV917486:AMV917487 AWR917486:AWR917487 BGN917486:BGN917487 BQJ917486:BQJ917487 CAF917486:CAF917487 CKB917486:CKB917487 CTX917486:CTX917487 DDT917486:DDT917487 DNP917486:DNP917487 DXL917486:DXL917487 EHH917486:EHH917487 ERD917486:ERD917487 FAZ917486:FAZ917487 FKV917486:FKV917487 FUR917486:FUR917487 GEN917486:GEN917487 GOJ917486:GOJ917487 GYF917486:GYF917487 HIB917486:HIB917487 HRX917486:HRX917487 IBT917486:IBT917487 ILP917486:ILP917487 IVL917486:IVL917487 JFH917486:JFH917487 JPD917486:JPD917487 JYZ917486:JYZ917487 KIV917486:KIV917487 KSR917486:KSR917487 LCN917486:LCN917487 LMJ917486:LMJ917487 LWF917486:LWF917487 MGB917486:MGB917487 MPX917486:MPX917487 MZT917486:MZT917487 NJP917486:NJP917487 NTL917486:NTL917487 ODH917486:ODH917487 OND917486:OND917487 OWZ917486:OWZ917487 PGV917486:PGV917487 PQR917486:PQR917487 QAN917486:QAN917487 QKJ917486:QKJ917487 QUF917486:QUF917487 REB917486:REB917487 RNX917486:RNX917487 RXT917486:RXT917487 SHP917486:SHP917487 SRL917486:SRL917487 TBH917486:TBH917487 TLD917486:TLD917487 TUZ917486:TUZ917487 UEV917486:UEV917487 UOR917486:UOR917487 UYN917486:UYN917487 VIJ917486:VIJ917487 VSF917486:VSF917487 WCB917486:WCB917487 WLX917486:WLX917487 WVT917486:WVT917487 L983049:L983050 JH983022:JH983023 TD983022:TD983023 ACZ983022:ACZ983023 AMV983022:AMV983023 AWR983022:AWR983023 BGN983022:BGN983023 BQJ983022:BQJ983023 CAF983022:CAF983023 CKB983022:CKB983023 CTX983022:CTX983023 DDT983022:DDT983023 DNP983022:DNP983023 DXL983022:DXL983023 EHH983022:EHH983023 ERD983022:ERD983023 FAZ983022:FAZ983023 FKV983022:FKV983023 FUR983022:FUR983023 GEN983022:GEN983023 GOJ983022:GOJ983023 GYF983022:GYF983023 HIB983022:HIB983023 HRX983022:HRX983023 IBT983022:IBT983023 ILP983022:ILP983023 IVL983022:IVL983023 JFH983022:JFH983023 JPD983022:JPD983023 JYZ983022:JYZ983023 KIV983022:KIV983023 KSR983022:KSR983023 LCN983022:LCN983023 LMJ983022:LMJ983023 LWF983022:LWF983023 MGB983022:MGB983023 MPX983022:MPX983023 MZT983022:MZT983023 NJP983022:NJP983023 NTL983022:NTL983023 ODH983022:ODH983023 OND983022:OND983023 OWZ983022:OWZ983023 PGV983022:PGV983023 PQR983022:PQR983023 QAN983022:QAN983023 QKJ983022:QKJ983023 QUF983022:QUF983023 REB983022:REB983023 RNX983022:RNX983023 RXT983022:RXT983023 SHP983022:SHP983023 SRL983022:SRL983023 TBH983022:TBH983023 TLD983022:TLD983023 TUZ983022:TUZ983023 UEV983022:UEV983023 UOR983022:UOR983023 UYN983022:UYN983023 VIJ983022:VIJ983023 VSF983022:VSF983023 WCB983022:WCB983023 WLX983022:WLX983023 WVT983022:WVT983023 JN22 TJ22 ADF22 ANB22 AWX22 BGT22 BQP22 CAL22 CKH22 CUD22 DDZ22 DNV22 DXR22 EHN22 ERJ22 FBF22 FLB22 FUX22 GET22 GOP22 GYL22 HIH22 HSD22 IBZ22 ILV22 IVR22 JFN22 JPJ22 JZF22 KJB22 KSX22 LCT22 LMP22 LWL22 MGH22 MQD22 MZZ22 NJV22 NTR22 ODN22 ONJ22 OXF22 PHB22 PQX22 QAT22 QKP22 QUL22 REH22 ROD22 RXZ22 SHV22 SRR22 TBN22 TLJ22 TVF22 UFB22 UOX22 UYT22 VIP22 VSL22 WCH22 WMD22 WVZ22 R65546 JN65519 TJ65519 ADF65519 ANB65519 AWX65519 BGT65519 BQP65519 CAL65519 CKH65519 CUD65519 DDZ65519 DNV65519 DXR65519 EHN65519 ERJ65519 FBF65519 FLB65519 FUX65519 GET65519 GOP65519 GYL65519 HIH65519 HSD65519 IBZ65519 ILV65519 IVR65519 JFN65519 JPJ65519 JZF65519 KJB65519 KSX65519 LCT65519 LMP65519 LWL65519 MGH65519 MQD65519 MZZ65519 NJV65519 NTR65519 ODN65519 ONJ65519 OXF65519 PHB65519 PQX65519 QAT65519 QKP65519 QUL65519 REH65519 ROD65519 RXZ65519 SHV65519 SRR65519 TBN65519 TLJ65519 TVF65519 UFB65519 UOX65519 UYT65519 VIP65519 VSL65519 WCH65519 WMD65519 WVZ65519 R131082 JN131055 TJ131055 ADF131055 ANB131055 AWX131055 BGT131055 BQP131055 CAL131055 CKH131055 CUD131055 DDZ131055 DNV131055 DXR131055 EHN131055 ERJ131055 FBF131055 FLB131055 FUX131055 GET131055 GOP131055 GYL131055 HIH131055 HSD131055 IBZ131055 ILV131055 IVR131055 JFN131055 JPJ131055 JZF131055 KJB131055 KSX131055 LCT131055 LMP131055 LWL131055 MGH131055 MQD131055 MZZ131055 NJV131055 NTR131055 ODN131055 ONJ131055 OXF131055 PHB131055 PQX131055 QAT131055 QKP131055 QUL131055 REH131055 ROD131055 RXZ131055 SHV131055 SRR131055 TBN131055 TLJ131055 TVF131055 UFB131055 UOX131055 UYT131055 VIP131055 VSL131055 WCH131055 WMD131055 WVZ131055 R196618 JN196591 TJ196591 ADF196591 ANB196591 AWX196591 BGT196591 BQP196591 CAL196591 CKH196591 CUD196591 DDZ196591 DNV196591 DXR196591 EHN196591 ERJ196591 FBF196591 FLB196591 FUX196591 GET196591 GOP196591 GYL196591 HIH196591 HSD196591 IBZ196591 ILV196591 IVR196591 JFN196591 JPJ196591 JZF196591 KJB196591 KSX196591 LCT196591 LMP196591 LWL196591 MGH196591 MQD196591 MZZ196591 NJV196591 NTR196591 ODN196591 ONJ196591 OXF196591 PHB196591 PQX196591 QAT196591 QKP196591 QUL196591 REH196591 ROD196591 RXZ196591 SHV196591 SRR196591 TBN196591 TLJ196591 TVF196591 UFB196591 UOX196591 UYT196591 VIP196591 VSL196591 WCH196591 WMD196591 WVZ196591 R262154 JN262127 TJ262127 ADF262127 ANB262127 AWX262127 BGT262127 BQP262127 CAL262127 CKH262127 CUD262127 DDZ262127 DNV262127 DXR262127 EHN262127 ERJ262127 FBF262127 FLB262127 FUX262127 GET262127 GOP262127 GYL262127 HIH262127 HSD262127 IBZ262127 ILV262127 IVR262127 JFN262127 JPJ262127 JZF262127 KJB262127 KSX262127 LCT262127 LMP262127 LWL262127 MGH262127 MQD262127 MZZ262127 NJV262127 NTR262127 ODN262127 ONJ262127 OXF262127 PHB262127 PQX262127 QAT262127 QKP262127 QUL262127 REH262127 ROD262127 RXZ262127 SHV262127 SRR262127 TBN262127 TLJ262127 TVF262127 UFB262127 UOX262127 UYT262127 VIP262127 VSL262127 WCH262127 WMD262127 WVZ262127 R327690 JN327663 TJ327663 ADF327663 ANB327663 AWX327663 BGT327663 BQP327663 CAL327663 CKH327663 CUD327663 DDZ327663 DNV327663 DXR327663 EHN327663 ERJ327663 FBF327663 FLB327663 FUX327663 GET327663 GOP327663 GYL327663 HIH327663 HSD327663 IBZ327663 ILV327663 IVR327663 JFN327663 JPJ327663 JZF327663 KJB327663 KSX327663 LCT327663 LMP327663 LWL327663 MGH327663 MQD327663 MZZ327663 NJV327663 NTR327663 ODN327663 ONJ327663 OXF327663 PHB327663 PQX327663 QAT327663 QKP327663 QUL327663 REH327663 ROD327663 RXZ327663 SHV327663 SRR327663 TBN327663 TLJ327663 TVF327663 UFB327663 UOX327663 UYT327663 VIP327663 VSL327663 WCH327663 WMD327663 WVZ327663 R393226 JN393199 TJ393199 ADF393199 ANB393199 AWX393199 BGT393199 BQP393199 CAL393199 CKH393199 CUD393199 DDZ393199 DNV393199 DXR393199 EHN393199 ERJ393199 FBF393199 FLB393199 FUX393199 GET393199 GOP393199 GYL393199 HIH393199 HSD393199 IBZ393199 ILV393199 IVR393199 JFN393199 JPJ393199 JZF393199 KJB393199 KSX393199 LCT393199 LMP393199 LWL393199 MGH393199 MQD393199 MZZ393199 NJV393199 NTR393199 ODN393199 ONJ393199 OXF393199 PHB393199 PQX393199 QAT393199 QKP393199 QUL393199 REH393199 ROD393199 RXZ393199 SHV393199 SRR393199 TBN393199 TLJ393199 TVF393199 UFB393199 UOX393199 UYT393199 VIP393199 VSL393199 WCH393199 WMD393199 WVZ393199 R458762 JN458735 TJ458735 ADF458735 ANB458735 AWX458735 BGT458735 BQP458735 CAL458735 CKH458735 CUD458735 DDZ458735 DNV458735 DXR458735 EHN458735 ERJ458735 FBF458735 FLB458735 FUX458735 GET458735 GOP458735 GYL458735 HIH458735 HSD458735 IBZ458735 ILV458735 IVR458735 JFN458735 JPJ458735 JZF458735 KJB458735 KSX458735 LCT458735 LMP458735 LWL458735 MGH458735 MQD458735 MZZ458735 NJV458735 NTR458735 ODN458735 ONJ458735 OXF458735 PHB458735 PQX458735 QAT458735 QKP458735 QUL458735 REH458735 ROD458735 RXZ458735 SHV458735 SRR458735 TBN458735 TLJ458735 TVF458735 UFB458735 UOX458735 UYT458735 VIP458735 VSL458735 WCH458735 WMD458735 WVZ458735 R524298 JN524271 TJ524271 ADF524271 ANB524271 AWX524271 BGT524271 BQP524271 CAL524271 CKH524271 CUD524271 DDZ524271 DNV524271 DXR524271 EHN524271 ERJ524271 FBF524271 FLB524271 FUX524271 GET524271 GOP524271 GYL524271 HIH524271 HSD524271 IBZ524271 ILV524271 IVR524271 JFN524271 JPJ524271 JZF524271 KJB524271 KSX524271 LCT524271 LMP524271 LWL524271 MGH524271 MQD524271 MZZ524271 NJV524271 NTR524271 ODN524271 ONJ524271 OXF524271 PHB524271 PQX524271 QAT524271 QKP524271 QUL524271 REH524271 ROD524271 RXZ524271 SHV524271 SRR524271 TBN524271 TLJ524271 TVF524271 UFB524271 UOX524271 UYT524271 VIP524271 VSL524271 WCH524271 WMD524271 WVZ524271 R589834 JN589807 TJ589807 ADF589807 ANB589807 AWX589807 BGT589807 BQP589807 CAL589807 CKH589807 CUD589807 DDZ589807 DNV589807 DXR589807 EHN589807 ERJ589807 FBF589807 FLB589807 FUX589807 GET589807 GOP589807 GYL589807 HIH589807 HSD589807 IBZ589807 ILV589807 IVR589807 JFN589807 JPJ589807 JZF589807 KJB589807 KSX589807 LCT589807 LMP589807 LWL589807 MGH589807 MQD589807 MZZ589807 NJV589807 NTR589807 ODN589807 ONJ589807 OXF589807 PHB589807 PQX589807 QAT589807 QKP589807 QUL589807 REH589807 ROD589807 RXZ589807 SHV589807 SRR589807 TBN589807 TLJ589807 TVF589807 UFB589807 UOX589807 UYT589807 VIP589807 VSL589807 WCH589807 WMD589807 WVZ589807 R655370 JN655343 TJ655343 ADF655343 ANB655343 AWX655343 BGT655343 BQP655343 CAL655343 CKH655343 CUD655343 DDZ655343 DNV655343 DXR655343 EHN655343 ERJ655343 FBF655343 FLB655343 FUX655343 GET655343 GOP655343 GYL655343 HIH655343 HSD655343 IBZ655343 ILV655343 IVR655343 JFN655343 JPJ655343 JZF655343 KJB655343 KSX655343 LCT655343 LMP655343 LWL655343 MGH655343 MQD655343 MZZ655343 NJV655343 NTR655343 ODN655343 ONJ655343 OXF655343 PHB655343 PQX655343 QAT655343 QKP655343 QUL655343 REH655343 ROD655343 RXZ655343 SHV655343 SRR655343 TBN655343 TLJ655343 TVF655343 UFB655343 UOX655343 UYT655343 VIP655343 VSL655343 WCH655343 WMD655343 WVZ655343 R720906 JN720879 TJ720879 ADF720879 ANB720879 AWX720879 BGT720879 BQP720879 CAL720879 CKH720879 CUD720879 DDZ720879 DNV720879 DXR720879 EHN720879 ERJ720879 FBF720879 FLB720879 FUX720879 GET720879 GOP720879 GYL720879 HIH720879 HSD720879 IBZ720879 ILV720879 IVR720879 JFN720879 JPJ720879 JZF720879 KJB720879 KSX720879 LCT720879 LMP720879 LWL720879 MGH720879 MQD720879 MZZ720879 NJV720879 NTR720879 ODN720879 ONJ720879 OXF720879 PHB720879 PQX720879 QAT720879 QKP720879 QUL720879 REH720879 ROD720879 RXZ720879 SHV720879 SRR720879 TBN720879 TLJ720879 TVF720879 UFB720879 UOX720879 UYT720879 VIP720879 VSL720879 WCH720879 WMD720879 WVZ720879 R786442 JN786415 TJ786415 ADF786415 ANB786415 AWX786415 BGT786415 BQP786415 CAL786415 CKH786415 CUD786415 DDZ786415 DNV786415 DXR786415 EHN786415 ERJ786415 FBF786415 FLB786415 FUX786415 GET786415 GOP786415 GYL786415 HIH786415 HSD786415 IBZ786415 ILV786415 IVR786415 JFN786415 JPJ786415 JZF786415 KJB786415 KSX786415 LCT786415 LMP786415 LWL786415 MGH786415 MQD786415 MZZ786415 NJV786415 NTR786415 ODN786415 ONJ786415 OXF786415 PHB786415 PQX786415 QAT786415 QKP786415 QUL786415 REH786415 ROD786415 RXZ786415 SHV786415 SRR786415 TBN786415 TLJ786415 TVF786415 UFB786415 UOX786415 UYT786415 VIP786415 VSL786415 WCH786415 WMD786415 WVZ786415 R851978 JN851951 TJ851951 ADF851951 ANB851951 AWX851951 BGT851951 BQP851951 CAL851951 CKH851951 CUD851951 DDZ851951 DNV851951 DXR851951 EHN851951 ERJ851951 FBF851951 FLB851951 FUX851951 GET851951 GOP851951 GYL851951 HIH851951 HSD851951 IBZ851951 ILV851951 IVR851951 JFN851951 JPJ851951 JZF851951 KJB851951 KSX851951 LCT851951 LMP851951 LWL851951 MGH851951 MQD851951 MZZ851951 NJV851951 NTR851951 ODN851951 ONJ851951 OXF851951 PHB851951 PQX851951 QAT851951 QKP851951 QUL851951 REH851951 ROD851951 RXZ851951 SHV851951 SRR851951 TBN851951 TLJ851951 TVF851951 UFB851951 UOX851951 UYT851951 VIP851951 VSL851951 WCH851951 WMD851951 WVZ851951 R917514 JN917487 TJ917487 ADF917487 ANB917487 AWX917487 BGT917487 BQP917487 CAL917487 CKH917487 CUD917487 DDZ917487 DNV917487 DXR917487 EHN917487 ERJ917487 FBF917487 FLB917487 FUX917487 GET917487 GOP917487 GYL917487 HIH917487 HSD917487 IBZ917487 ILV917487 IVR917487 JFN917487 JPJ917487 JZF917487 KJB917487 KSX917487 LCT917487 LMP917487 LWL917487 MGH917487 MQD917487 MZZ917487 NJV917487 NTR917487 ODN917487 ONJ917487 OXF917487 PHB917487 PQX917487 QAT917487 QKP917487 QUL917487 REH917487 ROD917487 RXZ917487 SHV917487 SRR917487 TBN917487 TLJ917487 TVF917487 UFB917487 UOX917487 UYT917487 VIP917487 VSL917487 WCH917487 WMD917487 WVZ917487 R983050 JN983023 TJ983023 ADF983023 ANB983023 AWX983023 BGT983023 BQP983023 CAL983023 CKH983023 CUD983023 DDZ983023 DNV983023 DXR983023 EHN983023 ERJ983023 FBF983023 FLB983023 FUX983023 GET983023 GOP983023 GYL983023 HIH983023 HSD983023 IBZ983023 ILV983023 IVR983023 JFN983023 JPJ983023 JZF983023 KJB983023 KSX983023 LCT983023 LMP983023 LWL983023 MGH983023 MQD983023 MZZ983023 NJV983023 NTR983023 ODN983023 ONJ983023 OXF983023 PHB983023 PQX983023 QAT983023 QKP983023 QUL983023 REH983023 ROD983023 RXZ983023 SHV983023 SRR983023 TBN983023 TLJ983023 TVF983023 UFB983023 UOX983023 UYT983023 VIP983023 VSL983023 WCH983023 WMD983023 WVZ983023 JH26:JH34 TD26:TD34 ACZ26:ACZ34 AMV26:AMV34 AWR26:AWR34 BGN26:BGN34 BQJ26:BQJ34 CAF26:CAF34 CKB26:CKB34 CTX26:CTX34 DDT26:DDT34 DNP26:DNP34 DXL26:DXL34 EHH26:EHH34 ERD26:ERD34 FAZ26:FAZ34 FKV26:FKV34 FUR26:FUR34 GEN26:GEN34 GOJ26:GOJ34 GYF26:GYF34 HIB26:HIB34 HRX26:HRX34 IBT26:IBT34 ILP26:ILP34 IVL26:IVL34 JFH26:JFH34 JPD26:JPD34 JYZ26:JYZ34 KIV26:KIV34 KSR26:KSR34 LCN26:LCN34 LMJ26:LMJ34 LWF26:LWF34 MGB26:MGB34 MPX26:MPX34 MZT26:MZT34 NJP26:NJP34 NTL26:NTL34 ODH26:ODH34 OND26:OND34 OWZ26:OWZ34 PGV26:PGV34 PQR26:PQR34 QAN26:QAN34 QKJ26:QKJ34 QUF26:QUF34 REB26:REB34 RNX26:RNX34 RXT26:RXT34 SHP26:SHP34 SRL26:SRL34 TBH26:TBH34 TLD26:TLD34 TUZ26:TUZ34 UEV26:UEV34 UOR26:UOR34 UYN26:UYN34 VIJ26:VIJ34 VSF26:VSF34 WCB26:WCB34 WLX26:WLX34 WVT26:WVT34 L65554:L65562 JH65527:JH65535 TD65527:TD65535 ACZ65527:ACZ65535 AMV65527:AMV65535 AWR65527:AWR65535 BGN65527:BGN65535 BQJ65527:BQJ65535 CAF65527:CAF65535 CKB65527:CKB65535 CTX65527:CTX65535 DDT65527:DDT65535 DNP65527:DNP65535 DXL65527:DXL65535 EHH65527:EHH65535 ERD65527:ERD65535 FAZ65527:FAZ65535 FKV65527:FKV65535 FUR65527:FUR65535 GEN65527:GEN65535 GOJ65527:GOJ65535 GYF65527:GYF65535 HIB65527:HIB65535 HRX65527:HRX65535 IBT65527:IBT65535 ILP65527:ILP65535 IVL65527:IVL65535 JFH65527:JFH65535 JPD65527:JPD65535 JYZ65527:JYZ65535 KIV65527:KIV65535 KSR65527:KSR65535 LCN65527:LCN65535 LMJ65527:LMJ65535 LWF65527:LWF65535 MGB65527:MGB65535 MPX65527:MPX65535 MZT65527:MZT65535 NJP65527:NJP65535 NTL65527:NTL65535 ODH65527:ODH65535 OND65527:OND65535 OWZ65527:OWZ65535 PGV65527:PGV65535 PQR65527:PQR65535 QAN65527:QAN65535 QKJ65527:QKJ65535 QUF65527:QUF65535 REB65527:REB65535 RNX65527:RNX65535 RXT65527:RXT65535 SHP65527:SHP65535 SRL65527:SRL65535 TBH65527:TBH65535 TLD65527:TLD65535 TUZ65527:TUZ65535 UEV65527:UEV65535 UOR65527:UOR65535 UYN65527:UYN65535 VIJ65527:VIJ65535 VSF65527:VSF65535 WCB65527:WCB65535 WLX65527:WLX65535 WVT65527:WVT65535 L131090:L131098 JH131063:JH131071 TD131063:TD131071 ACZ131063:ACZ131071 AMV131063:AMV131071 AWR131063:AWR131071 BGN131063:BGN131071 BQJ131063:BQJ131071 CAF131063:CAF131071 CKB131063:CKB131071 CTX131063:CTX131071 DDT131063:DDT131071 DNP131063:DNP131071 DXL131063:DXL131071 EHH131063:EHH131071 ERD131063:ERD131071 FAZ131063:FAZ131071 FKV131063:FKV131071 FUR131063:FUR131071 GEN131063:GEN131071 GOJ131063:GOJ131071 GYF131063:GYF131071 HIB131063:HIB131071 HRX131063:HRX131071 IBT131063:IBT131071 ILP131063:ILP131071 IVL131063:IVL131071 JFH131063:JFH131071 JPD131063:JPD131071 JYZ131063:JYZ131071 KIV131063:KIV131071 KSR131063:KSR131071 LCN131063:LCN131071 LMJ131063:LMJ131071 LWF131063:LWF131071 MGB131063:MGB131071 MPX131063:MPX131071 MZT131063:MZT131071 NJP131063:NJP131071 NTL131063:NTL131071 ODH131063:ODH131071 OND131063:OND131071 OWZ131063:OWZ131071 PGV131063:PGV131071 PQR131063:PQR131071 QAN131063:QAN131071 QKJ131063:QKJ131071 QUF131063:QUF131071 REB131063:REB131071 RNX131063:RNX131071 RXT131063:RXT131071 SHP131063:SHP131071 SRL131063:SRL131071 TBH131063:TBH131071 TLD131063:TLD131071 TUZ131063:TUZ131071 UEV131063:UEV131071 UOR131063:UOR131071 UYN131063:UYN131071 VIJ131063:VIJ131071 VSF131063:VSF131071 WCB131063:WCB131071 WLX131063:WLX131071 WVT131063:WVT131071 L196626:L196634 JH196599:JH196607 TD196599:TD196607 ACZ196599:ACZ196607 AMV196599:AMV196607 AWR196599:AWR196607 BGN196599:BGN196607 BQJ196599:BQJ196607 CAF196599:CAF196607 CKB196599:CKB196607 CTX196599:CTX196607 DDT196599:DDT196607 DNP196599:DNP196607 DXL196599:DXL196607 EHH196599:EHH196607 ERD196599:ERD196607 FAZ196599:FAZ196607 FKV196599:FKV196607 FUR196599:FUR196607 GEN196599:GEN196607 GOJ196599:GOJ196607 GYF196599:GYF196607 HIB196599:HIB196607 HRX196599:HRX196607 IBT196599:IBT196607 ILP196599:ILP196607 IVL196599:IVL196607 JFH196599:JFH196607 JPD196599:JPD196607 JYZ196599:JYZ196607 KIV196599:KIV196607 KSR196599:KSR196607 LCN196599:LCN196607 LMJ196599:LMJ196607 LWF196599:LWF196607 MGB196599:MGB196607 MPX196599:MPX196607 MZT196599:MZT196607 NJP196599:NJP196607 NTL196599:NTL196607 ODH196599:ODH196607 OND196599:OND196607 OWZ196599:OWZ196607 PGV196599:PGV196607 PQR196599:PQR196607 QAN196599:QAN196607 QKJ196599:QKJ196607 QUF196599:QUF196607 REB196599:REB196607 RNX196599:RNX196607 RXT196599:RXT196607 SHP196599:SHP196607 SRL196599:SRL196607 TBH196599:TBH196607 TLD196599:TLD196607 TUZ196599:TUZ196607 UEV196599:UEV196607 UOR196599:UOR196607 UYN196599:UYN196607 VIJ196599:VIJ196607 VSF196599:VSF196607 WCB196599:WCB196607 WLX196599:WLX196607 WVT196599:WVT196607 L262162:L262170 JH262135:JH262143 TD262135:TD262143 ACZ262135:ACZ262143 AMV262135:AMV262143 AWR262135:AWR262143 BGN262135:BGN262143 BQJ262135:BQJ262143 CAF262135:CAF262143 CKB262135:CKB262143 CTX262135:CTX262143 DDT262135:DDT262143 DNP262135:DNP262143 DXL262135:DXL262143 EHH262135:EHH262143 ERD262135:ERD262143 FAZ262135:FAZ262143 FKV262135:FKV262143 FUR262135:FUR262143 GEN262135:GEN262143 GOJ262135:GOJ262143 GYF262135:GYF262143 HIB262135:HIB262143 HRX262135:HRX262143 IBT262135:IBT262143 ILP262135:ILP262143 IVL262135:IVL262143 JFH262135:JFH262143 JPD262135:JPD262143 JYZ262135:JYZ262143 KIV262135:KIV262143 KSR262135:KSR262143 LCN262135:LCN262143 LMJ262135:LMJ262143 LWF262135:LWF262143 MGB262135:MGB262143 MPX262135:MPX262143 MZT262135:MZT262143 NJP262135:NJP262143 NTL262135:NTL262143 ODH262135:ODH262143 OND262135:OND262143 OWZ262135:OWZ262143 PGV262135:PGV262143 PQR262135:PQR262143 QAN262135:QAN262143 QKJ262135:QKJ262143 QUF262135:QUF262143 REB262135:REB262143 RNX262135:RNX262143 RXT262135:RXT262143 SHP262135:SHP262143 SRL262135:SRL262143 TBH262135:TBH262143 TLD262135:TLD262143 TUZ262135:TUZ262143 UEV262135:UEV262143 UOR262135:UOR262143 UYN262135:UYN262143 VIJ262135:VIJ262143 VSF262135:VSF262143 WCB262135:WCB262143 WLX262135:WLX262143 WVT262135:WVT262143 L327698:L327706 JH327671:JH327679 TD327671:TD327679 ACZ327671:ACZ327679 AMV327671:AMV327679 AWR327671:AWR327679 BGN327671:BGN327679 BQJ327671:BQJ327679 CAF327671:CAF327679 CKB327671:CKB327679 CTX327671:CTX327679 DDT327671:DDT327679 DNP327671:DNP327679 DXL327671:DXL327679 EHH327671:EHH327679 ERD327671:ERD327679 FAZ327671:FAZ327679 FKV327671:FKV327679 FUR327671:FUR327679 GEN327671:GEN327679 GOJ327671:GOJ327679 GYF327671:GYF327679 HIB327671:HIB327679 HRX327671:HRX327679 IBT327671:IBT327679 ILP327671:ILP327679 IVL327671:IVL327679 JFH327671:JFH327679 JPD327671:JPD327679 JYZ327671:JYZ327679 KIV327671:KIV327679 KSR327671:KSR327679 LCN327671:LCN327679 LMJ327671:LMJ327679 LWF327671:LWF327679 MGB327671:MGB327679 MPX327671:MPX327679 MZT327671:MZT327679 NJP327671:NJP327679 NTL327671:NTL327679 ODH327671:ODH327679 OND327671:OND327679 OWZ327671:OWZ327679 PGV327671:PGV327679 PQR327671:PQR327679 QAN327671:QAN327679 QKJ327671:QKJ327679 QUF327671:QUF327679 REB327671:REB327679 RNX327671:RNX327679 RXT327671:RXT327679 SHP327671:SHP327679 SRL327671:SRL327679 TBH327671:TBH327679 TLD327671:TLD327679 TUZ327671:TUZ327679 UEV327671:UEV327679 UOR327671:UOR327679 UYN327671:UYN327679 VIJ327671:VIJ327679 VSF327671:VSF327679 WCB327671:WCB327679 WLX327671:WLX327679 WVT327671:WVT327679 L393234:L393242 JH393207:JH393215 TD393207:TD393215 ACZ393207:ACZ393215 AMV393207:AMV393215 AWR393207:AWR393215 BGN393207:BGN393215 BQJ393207:BQJ393215 CAF393207:CAF393215 CKB393207:CKB393215 CTX393207:CTX393215 DDT393207:DDT393215 DNP393207:DNP393215 DXL393207:DXL393215 EHH393207:EHH393215 ERD393207:ERD393215 FAZ393207:FAZ393215 FKV393207:FKV393215 FUR393207:FUR393215 GEN393207:GEN393215 GOJ393207:GOJ393215 GYF393207:GYF393215 HIB393207:HIB393215 HRX393207:HRX393215 IBT393207:IBT393215 ILP393207:ILP393215 IVL393207:IVL393215 JFH393207:JFH393215 JPD393207:JPD393215 JYZ393207:JYZ393215 KIV393207:KIV393215 KSR393207:KSR393215 LCN393207:LCN393215 LMJ393207:LMJ393215 LWF393207:LWF393215 MGB393207:MGB393215 MPX393207:MPX393215 MZT393207:MZT393215 NJP393207:NJP393215 NTL393207:NTL393215 ODH393207:ODH393215 OND393207:OND393215 OWZ393207:OWZ393215 PGV393207:PGV393215 PQR393207:PQR393215 QAN393207:QAN393215 QKJ393207:QKJ393215 QUF393207:QUF393215 REB393207:REB393215 RNX393207:RNX393215 RXT393207:RXT393215 SHP393207:SHP393215 SRL393207:SRL393215 TBH393207:TBH393215 TLD393207:TLD393215 TUZ393207:TUZ393215 UEV393207:UEV393215 UOR393207:UOR393215 UYN393207:UYN393215 VIJ393207:VIJ393215 VSF393207:VSF393215 WCB393207:WCB393215 WLX393207:WLX393215 WVT393207:WVT393215 L458770:L458778 JH458743:JH458751 TD458743:TD458751 ACZ458743:ACZ458751 AMV458743:AMV458751 AWR458743:AWR458751 BGN458743:BGN458751 BQJ458743:BQJ458751 CAF458743:CAF458751 CKB458743:CKB458751 CTX458743:CTX458751 DDT458743:DDT458751 DNP458743:DNP458751 DXL458743:DXL458751 EHH458743:EHH458751 ERD458743:ERD458751 FAZ458743:FAZ458751 FKV458743:FKV458751 FUR458743:FUR458751 GEN458743:GEN458751 GOJ458743:GOJ458751 GYF458743:GYF458751 HIB458743:HIB458751 HRX458743:HRX458751 IBT458743:IBT458751 ILP458743:ILP458751 IVL458743:IVL458751 JFH458743:JFH458751 JPD458743:JPD458751 JYZ458743:JYZ458751 KIV458743:KIV458751 KSR458743:KSR458751 LCN458743:LCN458751 LMJ458743:LMJ458751 LWF458743:LWF458751 MGB458743:MGB458751 MPX458743:MPX458751 MZT458743:MZT458751 NJP458743:NJP458751 NTL458743:NTL458751 ODH458743:ODH458751 OND458743:OND458751 OWZ458743:OWZ458751 PGV458743:PGV458751 PQR458743:PQR458751 QAN458743:QAN458751 QKJ458743:QKJ458751 QUF458743:QUF458751 REB458743:REB458751 RNX458743:RNX458751 RXT458743:RXT458751 SHP458743:SHP458751 SRL458743:SRL458751 TBH458743:TBH458751 TLD458743:TLD458751 TUZ458743:TUZ458751 UEV458743:UEV458751 UOR458743:UOR458751 UYN458743:UYN458751 VIJ458743:VIJ458751 VSF458743:VSF458751 WCB458743:WCB458751 WLX458743:WLX458751 WVT458743:WVT458751 L524306:L524314 JH524279:JH524287 TD524279:TD524287 ACZ524279:ACZ524287 AMV524279:AMV524287 AWR524279:AWR524287 BGN524279:BGN524287 BQJ524279:BQJ524287 CAF524279:CAF524287 CKB524279:CKB524287 CTX524279:CTX524287 DDT524279:DDT524287 DNP524279:DNP524287 DXL524279:DXL524287 EHH524279:EHH524287 ERD524279:ERD524287 FAZ524279:FAZ524287 FKV524279:FKV524287 FUR524279:FUR524287 GEN524279:GEN524287 GOJ524279:GOJ524287 GYF524279:GYF524287 HIB524279:HIB524287 HRX524279:HRX524287 IBT524279:IBT524287 ILP524279:ILP524287 IVL524279:IVL524287 JFH524279:JFH524287 JPD524279:JPD524287 JYZ524279:JYZ524287 KIV524279:KIV524287 KSR524279:KSR524287 LCN524279:LCN524287 LMJ524279:LMJ524287 LWF524279:LWF524287 MGB524279:MGB524287 MPX524279:MPX524287 MZT524279:MZT524287 NJP524279:NJP524287 NTL524279:NTL524287 ODH524279:ODH524287 OND524279:OND524287 OWZ524279:OWZ524287 PGV524279:PGV524287 PQR524279:PQR524287 QAN524279:QAN524287 QKJ524279:QKJ524287 QUF524279:QUF524287 REB524279:REB524287 RNX524279:RNX524287 RXT524279:RXT524287 SHP524279:SHP524287 SRL524279:SRL524287 TBH524279:TBH524287 TLD524279:TLD524287 TUZ524279:TUZ524287 UEV524279:UEV524287 UOR524279:UOR524287 UYN524279:UYN524287 VIJ524279:VIJ524287 VSF524279:VSF524287 WCB524279:WCB524287 WLX524279:WLX524287 WVT524279:WVT524287 L589842:L589850 JH589815:JH589823 TD589815:TD589823 ACZ589815:ACZ589823 AMV589815:AMV589823 AWR589815:AWR589823 BGN589815:BGN589823 BQJ589815:BQJ589823 CAF589815:CAF589823 CKB589815:CKB589823 CTX589815:CTX589823 DDT589815:DDT589823 DNP589815:DNP589823 DXL589815:DXL589823 EHH589815:EHH589823 ERD589815:ERD589823 FAZ589815:FAZ589823 FKV589815:FKV589823 FUR589815:FUR589823 GEN589815:GEN589823 GOJ589815:GOJ589823 GYF589815:GYF589823 HIB589815:HIB589823 HRX589815:HRX589823 IBT589815:IBT589823 ILP589815:ILP589823 IVL589815:IVL589823 JFH589815:JFH589823 JPD589815:JPD589823 JYZ589815:JYZ589823 KIV589815:KIV589823 KSR589815:KSR589823 LCN589815:LCN589823 LMJ589815:LMJ589823 LWF589815:LWF589823 MGB589815:MGB589823 MPX589815:MPX589823 MZT589815:MZT589823 NJP589815:NJP589823 NTL589815:NTL589823 ODH589815:ODH589823 OND589815:OND589823 OWZ589815:OWZ589823 PGV589815:PGV589823 PQR589815:PQR589823 QAN589815:QAN589823 QKJ589815:QKJ589823 QUF589815:QUF589823 REB589815:REB589823 RNX589815:RNX589823 RXT589815:RXT589823 SHP589815:SHP589823 SRL589815:SRL589823 TBH589815:TBH589823 TLD589815:TLD589823 TUZ589815:TUZ589823 UEV589815:UEV589823 UOR589815:UOR589823 UYN589815:UYN589823 VIJ589815:VIJ589823 VSF589815:VSF589823 WCB589815:WCB589823 WLX589815:WLX589823 WVT589815:WVT589823 L655378:L655386 JH655351:JH655359 TD655351:TD655359 ACZ655351:ACZ655359 AMV655351:AMV655359 AWR655351:AWR655359 BGN655351:BGN655359 BQJ655351:BQJ655359 CAF655351:CAF655359 CKB655351:CKB655359 CTX655351:CTX655359 DDT655351:DDT655359 DNP655351:DNP655359 DXL655351:DXL655359 EHH655351:EHH655359 ERD655351:ERD655359 FAZ655351:FAZ655359 FKV655351:FKV655359 FUR655351:FUR655359 GEN655351:GEN655359 GOJ655351:GOJ655359 GYF655351:GYF655359 HIB655351:HIB655359 HRX655351:HRX655359 IBT655351:IBT655359 ILP655351:ILP655359 IVL655351:IVL655359 JFH655351:JFH655359 JPD655351:JPD655359 JYZ655351:JYZ655359 KIV655351:KIV655359 KSR655351:KSR655359 LCN655351:LCN655359 LMJ655351:LMJ655359 LWF655351:LWF655359 MGB655351:MGB655359 MPX655351:MPX655359 MZT655351:MZT655359 NJP655351:NJP655359 NTL655351:NTL655359 ODH655351:ODH655359 OND655351:OND655359 OWZ655351:OWZ655359 PGV655351:PGV655359 PQR655351:PQR655359 QAN655351:QAN655359 QKJ655351:QKJ655359 QUF655351:QUF655359 REB655351:REB655359 RNX655351:RNX655359 RXT655351:RXT655359 SHP655351:SHP655359 SRL655351:SRL655359 TBH655351:TBH655359 TLD655351:TLD655359 TUZ655351:TUZ655359 UEV655351:UEV655359 UOR655351:UOR655359 UYN655351:UYN655359 VIJ655351:VIJ655359 VSF655351:VSF655359 WCB655351:WCB655359 WLX655351:WLX655359 WVT655351:WVT655359 L720914:L720922 JH720887:JH720895 TD720887:TD720895 ACZ720887:ACZ720895 AMV720887:AMV720895 AWR720887:AWR720895 BGN720887:BGN720895 BQJ720887:BQJ720895 CAF720887:CAF720895 CKB720887:CKB720895 CTX720887:CTX720895 DDT720887:DDT720895 DNP720887:DNP720895 DXL720887:DXL720895 EHH720887:EHH720895 ERD720887:ERD720895 FAZ720887:FAZ720895 FKV720887:FKV720895 FUR720887:FUR720895 GEN720887:GEN720895 GOJ720887:GOJ720895 GYF720887:GYF720895 HIB720887:HIB720895 HRX720887:HRX720895 IBT720887:IBT720895 ILP720887:ILP720895 IVL720887:IVL720895 JFH720887:JFH720895 JPD720887:JPD720895 JYZ720887:JYZ720895 KIV720887:KIV720895 KSR720887:KSR720895 LCN720887:LCN720895 LMJ720887:LMJ720895 LWF720887:LWF720895 MGB720887:MGB720895 MPX720887:MPX720895 MZT720887:MZT720895 NJP720887:NJP720895 NTL720887:NTL720895 ODH720887:ODH720895 OND720887:OND720895 OWZ720887:OWZ720895 PGV720887:PGV720895 PQR720887:PQR720895 QAN720887:QAN720895 QKJ720887:QKJ720895 QUF720887:QUF720895 REB720887:REB720895 RNX720887:RNX720895 RXT720887:RXT720895 SHP720887:SHP720895 SRL720887:SRL720895 TBH720887:TBH720895 TLD720887:TLD720895 TUZ720887:TUZ720895 UEV720887:UEV720895 UOR720887:UOR720895 UYN720887:UYN720895 VIJ720887:VIJ720895 VSF720887:VSF720895 WCB720887:WCB720895 WLX720887:WLX720895 WVT720887:WVT720895 L786450:L786458 JH786423:JH786431 TD786423:TD786431 ACZ786423:ACZ786431 AMV786423:AMV786431 AWR786423:AWR786431 BGN786423:BGN786431 BQJ786423:BQJ786431 CAF786423:CAF786431 CKB786423:CKB786431 CTX786423:CTX786431 DDT786423:DDT786431 DNP786423:DNP786431 DXL786423:DXL786431 EHH786423:EHH786431 ERD786423:ERD786431 FAZ786423:FAZ786431 FKV786423:FKV786431 FUR786423:FUR786431 GEN786423:GEN786431 GOJ786423:GOJ786431 GYF786423:GYF786431 HIB786423:HIB786431 HRX786423:HRX786431 IBT786423:IBT786431 ILP786423:ILP786431 IVL786423:IVL786431 JFH786423:JFH786431 JPD786423:JPD786431 JYZ786423:JYZ786431 KIV786423:KIV786431 KSR786423:KSR786431 LCN786423:LCN786431 LMJ786423:LMJ786431 LWF786423:LWF786431 MGB786423:MGB786431 MPX786423:MPX786431 MZT786423:MZT786431 NJP786423:NJP786431 NTL786423:NTL786431 ODH786423:ODH786431 OND786423:OND786431 OWZ786423:OWZ786431 PGV786423:PGV786431 PQR786423:PQR786431 QAN786423:QAN786431 QKJ786423:QKJ786431 QUF786423:QUF786431 REB786423:REB786431 RNX786423:RNX786431 RXT786423:RXT786431 SHP786423:SHP786431 SRL786423:SRL786431 TBH786423:TBH786431 TLD786423:TLD786431 TUZ786423:TUZ786431 UEV786423:UEV786431 UOR786423:UOR786431 UYN786423:UYN786431 VIJ786423:VIJ786431 VSF786423:VSF786431 WCB786423:WCB786431 WLX786423:WLX786431 WVT786423:WVT786431 L851986:L851994 JH851959:JH851967 TD851959:TD851967 ACZ851959:ACZ851967 AMV851959:AMV851967 AWR851959:AWR851967 BGN851959:BGN851967 BQJ851959:BQJ851967 CAF851959:CAF851967 CKB851959:CKB851967 CTX851959:CTX851967 DDT851959:DDT851967 DNP851959:DNP851967 DXL851959:DXL851967 EHH851959:EHH851967 ERD851959:ERD851967 FAZ851959:FAZ851967 FKV851959:FKV851967 FUR851959:FUR851967 GEN851959:GEN851967 GOJ851959:GOJ851967 GYF851959:GYF851967 HIB851959:HIB851967 HRX851959:HRX851967 IBT851959:IBT851967 ILP851959:ILP851967 IVL851959:IVL851967 JFH851959:JFH851967 JPD851959:JPD851967 JYZ851959:JYZ851967 KIV851959:KIV851967 KSR851959:KSR851967 LCN851959:LCN851967 LMJ851959:LMJ851967 LWF851959:LWF851967 MGB851959:MGB851967 MPX851959:MPX851967 MZT851959:MZT851967 NJP851959:NJP851967 NTL851959:NTL851967 ODH851959:ODH851967 OND851959:OND851967 OWZ851959:OWZ851967 PGV851959:PGV851967 PQR851959:PQR851967 QAN851959:QAN851967 QKJ851959:QKJ851967 QUF851959:QUF851967 REB851959:REB851967 RNX851959:RNX851967 RXT851959:RXT851967 SHP851959:SHP851967 SRL851959:SRL851967 TBH851959:TBH851967 TLD851959:TLD851967 TUZ851959:TUZ851967 UEV851959:UEV851967 UOR851959:UOR851967 UYN851959:UYN851967 VIJ851959:VIJ851967 VSF851959:VSF851967 WCB851959:WCB851967 WLX851959:WLX851967 WVT851959:WVT851967 L917522:L917530 JH917495:JH917503 TD917495:TD917503 ACZ917495:ACZ917503 AMV917495:AMV917503 AWR917495:AWR917503 BGN917495:BGN917503 BQJ917495:BQJ917503 CAF917495:CAF917503 CKB917495:CKB917503 CTX917495:CTX917503 DDT917495:DDT917503 DNP917495:DNP917503 DXL917495:DXL917503 EHH917495:EHH917503 ERD917495:ERD917503 FAZ917495:FAZ917503 FKV917495:FKV917503 FUR917495:FUR917503 GEN917495:GEN917503 GOJ917495:GOJ917503 GYF917495:GYF917503 HIB917495:HIB917503 HRX917495:HRX917503 IBT917495:IBT917503 ILP917495:ILP917503 IVL917495:IVL917503 JFH917495:JFH917503 JPD917495:JPD917503 JYZ917495:JYZ917503 KIV917495:KIV917503 KSR917495:KSR917503 LCN917495:LCN917503 LMJ917495:LMJ917503 LWF917495:LWF917503 MGB917495:MGB917503 MPX917495:MPX917503 MZT917495:MZT917503 NJP917495:NJP917503 NTL917495:NTL917503 ODH917495:ODH917503 OND917495:OND917503 OWZ917495:OWZ917503 PGV917495:PGV917503 PQR917495:PQR917503 QAN917495:QAN917503 QKJ917495:QKJ917503 QUF917495:QUF917503 REB917495:REB917503 RNX917495:RNX917503 RXT917495:RXT917503 SHP917495:SHP917503 SRL917495:SRL917503 TBH917495:TBH917503 TLD917495:TLD917503 TUZ917495:TUZ917503 UEV917495:UEV917503 UOR917495:UOR917503 UYN917495:UYN917503 VIJ917495:VIJ917503 VSF917495:VSF917503 WCB917495:WCB917503 WLX917495:WLX917503 WVT917495:WVT917503 L983058:L983066 JH983031:JH983039 TD983031:TD983039 ACZ983031:ACZ983039 AMV983031:AMV983039 AWR983031:AWR983039 BGN983031:BGN983039 BQJ983031:BQJ983039 CAF983031:CAF983039 CKB983031:CKB983039 CTX983031:CTX983039 DDT983031:DDT983039 DNP983031:DNP983039 DXL983031:DXL983039 EHH983031:EHH983039 ERD983031:ERD983039 FAZ983031:FAZ983039 FKV983031:FKV983039 FUR983031:FUR983039 GEN983031:GEN983039 GOJ983031:GOJ983039 GYF983031:GYF983039 HIB983031:HIB983039 HRX983031:HRX983039 IBT983031:IBT983039 ILP983031:ILP983039 IVL983031:IVL983039 JFH983031:JFH983039 JPD983031:JPD983039 JYZ983031:JYZ983039 KIV983031:KIV983039 KSR983031:KSR983039 LCN983031:LCN983039 LMJ983031:LMJ983039 LWF983031:LWF983039 MGB983031:MGB983039 MPX983031:MPX983039 MZT983031:MZT983039 NJP983031:NJP983039 NTL983031:NTL983039 ODH983031:ODH983039 OND983031:OND983039 OWZ983031:OWZ983039 PGV983031:PGV983039 PQR983031:PQR983039 QAN983031:QAN983039 QKJ983031:QKJ983039 QUF983031:QUF983039 REB983031:REB983039 RNX983031:RNX983039 RXT983031:RXT983039 SHP983031:SHP983039 SRL983031:SRL983039 TBH983031:TBH983039 TLD983031:TLD983039 TUZ983031:TUZ983039 UEV983031:UEV983039 UOR983031:UOR983039 UYN983031:UYN983039 VIJ983031:VIJ983039 VSF983031:VSF983039 WCB983031:WCB983039 WLX983031:WLX983039 WVT983031:WVT983039 M65547:M65553 JI65520:JI65526 TE65520:TE65526 ADA65520:ADA65526 AMW65520:AMW65526 AWS65520:AWS65526 BGO65520:BGO65526 BQK65520:BQK65526 CAG65520:CAG65526 CKC65520:CKC65526 CTY65520:CTY65526 DDU65520:DDU65526 DNQ65520:DNQ65526 DXM65520:DXM65526 EHI65520:EHI65526 ERE65520:ERE65526 FBA65520:FBA65526 FKW65520:FKW65526 FUS65520:FUS65526 GEO65520:GEO65526 GOK65520:GOK65526 GYG65520:GYG65526 HIC65520:HIC65526 HRY65520:HRY65526 IBU65520:IBU65526 ILQ65520:ILQ65526 IVM65520:IVM65526 JFI65520:JFI65526 JPE65520:JPE65526 JZA65520:JZA65526 KIW65520:KIW65526 KSS65520:KSS65526 LCO65520:LCO65526 LMK65520:LMK65526 LWG65520:LWG65526 MGC65520:MGC65526 MPY65520:MPY65526 MZU65520:MZU65526 NJQ65520:NJQ65526 NTM65520:NTM65526 ODI65520:ODI65526 ONE65520:ONE65526 OXA65520:OXA65526 PGW65520:PGW65526 PQS65520:PQS65526 QAO65520:QAO65526 QKK65520:QKK65526 QUG65520:QUG65526 REC65520:REC65526 RNY65520:RNY65526 RXU65520:RXU65526 SHQ65520:SHQ65526 SRM65520:SRM65526 TBI65520:TBI65526 TLE65520:TLE65526 TVA65520:TVA65526 UEW65520:UEW65526 UOS65520:UOS65526 UYO65520:UYO65526 VIK65520:VIK65526 VSG65520:VSG65526 WCC65520:WCC65526 WLY65520:WLY65526 WVU65520:WVU65526 M131083:M131089 JI131056:JI131062 TE131056:TE131062 ADA131056:ADA131062 AMW131056:AMW131062 AWS131056:AWS131062 BGO131056:BGO131062 BQK131056:BQK131062 CAG131056:CAG131062 CKC131056:CKC131062 CTY131056:CTY131062 DDU131056:DDU131062 DNQ131056:DNQ131062 DXM131056:DXM131062 EHI131056:EHI131062 ERE131056:ERE131062 FBA131056:FBA131062 FKW131056:FKW131062 FUS131056:FUS131062 GEO131056:GEO131062 GOK131056:GOK131062 GYG131056:GYG131062 HIC131056:HIC131062 HRY131056:HRY131062 IBU131056:IBU131062 ILQ131056:ILQ131062 IVM131056:IVM131062 JFI131056:JFI131062 JPE131056:JPE131062 JZA131056:JZA131062 KIW131056:KIW131062 KSS131056:KSS131062 LCO131056:LCO131062 LMK131056:LMK131062 LWG131056:LWG131062 MGC131056:MGC131062 MPY131056:MPY131062 MZU131056:MZU131062 NJQ131056:NJQ131062 NTM131056:NTM131062 ODI131056:ODI131062 ONE131056:ONE131062 OXA131056:OXA131062 PGW131056:PGW131062 PQS131056:PQS131062 QAO131056:QAO131062 QKK131056:QKK131062 QUG131056:QUG131062 REC131056:REC131062 RNY131056:RNY131062 RXU131056:RXU131062 SHQ131056:SHQ131062 SRM131056:SRM131062 TBI131056:TBI131062 TLE131056:TLE131062 TVA131056:TVA131062 UEW131056:UEW131062 UOS131056:UOS131062 UYO131056:UYO131062 VIK131056:VIK131062 VSG131056:VSG131062 WCC131056:WCC131062 WLY131056:WLY131062 WVU131056:WVU131062 M196619:M196625 JI196592:JI196598 TE196592:TE196598 ADA196592:ADA196598 AMW196592:AMW196598 AWS196592:AWS196598 BGO196592:BGO196598 BQK196592:BQK196598 CAG196592:CAG196598 CKC196592:CKC196598 CTY196592:CTY196598 DDU196592:DDU196598 DNQ196592:DNQ196598 DXM196592:DXM196598 EHI196592:EHI196598 ERE196592:ERE196598 FBA196592:FBA196598 FKW196592:FKW196598 FUS196592:FUS196598 GEO196592:GEO196598 GOK196592:GOK196598 GYG196592:GYG196598 HIC196592:HIC196598 HRY196592:HRY196598 IBU196592:IBU196598 ILQ196592:ILQ196598 IVM196592:IVM196598 JFI196592:JFI196598 JPE196592:JPE196598 JZA196592:JZA196598 KIW196592:KIW196598 KSS196592:KSS196598 LCO196592:LCO196598 LMK196592:LMK196598 LWG196592:LWG196598 MGC196592:MGC196598 MPY196592:MPY196598 MZU196592:MZU196598 NJQ196592:NJQ196598 NTM196592:NTM196598 ODI196592:ODI196598 ONE196592:ONE196598 OXA196592:OXA196598 PGW196592:PGW196598 PQS196592:PQS196598 QAO196592:QAO196598 QKK196592:QKK196598 QUG196592:QUG196598 REC196592:REC196598 RNY196592:RNY196598 RXU196592:RXU196598 SHQ196592:SHQ196598 SRM196592:SRM196598 TBI196592:TBI196598 TLE196592:TLE196598 TVA196592:TVA196598 UEW196592:UEW196598 UOS196592:UOS196598 UYO196592:UYO196598 VIK196592:VIK196598 VSG196592:VSG196598 WCC196592:WCC196598 WLY196592:WLY196598 WVU196592:WVU196598 M262155:M262161 JI262128:JI262134 TE262128:TE262134 ADA262128:ADA262134 AMW262128:AMW262134 AWS262128:AWS262134 BGO262128:BGO262134 BQK262128:BQK262134 CAG262128:CAG262134 CKC262128:CKC262134 CTY262128:CTY262134 DDU262128:DDU262134 DNQ262128:DNQ262134 DXM262128:DXM262134 EHI262128:EHI262134 ERE262128:ERE262134 FBA262128:FBA262134 FKW262128:FKW262134 FUS262128:FUS262134 GEO262128:GEO262134 GOK262128:GOK262134 GYG262128:GYG262134 HIC262128:HIC262134 HRY262128:HRY262134 IBU262128:IBU262134 ILQ262128:ILQ262134 IVM262128:IVM262134 JFI262128:JFI262134 JPE262128:JPE262134 JZA262128:JZA262134 KIW262128:KIW262134 KSS262128:KSS262134 LCO262128:LCO262134 LMK262128:LMK262134 LWG262128:LWG262134 MGC262128:MGC262134 MPY262128:MPY262134 MZU262128:MZU262134 NJQ262128:NJQ262134 NTM262128:NTM262134 ODI262128:ODI262134 ONE262128:ONE262134 OXA262128:OXA262134 PGW262128:PGW262134 PQS262128:PQS262134 QAO262128:QAO262134 QKK262128:QKK262134 QUG262128:QUG262134 REC262128:REC262134 RNY262128:RNY262134 RXU262128:RXU262134 SHQ262128:SHQ262134 SRM262128:SRM262134 TBI262128:TBI262134 TLE262128:TLE262134 TVA262128:TVA262134 UEW262128:UEW262134 UOS262128:UOS262134 UYO262128:UYO262134 VIK262128:VIK262134 VSG262128:VSG262134 WCC262128:WCC262134 WLY262128:WLY262134 WVU262128:WVU262134 M327691:M327697 JI327664:JI327670 TE327664:TE327670 ADA327664:ADA327670 AMW327664:AMW327670 AWS327664:AWS327670 BGO327664:BGO327670 BQK327664:BQK327670 CAG327664:CAG327670 CKC327664:CKC327670 CTY327664:CTY327670 DDU327664:DDU327670 DNQ327664:DNQ327670 DXM327664:DXM327670 EHI327664:EHI327670 ERE327664:ERE327670 FBA327664:FBA327670 FKW327664:FKW327670 FUS327664:FUS327670 GEO327664:GEO327670 GOK327664:GOK327670 GYG327664:GYG327670 HIC327664:HIC327670 HRY327664:HRY327670 IBU327664:IBU327670 ILQ327664:ILQ327670 IVM327664:IVM327670 JFI327664:JFI327670 JPE327664:JPE327670 JZA327664:JZA327670 KIW327664:KIW327670 KSS327664:KSS327670 LCO327664:LCO327670 LMK327664:LMK327670 LWG327664:LWG327670 MGC327664:MGC327670 MPY327664:MPY327670 MZU327664:MZU327670 NJQ327664:NJQ327670 NTM327664:NTM327670 ODI327664:ODI327670 ONE327664:ONE327670 OXA327664:OXA327670 PGW327664:PGW327670 PQS327664:PQS327670 QAO327664:QAO327670 QKK327664:QKK327670 QUG327664:QUG327670 REC327664:REC327670 RNY327664:RNY327670 RXU327664:RXU327670 SHQ327664:SHQ327670 SRM327664:SRM327670 TBI327664:TBI327670 TLE327664:TLE327670 TVA327664:TVA327670 UEW327664:UEW327670 UOS327664:UOS327670 UYO327664:UYO327670 VIK327664:VIK327670 VSG327664:VSG327670 WCC327664:WCC327670 WLY327664:WLY327670 WVU327664:WVU327670 M393227:M393233 JI393200:JI393206 TE393200:TE393206 ADA393200:ADA393206 AMW393200:AMW393206 AWS393200:AWS393206 BGO393200:BGO393206 BQK393200:BQK393206 CAG393200:CAG393206 CKC393200:CKC393206 CTY393200:CTY393206 DDU393200:DDU393206 DNQ393200:DNQ393206 DXM393200:DXM393206 EHI393200:EHI393206 ERE393200:ERE393206 FBA393200:FBA393206 FKW393200:FKW393206 FUS393200:FUS393206 GEO393200:GEO393206 GOK393200:GOK393206 GYG393200:GYG393206 HIC393200:HIC393206 HRY393200:HRY393206 IBU393200:IBU393206 ILQ393200:ILQ393206 IVM393200:IVM393206 JFI393200:JFI393206 JPE393200:JPE393206 JZA393200:JZA393206 KIW393200:KIW393206 KSS393200:KSS393206 LCO393200:LCO393206 LMK393200:LMK393206 LWG393200:LWG393206 MGC393200:MGC393206 MPY393200:MPY393206 MZU393200:MZU393206 NJQ393200:NJQ393206 NTM393200:NTM393206 ODI393200:ODI393206 ONE393200:ONE393206 OXA393200:OXA393206 PGW393200:PGW393206 PQS393200:PQS393206 QAO393200:QAO393206 QKK393200:QKK393206 QUG393200:QUG393206 REC393200:REC393206 RNY393200:RNY393206 RXU393200:RXU393206 SHQ393200:SHQ393206 SRM393200:SRM393206 TBI393200:TBI393206 TLE393200:TLE393206 TVA393200:TVA393206 UEW393200:UEW393206 UOS393200:UOS393206 UYO393200:UYO393206 VIK393200:VIK393206 VSG393200:VSG393206 WCC393200:WCC393206 WLY393200:WLY393206 WVU393200:WVU393206 M458763:M458769 JI458736:JI458742 TE458736:TE458742 ADA458736:ADA458742 AMW458736:AMW458742 AWS458736:AWS458742 BGO458736:BGO458742 BQK458736:BQK458742 CAG458736:CAG458742 CKC458736:CKC458742 CTY458736:CTY458742 DDU458736:DDU458742 DNQ458736:DNQ458742 DXM458736:DXM458742 EHI458736:EHI458742 ERE458736:ERE458742 FBA458736:FBA458742 FKW458736:FKW458742 FUS458736:FUS458742 GEO458736:GEO458742 GOK458736:GOK458742 GYG458736:GYG458742 HIC458736:HIC458742 HRY458736:HRY458742 IBU458736:IBU458742 ILQ458736:ILQ458742 IVM458736:IVM458742 JFI458736:JFI458742 JPE458736:JPE458742 JZA458736:JZA458742 KIW458736:KIW458742 KSS458736:KSS458742 LCO458736:LCO458742 LMK458736:LMK458742 LWG458736:LWG458742 MGC458736:MGC458742 MPY458736:MPY458742 MZU458736:MZU458742 NJQ458736:NJQ458742 NTM458736:NTM458742 ODI458736:ODI458742 ONE458736:ONE458742 OXA458736:OXA458742 PGW458736:PGW458742 PQS458736:PQS458742 QAO458736:QAO458742 QKK458736:QKK458742 QUG458736:QUG458742 REC458736:REC458742 RNY458736:RNY458742 RXU458736:RXU458742 SHQ458736:SHQ458742 SRM458736:SRM458742 TBI458736:TBI458742 TLE458736:TLE458742 TVA458736:TVA458742 UEW458736:UEW458742 UOS458736:UOS458742 UYO458736:UYO458742 VIK458736:VIK458742 VSG458736:VSG458742 WCC458736:WCC458742 WLY458736:WLY458742 WVU458736:WVU458742 M524299:M524305 JI524272:JI524278 TE524272:TE524278 ADA524272:ADA524278 AMW524272:AMW524278 AWS524272:AWS524278 BGO524272:BGO524278 BQK524272:BQK524278 CAG524272:CAG524278 CKC524272:CKC524278 CTY524272:CTY524278 DDU524272:DDU524278 DNQ524272:DNQ524278 DXM524272:DXM524278 EHI524272:EHI524278 ERE524272:ERE524278 FBA524272:FBA524278 FKW524272:FKW524278 FUS524272:FUS524278 GEO524272:GEO524278 GOK524272:GOK524278 GYG524272:GYG524278 HIC524272:HIC524278 HRY524272:HRY524278 IBU524272:IBU524278 ILQ524272:ILQ524278 IVM524272:IVM524278 JFI524272:JFI524278 JPE524272:JPE524278 JZA524272:JZA524278 KIW524272:KIW524278 KSS524272:KSS524278 LCO524272:LCO524278 LMK524272:LMK524278 LWG524272:LWG524278 MGC524272:MGC524278 MPY524272:MPY524278 MZU524272:MZU524278 NJQ524272:NJQ524278 NTM524272:NTM524278 ODI524272:ODI524278 ONE524272:ONE524278 OXA524272:OXA524278 PGW524272:PGW524278 PQS524272:PQS524278 QAO524272:QAO524278 QKK524272:QKK524278 QUG524272:QUG524278 REC524272:REC524278 RNY524272:RNY524278 RXU524272:RXU524278 SHQ524272:SHQ524278 SRM524272:SRM524278 TBI524272:TBI524278 TLE524272:TLE524278 TVA524272:TVA524278 UEW524272:UEW524278 UOS524272:UOS524278 UYO524272:UYO524278 VIK524272:VIK524278 VSG524272:VSG524278 WCC524272:WCC524278 WLY524272:WLY524278 WVU524272:WVU524278 M589835:M589841 JI589808:JI589814 TE589808:TE589814 ADA589808:ADA589814 AMW589808:AMW589814 AWS589808:AWS589814 BGO589808:BGO589814 BQK589808:BQK589814 CAG589808:CAG589814 CKC589808:CKC589814 CTY589808:CTY589814 DDU589808:DDU589814 DNQ589808:DNQ589814 DXM589808:DXM589814 EHI589808:EHI589814 ERE589808:ERE589814 FBA589808:FBA589814 FKW589808:FKW589814 FUS589808:FUS589814 GEO589808:GEO589814 GOK589808:GOK589814 GYG589808:GYG589814 HIC589808:HIC589814 HRY589808:HRY589814 IBU589808:IBU589814 ILQ589808:ILQ589814 IVM589808:IVM589814 JFI589808:JFI589814 JPE589808:JPE589814 JZA589808:JZA589814 KIW589808:KIW589814 KSS589808:KSS589814 LCO589808:LCO589814 LMK589808:LMK589814 LWG589808:LWG589814 MGC589808:MGC589814 MPY589808:MPY589814 MZU589808:MZU589814 NJQ589808:NJQ589814 NTM589808:NTM589814 ODI589808:ODI589814 ONE589808:ONE589814 OXA589808:OXA589814 PGW589808:PGW589814 PQS589808:PQS589814 QAO589808:QAO589814 QKK589808:QKK589814 QUG589808:QUG589814 REC589808:REC589814 RNY589808:RNY589814 RXU589808:RXU589814 SHQ589808:SHQ589814 SRM589808:SRM589814 TBI589808:TBI589814 TLE589808:TLE589814 TVA589808:TVA589814 UEW589808:UEW589814 UOS589808:UOS589814 UYO589808:UYO589814 VIK589808:VIK589814 VSG589808:VSG589814 WCC589808:WCC589814 WLY589808:WLY589814 WVU589808:WVU589814 M655371:M655377 JI655344:JI655350 TE655344:TE655350 ADA655344:ADA655350 AMW655344:AMW655350 AWS655344:AWS655350 BGO655344:BGO655350 BQK655344:BQK655350 CAG655344:CAG655350 CKC655344:CKC655350 CTY655344:CTY655350 DDU655344:DDU655350 DNQ655344:DNQ655350 DXM655344:DXM655350 EHI655344:EHI655350 ERE655344:ERE655350 FBA655344:FBA655350 FKW655344:FKW655350 FUS655344:FUS655350 GEO655344:GEO655350 GOK655344:GOK655350 GYG655344:GYG655350 HIC655344:HIC655350 HRY655344:HRY655350 IBU655344:IBU655350 ILQ655344:ILQ655350 IVM655344:IVM655350 JFI655344:JFI655350 JPE655344:JPE655350 JZA655344:JZA655350 KIW655344:KIW655350 KSS655344:KSS655350 LCO655344:LCO655350 LMK655344:LMK655350 LWG655344:LWG655350 MGC655344:MGC655350 MPY655344:MPY655350 MZU655344:MZU655350 NJQ655344:NJQ655350 NTM655344:NTM655350 ODI655344:ODI655350 ONE655344:ONE655350 OXA655344:OXA655350 PGW655344:PGW655350 PQS655344:PQS655350 QAO655344:QAO655350 QKK655344:QKK655350 QUG655344:QUG655350 REC655344:REC655350 RNY655344:RNY655350 RXU655344:RXU655350 SHQ655344:SHQ655350 SRM655344:SRM655350 TBI655344:TBI655350 TLE655344:TLE655350 TVA655344:TVA655350 UEW655344:UEW655350 UOS655344:UOS655350 UYO655344:UYO655350 VIK655344:VIK655350 VSG655344:VSG655350 WCC655344:WCC655350 WLY655344:WLY655350 WVU655344:WVU655350 M720907:M720913 JI720880:JI720886 TE720880:TE720886 ADA720880:ADA720886 AMW720880:AMW720886 AWS720880:AWS720886 BGO720880:BGO720886 BQK720880:BQK720886 CAG720880:CAG720886 CKC720880:CKC720886 CTY720880:CTY720886 DDU720880:DDU720886 DNQ720880:DNQ720886 DXM720880:DXM720886 EHI720880:EHI720886 ERE720880:ERE720886 FBA720880:FBA720886 FKW720880:FKW720886 FUS720880:FUS720886 GEO720880:GEO720886 GOK720880:GOK720886 GYG720880:GYG720886 HIC720880:HIC720886 HRY720880:HRY720886 IBU720880:IBU720886 ILQ720880:ILQ720886 IVM720880:IVM720886 JFI720880:JFI720886 JPE720880:JPE720886 JZA720880:JZA720886 KIW720880:KIW720886 KSS720880:KSS720886 LCO720880:LCO720886 LMK720880:LMK720886 LWG720880:LWG720886 MGC720880:MGC720886 MPY720880:MPY720886 MZU720880:MZU720886 NJQ720880:NJQ720886 NTM720880:NTM720886 ODI720880:ODI720886 ONE720880:ONE720886 OXA720880:OXA720886 PGW720880:PGW720886 PQS720880:PQS720886 QAO720880:QAO720886 QKK720880:QKK720886 QUG720880:QUG720886 REC720880:REC720886 RNY720880:RNY720886 RXU720880:RXU720886 SHQ720880:SHQ720886 SRM720880:SRM720886 TBI720880:TBI720886 TLE720880:TLE720886 TVA720880:TVA720886 UEW720880:UEW720886 UOS720880:UOS720886 UYO720880:UYO720886 VIK720880:VIK720886 VSG720880:VSG720886 WCC720880:WCC720886 WLY720880:WLY720886 WVU720880:WVU720886 M786443:M786449 JI786416:JI786422 TE786416:TE786422 ADA786416:ADA786422 AMW786416:AMW786422 AWS786416:AWS786422 BGO786416:BGO786422 BQK786416:BQK786422 CAG786416:CAG786422 CKC786416:CKC786422 CTY786416:CTY786422 DDU786416:DDU786422 DNQ786416:DNQ786422 DXM786416:DXM786422 EHI786416:EHI786422 ERE786416:ERE786422 FBA786416:FBA786422 FKW786416:FKW786422 FUS786416:FUS786422 GEO786416:GEO786422 GOK786416:GOK786422 GYG786416:GYG786422 HIC786416:HIC786422 HRY786416:HRY786422 IBU786416:IBU786422 ILQ786416:ILQ786422 IVM786416:IVM786422 JFI786416:JFI786422 JPE786416:JPE786422 JZA786416:JZA786422 KIW786416:KIW786422 KSS786416:KSS786422 LCO786416:LCO786422 LMK786416:LMK786422 LWG786416:LWG786422 MGC786416:MGC786422 MPY786416:MPY786422 MZU786416:MZU786422 NJQ786416:NJQ786422 NTM786416:NTM786422 ODI786416:ODI786422 ONE786416:ONE786422 OXA786416:OXA786422 PGW786416:PGW786422 PQS786416:PQS786422 QAO786416:QAO786422 QKK786416:QKK786422 QUG786416:QUG786422 REC786416:REC786422 RNY786416:RNY786422 RXU786416:RXU786422 SHQ786416:SHQ786422 SRM786416:SRM786422 TBI786416:TBI786422 TLE786416:TLE786422 TVA786416:TVA786422 UEW786416:UEW786422 UOS786416:UOS786422 UYO786416:UYO786422 VIK786416:VIK786422 VSG786416:VSG786422 WCC786416:WCC786422 WLY786416:WLY786422 WVU786416:WVU786422 M851979:M851985 JI851952:JI851958 TE851952:TE851958 ADA851952:ADA851958 AMW851952:AMW851958 AWS851952:AWS851958 BGO851952:BGO851958 BQK851952:BQK851958 CAG851952:CAG851958 CKC851952:CKC851958 CTY851952:CTY851958 DDU851952:DDU851958 DNQ851952:DNQ851958 DXM851952:DXM851958 EHI851952:EHI851958 ERE851952:ERE851958 FBA851952:FBA851958 FKW851952:FKW851958 FUS851952:FUS851958 GEO851952:GEO851958 GOK851952:GOK851958 GYG851952:GYG851958 HIC851952:HIC851958 HRY851952:HRY851958 IBU851952:IBU851958 ILQ851952:ILQ851958 IVM851952:IVM851958 JFI851952:JFI851958 JPE851952:JPE851958 JZA851952:JZA851958 KIW851952:KIW851958 KSS851952:KSS851958 LCO851952:LCO851958 LMK851952:LMK851958 LWG851952:LWG851958 MGC851952:MGC851958 MPY851952:MPY851958 MZU851952:MZU851958 NJQ851952:NJQ851958 NTM851952:NTM851958 ODI851952:ODI851958 ONE851952:ONE851958 OXA851952:OXA851958 PGW851952:PGW851958 PQS851952:PQS851958 QAO851952:QAO851958 QKK851952:QKK851958 QUG851952:QUG851958 REC851952:REC851958 RNY851952:RNY851958 RXU851952:RXU851958 SHQ851952:SHQ851958 SRM851952:SRM851958 TBI851952:TBI851958 TLE851952:TLE851958 TVA851952:TVA851958 UEW851952:UEW851958 UOS851952:UOS851958 UYO851952:UYO851958 VIK851952:VIK851958 VSG851952:VSG851958 WCC851952:WCC851958 WLY851952:WLY851958 WVU851952:WVU851958 M917515:M917521 JI917488:JI917494 TE917488:TE917494 ADA917488:ADA917494 AMW917488:AMW917494 AWS917488:AWS917494 BGO917488:BGO917494 BQK917488:BQK917494 CAG917488:CAG917494 CKC917488:CKC917494 CTY917488:CTY917494 DDU917488:DDU917494 DNQ917488:DNQ917494 DXM917488:DXM917494 EHI917488:EHI917494 ERE917488:ERE917494 FBA917488:FBA917494 FKW917488:FKW917494 FUS917488:FUS917494 GEO917488:GEO917494 GOK917488:GOK917494 GYG917488:GYG917494 HIC917488:HIC917494 HRY917488:HRY917494 IBU917488:IBU917494 ILQ917488:ILQ917494 IVM917488:IVM917494 JFI917488:JFI917494 JPE917488:JPE917494 JZA917488:JZA917494 KIW917488:KIW917494 KSS917488:KSS917494 LCO917488:LCO917494 LMK917488:LMK917494 LWG917488:LWG917494 MGC917488:MGC917494 MPY917488:MPY917494 MZU917488:MZU917494 NJQ917488:NJQ917494 NTM917488:NTM917494 ODI917488:ODI917494 ONE917488:ONE917494 OXA917488:OXA917494 PGW917488:PGW917494 PQS917488:PQS917494 QAO917488:QAO917494 QKK917488:QKK917494 QUG917488:QUG917494 REC917488:REC917494 RNY917488:RNY917494 RXU917488:RXU917494 SHQ917488:SHQ917494 SRM917488:SRM917494 TBI917488:TBI917494 TLE917488:TLE917494 TVA917488:TVA917494 UEW917488:UEW917494 UOS917488:UOS917494 UYO917488:UYO917494 VIK917488:VIK917494 VSG917488:VSG917494 WCC917488:WCC917494 WLY917488:WLY917494 WVU917488:WVU917494 M983051:M983057 JI983024:JI983030 TE983024:TE983030 ADA983024:ADA983030 AMW983024:AMW983030 AWS983024:AWS983030 BGO983024:BGO983030 BQK983024:BQK983030 CAG983024:CAG983030 CKC983024:CKC983030 CTY983024:CTY983030 DDU983024:DDU983030 DNQ983024:DNQ983030 DXM983024:DXM983030 EHI983024:EHI983030 ERE983024:ERE983030 FBA983024:FBA983030 FKW983024:FKW983030 FUS983024:FUS983030 GEO983024:GEO983030 GOK983024:GOK983030 GYG983024:GYG983030 HIC983024:HIC983030 HRY983024:HRY983030 IBU983024:IBU983030 ILQ983024:ILQ983030 IVM983024:IVM983030 JFI983024:JFI983030 JPE983024:JPE983030 JZA983024:JZA983030 KIW983024:KIW983030 KSS983024:KSS983030 LCO983024:LCO983030 LMK983024:LMK983030 LWG983024:LWG983030 MGC983024:MGC983030 MPY983024:MPY983030 MZU983024:MZU983030 NJQ983024:NJQ983030 NTM983024:NTM983030 ODI983024:ODI983030 ONE983024:ONE983030 OXA983024:OXA983030 PGW983024:PGW983030 PQS983024:PQS983030 QAO983024:QAO983030 QKK983024:QKK983030 QUG983024:QUG983030 REC983024:REC983030 RNY983024:RNY983030 RXU983024:RXU983030 SHQ983024:SHQ983030 SRM983024:SRM983030 TBI983024:TBI983030 TLE983024:TLE983030 TVA983024:TVA983030 UEW983024:UEW983030 UOS983024:UOS983030 UYO983024:UYO983030 VIK983024:VIK983030 VSG983024:VSG983030 WCC983024:WCC983030 WLY983024:WLY983030 WVU983024:WVU983030 L66:L67 JH39:JH40 TD39:TD40 ACZ39:ACZ40 AMV39:AMV40 AWR39:AWR40 BGN39:BGN40 BQJ39:BQJ40 CAF39:CAF40 CKB39:CKB40 CTX39:CTX40 DDT39:DDT40 DNP39:DNP40 DXL39:DXL40 EHH39:EHH40 ERD39:ERD40 FAZ39:FAZ40 FKV39:FKV40 FUR39:FUR40 GEN39:GEN40 GOJ39:GOJ40 GYF39:GYF40 HIB39:HIB40 HRX39:HRX40 IBT39:IBT40 ILP39:ILP40 IVL39:IVL40 JFH39:JFH40 JPD39:JPD40 JYZ39:JYZ40 KIV39:KIV40 KSR39:KSR40 LCN39:LCN40 LMJ39:LMJ40 LWF39:LWF40 MGB39:MGB40 MPX39:MPX40 MZT39:MZT40 NJP39:NJP40 NTL39:NTL40 ODH39:ODH40 OND39:OND40 OWZ39:OWZ40 PGV39:PGV40 PQR39:PQR40 QAN39:QAN40 QKJ39:QKJ40 QUF39:QUF40 REB39:REB40 RNX39:RNX40 RXT39:RXT40 SHP39:SHP40 SRL39:SRL40 TBH39:TBH40 TLD39:TLD40 TUZ39:TUZ40 UEV39:UEV40 UOR39:UOR40 UYN39:UYN40 VIJ39:VIJ40 VSF39:VSF40 WCB39:WCB40 WLX39:WLX40 WVT39:WVT40 L65571:L65572 JH65544:JH65545 TD65544:TD65545 ACZ65544:ACZ65545 AMV65544:AMV65545 AWR65544:AWR65545 BGN65544:BGN65545 BQJ65544:BQJ65545 CAF65544:CAF65545 CKB65544:CKB65545 CTX65544:CTX65545 DDT65544:DDT65545 DNP65544:DNP65545 DXL65544:DXL65545 EHH65544:EHH65545 ERD65544:ERD65545 FAZ65544:FAZ65545 FKV65544:FKV65545 FUR65544:FUR65545 GEN65544:GEN65545 GOJ65544:GOJ65545 GYF65544:GYF65545 HIB65544:HIB65545 HRX65544:HRX65545 IBT65544:IBT65545 ILP65544:ILP65545 IVL65544:IVL65545 JFH65544:JFH65545 JPD65544:JPD65545 JYZ65544:JYZ65545 KIV65544:KIV65545 KSR65544:KSR65545 LCN65544:LCN65545 LMJ65544:LMJ65545 LWF65544:LWF65545 MGB65544:MGB65545 MPX65544:MPX65545 MZT65544:MZT65545 NJP65544:NJP65545 NTL65544:NTL65545 ODH65544:ODH65545 OND65544:OND65545 OWZ65544:OWZ65545 PGV65544:PGV65545 PQR65544:PQR65545 QAN65544:QAN65545 QKJ65544:QKJ65545 QUF65544:QUF65545 REB65544:REB65545 RNX65544:RNX65545 RXT65544:RXT65545 SHP65544:SHP65545 SRL65544:SRL65545 TBH65544:TBH65545 TLD65544:TLD65545 TUZ65544:TUZ65545 UEV65544:UEV65545 UOR65544:UOR65545 UYN65544:UYN65545 VIJ65544:VIJ65545 VSF65544:VSF65545 WCB65544:WCB65545 WLX65544:WLX65545 WVT65544:WVT65545 L131107:L131108 JH131080:JH131081 TD131080:TD131081 ACZ131080:ACZ131081 AMV131080:AMV131081 AWR131080:AWR131081 BGN131080:BGN131081 BQJ131080:BQJ131081 CAF131080:CAF131081 CKB131080:CKB131081 CTX131080:CTX131081 DDT131080:DDT131081 DNP131080:DNP131081 DXL131080:DXL131081 EHH131080:EHH131081 ERD131080:ERD131081 FAZ131080:FAZ131081 FKV131080:FKV131081 FUR131080:FUR131081 GEN131080:GEN131081 GOJ131080:GOJ131081 GYF131080:GYF131081 HIB131080:HIB131081 HRX131080:HRX131081 IBT131080:IBT131081 ILP131080:ILP131081 IVL131080:IVL131081 JFH131080:JFH131081 JPD131080:JPD131081 JYZ131080:JYZ131081 KIV131080:KIV131081 KSR131080:KSR131081 LCN131080:LCN131081 LMJ131080:LMJ131081 LWF131080:LWF131081 MGB131080:MGB131081 MPX131080:MPX131081 MZT131080:MZT131081 NJP131080:NJP131081 NTL131080:NTL131081 ODH131080:ODH131081 OND131080:OND131081 OWZ131080:OWZ131081 PGV131080:PGV131081 PQR131080:PQR131081 QAN131080:QAN131081 QKJ131080:QKJ131081 QUF131080:QUF131081 REB131080:REB131081 RNX131080:RNX131081 RXT131080:RXT131081 SHP131080:SHP131081 SRL131080:SRL131081 TBH131080:TBH131081 TLD131080:TLD131081 TUZ131080:TUZ131081 UEV131080:UEV131081 UOR131080:UOR131081 UYN131080:UYN131081 VIJ131080:VIJ131081 VSF131080:VSF131081 WCB131080:WCB131081 WLX131080:WLX131081 WVT131080:WVT131081 L196643:L196644 JH196616:JH196617 TD196616:TD196617 ACZ196616:ACZ196617 AMV196616:AMV196617 AWR196616:AWR196617 BGN196616:BGN196617 BQJ196616:BQJ196617 CAF196616:CAF196617 CKB196616:CKB196617 CTX196616:CTX196617 DDT196616:DDT196617 DNP196616:DNP196617 DXL196616:DXL196617 EHH196616:EHH196617 ERD196616:ERD196617 FAZ196616:FAZ196617 FKV196616:FKV196617 FUR196616:FUR196617 GEN196616:GEN196617 GOJ196616:GOJ196617 GYF196616:GYF196617 HIB196616:HIB196617 HRX196616:HRX196617 IBT196616:IBT196617 ILP196616:ILP196617 IVL196616:IVL196617 JFH196616:JFH196617 JPD196616:JPD196617 JYZ196616:JYZ196617 KIV196616:KIV196617 KSR196616:KSR196617 LCN196616:LCN196617 LMJ196616:LMJ196617 LWF196616:LWF196617 MGB196616:MGB196617 MPX196616:MPX196617 MZT196616:MZT196617 NJP196616:NJP196617 NTL196616:NTL196617 ODH196616:ODH196617 OND196616:OND196617 OWZ196616:OWZ196617 PGV196616:PGV196617 PQR196616:PQR196617 QAN196616:QAN196617 QKJ196616:QKJ196617 QUF196616:QUF196617 REB196616:REB196617 RNX196616:RNX196617 RXT196616:RXT196617 SHP196616:SHP196617 SRL196616:SRL196617 TBH196616:TBH196617 TLD196616:TLD196617 TUZ196616:TUZ196617 UEV196616:UEV196617 UOR196616:UOR196617 UYN196616:UYN196617 VIJ196616:VIJ196617 VSF196616:VSF196617 WCB196616:WCB196617 WLX196616:WLX196617 WVT196616:WVT196617 L262179:L262180 JH262152:JH262153 TD262152:TD262153 ACZ262152:ACZ262153 AMV262152:AMV262153 AWR262152:AWR262153 BGN262152:BGN262153 BQJ262152:BQJ262153 CAF262152:CAF262153 CKB262152:CKB262153 CTX262152:CTX262153 DDT262152:DDT262153 DNP262152:DNP262153 DXL262152:DXL262153 EHH262152:EHH262153 ERD262152:ERD262153 FAZ262152:FAZ262153 FKV262152:FKV262153 FUR262152:FUR262153 GEN262152:GEN262153 GOJ262152:GOJ262153 GYF262152:GYF262153 HIB262152:HIB262153 HRX262152:HRX262153 IBT262152:IBT262153 ILP262152:ILP262153 IVL262152:IVL262153 JFH262152:JFH262153 JPD262152:JPD262153 JYZ262152:JYZ262153 KIV262152:KIV262153 KSR262152:KSR262153 LCN262152:LCN262153 LMJ262152:LMJ262153 LWF262152:LWF262153 MGB262152:MGB262153 MPX262152:MPX262153 MZT262152:MZT262153 NJP262152:NJP262153 NTL262152:NTL262153 ODH262152:ODH262153 OND262152:OND262153 OWZ262152:OWZ262153 PGV262152:PGV262153 PQR262152:PQR262153 QAN262152:QAN262153 QKJ262152:QKJ262153 QUF262152:QUF262153 REB262152:REB262153 RNX262152:RNX262153 RXT262152:RXT262153 SHP262152:SHP262153 SRL262152:SRL262153 TBH262152:TBH262153 TLD262152:TLD262153 TUZ262152:TUZ262153 UEV262152:UEV262153 UOR262152:UOR262153 UYN262152:UYN262153 VIJ262152:VIJ262153 VSF262152:VSF262153 WCB262152:WCB262153 WLX262152:WLX262153 WVT262152:WVT262153 L327715:L327716 JH327688:JH327689 TD327688:TD327689 ACZ327688:ACZ327689 AMV327688:AMV327689 AWR327688:AWR327689 BGN327688:BGN327689 BQJ327688:BQJ327689 CAF327688:CAF327689 CKB327688:CKB327689 CTX327688:CTX327689 DDT327688:DDT327689 DNP327688:DNP327689 DXL327688:DXL327689 EHH327688:EHH327689 ERD327688:ERD327689 FAZ327688:FAZ327689 FKV327688:FKV327689 FUR327688:FUR327689 GEN327688:GEN327689 GOJ327688:GOJ327689 GYF327688:GYF327689 HIB327688:HIB327689 HRX327688:HRX327689 IBT327688:IBT327689 ILP327688:ILP327689 IVL327688:IVL327689 JFH327688:JFH327689 JPD327688:JPD327689 JYZ327688:JYZ327689 KIV327688:KIV327689 KSR327688:KSR327689 LCN327688:LCN327689 LMJ327688:LMJ327689 LWF327688:LWF327689 MGB327688:MGB327689 MPX327688:MPX327689 MZT327688:MZT327689 NJP327688:NJP327689 NTL327688:NTL327689 ODH327688:ODH327689 OND327688:OND327689 OWZ327688:OWZ327689 PGV327688:PGV327689 PQR327688:PQR327689 QAN327688:QAN327689 QKJ327688:QKJ327689 QUF327688:QUF327689 REB327688:REB327689 RNX327688:RNX327689 RXT327688:RXT327689 SHP327688:SHP327689 SRL327688:SRL327689 TBH327688:TBH327689 TLD327688:TLD327689 TUZ327688:TUZ327689 UEV327688:UEV327689 UOR327688:UOR327689 UYN327688:UYN327689 VIJ327688:VIJ327689 VSF327688:VSF327689 WCB327688:WCB327689 WLX327688:WLX327689 WVT327688:WVT327689 L393251:L393252 JH393224:JH393225 TD393224:TD393225 ACZ393224:ACZ393225 AMV393224:AMV393225 AWR393224:AWR393225 BGN393224:BGN393225 BQJ393224:BQJ393225 CAF393224:CAF393225 CKB393224:CKB393225 CTX393224:CTX393225 DDT393224:DDT393225 DNP393224:DNP393225 DXL393224:DXL393225 EHH393224:EHH393225 ERD393224:ERD393225 FAZ393224:FAZ393225 FKV393224:FKV393225 FUR393224:FUR393225 GEN393224:GEN393225 GOJ393224:GOJ393225 GYF393224:GYF393225 HIB393224:HIB393225 HRX393224:HRX393225 IBT393224:IBT393225 ILP393224:ILP393225 IVL393224:IVL393225 JFH393224:JFH393225 JPD393224:JPD393225 JYZ393224:JYZ393225 KIV393224:KIV393225 KSR393224:KSR393225 LCN393224:LCN393225 LMJ393224:LMJ393225 LWF393224:LWF393225 MGB393224:MGB393225 MPX393224:MPX393225 MZT393224:MZT393225 NJP393224:NJP393225 NTL393224:NTL393225 ODH393224:ODH393225 OND393224:OND393225 OWZ393224:OWZ393225 PGV393224:PGV393225 PQR393224:PQR393225 QAN393224:QAN393225 QKJ393224:QKJ393225 QUF393224:QUF393225 REB393224:REB393225 RNX393224:RNX393225 RXT393224:RXT393225 SHP393224:SHP393225 SRL393224:SRL393225 TBH393224:TBH393225 TLD393224:TLD393225 TUZ393224:TUZ393225 UEV393224:UEV393225 UOR393224:UOR393225 UYN393224:UYN393225 VIJ393224:VIJ393225 VSF393224:VSF393225 WCB393224:WCB393225 WLX393224:WLX393225 WVT393224:WVT393225 L458787:L458788 JH458760:JH458761 TD458760:TD458761 ACZ458760:ACZ458761 AMV458760:AMV458761 AWR458760:AWR458761 BGN458760:BGN458761 BQJ458760:BQJ458761 CAF458760:CAF458761 CKB458760:CKB458761 CTX458760:CTX458761 DDT458760:DDT458761 DNP458760:DNP458761 DXL458760:DXL458761 EHH458760:EHH458761 ERD458760:ERD458761 FAZ458760:FAZ458761 FKV458760:FKV458761 FUR458760:FUR458761 GEN458760:GEN458761 GOJ458760:GOJ458761 GYF458760:GYF458761 HIB458760:HIB458761 HRX458760:HRX458761 IBT458760:IBT458761 ILP458760:ILP458761 IVL458760:IVL458761 JFH458760:JFH458761 JPD458760:JPD458761 JYZ458760:JYZ458761 KIV458760:KIV458761 KSR458760:KSR458761 LCN458760:LCN458761 LMJ458760:LMJ458761 LWF458760:LWF458761 MGB458760:MGB458761 MPX458760:MPX458761 MZT458760:MZT458761 NJP458760:NJP458761 NTL458760:NTL458761 ODH458760:ODH458761 OND458760:OND458761 OWZ458760:OWZ458761 PGV458760:PGV458761 PQR458760:PQR458761 QAN458760:QAN458761 QKJ458760:QKJ458761 QUF458760:QUF458761 REB458760:REB458761 RNX458760:RNX458761 RXT458760:RXT458761 SHP458760:SHP458761 SRL458760:SRL458761 TBH458760:TBH458761 TLD458760:TLD458761 TUZ458760:TUZ458761 UEV458760:UEV458761 UOR458760:UOR458761 UYN458760:UYN458761 VIJ458760:VIJ458761 VSF458760:VSF458761 WCB458760:WCB458761 WLX458760:WLX458761 WVT458760:WVT458761 L524323:L524324 JH524296:JH524297 TD524296:TD524297 ACZ524296:ACZ524297 AMV524296:AMV524297 AWR524296:AWR524297 BGN524296:BGN524297 BQJ524296:BQJ524297 CAF524296:CAF524297 CKB524296:CKB524297 CTX524296:CTX524297 DDT524296:DDT524297 DNP524296:DNP524297 DXL524296:DXL524297 EHH524296:EHH524297 ERD524296:ERD524297 FAZ524296:FAZ524297 FKV524296:FKV524297 FUR524296:FUR524297 GEN524296:GEN524297 GOJ524296:GOJ524297 GYF524296:GYF524297 HIB524296:HIB524297 HRX524296:HRX524297 IBT524296:IBT524297 ILP524296:ILP524297 IVL524296:IVL524297 JFH524296:JFH524297 JPD524296:JPD524297 JYZ524296:JYZ524297 KIV524296:KIV524297 KSR524296:KSR524297 LCN524296:LCN524297 LMJ524296:LMJ524297 LWF524296:LWF524297 MGB524296:MGB524297 MPX524296:MPX524297 MZT524296:MZT524297 NJP524296:NJP524297 NTL524296:NTL524297 ODH524296:ODH524297 OND524296:OND524297 OWZ524296:OWZ524297 PGV524296:PGV524297 PQR524296:PQR524297 QAN524296:QAN524297 QKJ524296:QKJ524297 QUF524296:QUF524297 REB524296:REB524297 RNX524296:RNX524297 RXT524296:RXT524297 SHP524296:SHP524297 SRL524296:SRL524297 TBH524296:TBH524297 TLD524296:TLD524297 TUZ524296:TUZ524297 UEV524296:UEV524297 UOR524296:UOR524297 UYN524296:UYN524297 VIJ524296:VIJ524297 VSF524296:VSF524297 WCB524296:WCB524297 WLX524296:WLX524297 WVT524296:WVT524297 L589859:L589860 JH589832:JH589833 TD589832:TD589833 ACZ589832:ACZ589833 AMV589832:AMV589833 AWR589832:AWR589833 BGN589832:BGN589833 BQJ589832:BQJ589833 CAF589832:CAF589833 CKB589832:CKB589833 CTX589832:CTX589833 DDT589832:DDT589833 DNP589832:DNP589833 DXL589832:DXL589833 EHH589832:EHH589833 ERD589832:ERD589833 FAZ589832:FAZ589833 FKV589832:FKV589833 FUR589832:FUR589833 GEN589832:GEN589833 GOJ589832:GOJ589833 GYF589832:GYF589833 HIB589832:HIB589833 HRX589832:HRX589833 IBT589832:IBT589833 ILP589832:ILP589833 IVL589832:IVL589833 JFH589832:JFH589833 JPD589832:JPD589833 JYZ589832:JYZ589833 KIV589832:KIV589833 KSR589832:KSR589833 LCN589832:LCN589833 LMJ589832:LMJ589833 LWF589832:LWF589833 MGB589832:MGB589833 MPX589832:MPX589833 MZT589832:MZT589833 NJP589832:NJP589833 NTL589832:NTL589833 ODH589832:ODH589833 OND589832:OND589833 OWZ589832:OWZ589833 PGV589832:PGV589833 PQR589832:PQR589833 QAN589832:QAN589833 QKJ589832:QKJ589833 QUF589832:QUF589833 REB589832:REB589833 RNX589832:RNX589833 RXT589832:RXT589833 SHP589832:SHP589833 SRL589832:SRL589833 TBH589832:TBH589833 TLD589832:TLD589833 TUZ589832:TUZ589833 UEV589832:UEV589833 UOR589832:UOR589833 UYN589832:UYN589833 VIJ589832:VIJ589833 VSF589832:VSF589833 WCB589832:WCB589833 WLX589832:WLX589833 WVT589832:WVT589833 L655395:L655396 JH655368:JH655369 TD655368:TD655369 ACZ655368:ACZ655369 AMV655368:AMV655369 AWR655368:AWR655369 BGN655368:BGN655369 BQJ655368:BQJ655369 CAF655368:CAF655369 CKB655368:CKB655369 CTX655368:CTX655369 DDT655368:DDT655369 DNP655368:DNP655369 DXL655368:DXL655369 EHH655368:EHH655369 ERD655368:ERD655369 FAZ655368:FAZ655369 FKV655368:FKV655369 FUR655368:FUR655369 GEN655368:GEN655369 GOJ655368:GOJ655369 GYF655368:GYF655369 HIB655368:HIB655369 HRX655368:HRX655369 IBT655368:IBT655369 ILP655368:ILP655369 IVL655368:IVL655369 JFH655368:JFH655369 JPD655368:JPD655369 JYZ655368:JYZ655369 KIV655368:KIV655369 KSR655368:KSR655369 LCN655368:LCN655369 LMJ655368:LMJ655369 LWF655368:LWF655369 MGB655368:MGB655369 MPX655368:MPX655369 MZT655368:MZT655369 NJP655368:NJP655369 NTL655368:NTL655369 ODH655368:ODH655369 OND655368:OND655369 OWZ655368:OWZ655369 PGV655368:PGV655369 PQR655368:PQR655369 QAN655368:QAN655369 QKJ655368:QKJ655369 QUF655368:QUF655369 REB655368:REB655369 RNX655368:RNX655369 RXT655368:RXT655369 SHP655368:SHP655369 SRL655368:SRL655369 TBH655368:TBH655369 TLD655368:TLD655369 TUZ655368:TUZ655369 UEV655368:UEV655369 UOR655368:UOR655369 UYN655368:UYN655369 VIJ655368:VIJ655369 VSF655368:VSF655369 WCB655368:WCB655369 WLX655368:WLX655369 WVT655368:WVT655369 L720931:L720932 JH720904:JH720905 TD720904:TD720905 ACZ720904:ACZ720905 AMV720904:AMV720905 AWR720904:AWR720905 BGN720904:BGN720905 BQJ720904:BQJ720905 CAF720904:CAF720905 CKB720904:CKB720905 CTX720904:CTX720905 DDT720904:DDT720905 DNP720904:DNP720905 DXL720904:DXL720905 EHH720904:EHH720905 ERD720904:ERD720905 FAZ720904:FAZ720905 FKV720904:FKV720905 FUR720904:FUR720905 GEN720904:GEN720905 GOJ720904:GOJ720905 GYF720904:GYF720905 HIB720904:HIB720905 HRX720904:HRX720905 IBT720904:IBT720905 ILP720904:ILP720905 IVL720904:IVL720905 JFH720904:JFH720905 JPD720904:JPD720905 JYZ720904:JYZ720905 KIV720904:KIV720905 KSR720904:KSR720905 LCN720904:LCN720905 LMJ720904:LMJ720905 LWF720904:LWF720905 MGB720904:MGB720905 MPX720904:MPX720905 MZT720904:MZT720905 NJP720904:NJP720905 NTL720904:NTL720905 ODH720904:ODH720905 OND720904:OND720905 OWZ720904:OWZ720905 PGV720904:PGV720905 PQR720904:PQR720905 QAN720904:QAN720905 QKJ720904:QKJ720905 QUF720904:QUF720905 REB720904:REB720905 RNX720904:RNX720905 RXT720904:RXT720905 SHP720904:SHP720905 SRL720904:SRL720905 TBH720904:TBH720905 TLD720904:TLD720905 TUZ720904:TUZ720905 UEV720904:UEV720905 UOR720904:UOR720905 UYN720904:UYN720905 VIJ720904:VIJ720905 VSF720904:VSF720905 WCB720904:WCB720905 WLX720904:WLX720905 WVT720904:WVT720905 L786467:L786468 JH786440:JH786441 TD786440:TD786441 ACZ786440:ACZ786441 AMV786440:AMV786441 AWR786440:AWR786441 BGN786440:BGN786441 BQJ786440:BQJ786441 CAF786440:CAF786441 CKB786440:CKB786441 CTX786440:CTX786441 DDT786440:DDT786441 DNP786440:DNP786441 DXL786440:DXL786441 EHH786440:EHH786441 ERD786440:ERD786441 FAZ786440:FAZ786441 FKV786440:FKV786441 FUR786440:FUR786441 GEN786440:GEN786441 GOJ786440:GOJ786441 GYF786440:GYF786441 HIB786440:HIB786441 HRX786440:HRX786441 IBT786440:IBT786441 ILP786440:ILP786441 IVL786440:IVL786441 JFH786440:JFH786441 JPD786440:JPD786441 JYZ786440:JYZ786441 KIV786440:KIV786441 KSR786440:KSR786441 LCN786440:LCN786441 LMJ786440:LMJ786441 LWF786440:LWF786441 MGB786440:MGB786441 MPX786440:MPX786441 MZT786440:MZT786441 NJP786440:NJP786441 NTL786440:NTL786441 ODH786440:ODH786441 OND786440:OND786441 OWZ786440:OWZ786441 PGV786440:PGV786441 PQR786440:PQR786441 QAN786440:QAN786441 QKJ786440:QKJ786441 QUF786440:QUF786441 REB786440:REB786441 RNX786440:RNX786441 RXT786440:RXT786441 SHP786440:SHP786441 SRL786440:SRL786441 TBH786440:TBH786441 TLD786440:TLD786441 TUZ786440:TUZ786441 UEV786440:UEV786441 UOR786440:UOR786441 UYN786440:UYN786441 VIJ786440:VIJ786441 VSF786440:VSF786441 WCB786440:WCB786441 WLX786440:WLX786441 WVT786440:WVT786441 L852003:L852004 JH851976:JH851977 TD851976:TD851977 ACZ851976:ACZ851977 AMV851976:AMV851977 AWR851976:AWR851977 BGN851976:BGN851977 BQJ851976:BQJ851977 CAF851976:CAF851977 CKB851976:CKB851977 CTX851976:CTX851977 DDT851976:DDT851977 DNP851976:DNP851977 DXL851976:DXL851977 EHH851976:EHH851977 ERD851976:ERD851977 FAZ851976:FAZ851977 FKV851976:FKV851977 FUR851976:FUR851977 GEN851976:GEN851977 GOJ851976:GOJ851977 GYF851976:GYF851977 HIB851976:HIB851977 HRX851976:HRX851977 IBT851976:IBT851977 ILP851976:ILP851977 IVL851976:IVL851977 JFH851976:JFH851977 JPD851976:JPD851977 JYZ851976:JYZ851977 KIV851976:KIV851977 KSR851976:KSR851977 LCN851976:LCN851977 LMJ851976:LMJ851977 LWF851976:LWF851977 MGB851976:MGB851977 MPX851976:MPX851977 MZT851976:MZT851977 NJP851976:NJP851977 NTL851976:NTL851977 ODH851976:ODH851977 OND851976:OND851977 OWZ851976:OWZ851977 PGV851976:PGV851977 PQR851976:PQR851977 QAN851976:QAN851977 QKJ851976:QKJ851977 QUF851976:QUF851977 REB851976:REB851977 RNX851976:RNX851977 RXT851976:RXT851977 SHP851976:SHP851977 SRL851976:SRL851977 TBH851976:TBH851977 TLD851976:TLD851977 TUZ851976:TUZ851977 UEV851976:UEV851977 UOR851976:UOR851977 UYN851976:UYN851977 VIJ851976:VIJ851977 VSF851976:VSF851977 WCB851976:WCB851977 WLX851976:WLX851977 WVT851976:WVT851977 L917539:L917540 JH917512:JH917513 TD917512:TD917513 ACZ917512:ACZ917513 AMV917512:AMV917513 AWR917512:AWR917513 BGN917512:BGN917513 BQJ917512:BQJ917513 CAF917512:CAF917513 CKB917512:CKB917513 CTX917512:CTX917513 DDT917512:DDT917513 DNP917512:DNP917513 DXL917512:DXL917513 EHH917512:EHH917513 ERD917512:ERD917513 FAZ917512:FAZ917513 FKV917512:FKV917513 FUR917512:FUR917513 GEN917512:GEN917513 GOJ917512:GOJ917513 GYF917512:GYF917513 HIB917512:HIB917513 HRX917512:HRX917513 IBT917512:IBT917513 ILP917512:ILP917513 IVL917512:IVL917513 JFH917512:JFH917513 JPD917512:JPD917513 JYZ917512:JYZ917513 KIV917512:KIV917513 KSR917512:KSR917513 LCN917512:LCN917513 LMJ917512:LMJ917513 LWF917512:LWF917513 MGB917512:MGB917513 MPX917512:MPX917513 MZT917512:MZT917513 NJP917512:NJP917513 NTL917512:NTL917513 ODH917512:ODH917513 OND917512:OND917513 OWZ917512:OWZ917513 PGV917512:PGV917513 PQR917512:PQR917513 QAN917512:QAN917513 QKJ917512:QKJ917513 QUF917512:QUF917513 REB917512:REB917513 RNX917512:RNX917513 RXT917512:RXT917513 SHP917512:SHP917513 SRL917512:SRL917513 TBH917512:TBH917513 TLD917512:TLD917513 TUZ917512:TUZ917513 UEV917512:UEV917513 UOR917512:UOR917513 UYN917512:UYN917513 VIJ917512:VIJ917513 VSF917512:VSF917513 WCB917512:WCB917513 WLX917512:WLX917513 WVT917512:WVT917513 L983075:L983076 JH983048:JH983049 TD983048:TD983049 ACZ983048:ACZ983049 AMV983048:AMV983049 AWR983048:AWR983049 BGN983048:BGN983049 BQJ983048:BQJ983049 CAF983048:CAF983049 CKB983048:CKB983049 CTX983048:CTX983049 DDT983048:DDT983049 DNP983048:DNP983049 DXL983048:DXL983049 EHH983048:EHH983049 ERD983048:ERD983049 FAZ983048:FAZ983049 FKV983048:FKV983049 FUR983048:FUR983049 GEN983048:GEN983049 GOJ983048:GOJ983049 GYF983048:GYF983049 HIB983048:HIB983049 HRX983048:HRX983049 IBT983048:IBT983049 ILP983048:ILP983049 IVL983048:IVL983049 JFH983048:JFH983049 JPD983048:JPD983049 JYZ983048:JYZ983049 KIV983048:KIV983049 KSR983048:KSR983049 LCN983048:LCN983049 LMJ983048:LMJ983049 LWF983048:LWF983049 MGB983048:MGB983049 MPX983048:MPX983049 MZT983048:MZT983049 NJP983048:NJP983049 NTL983048:NTL983049 ODH983048:ODH983049 OND983048:OND983049 OWZ983048:OWZ983049 PGV983048:PGV983049 PQR983048:PQR983049 QAN983048:QAN983049 QKJ983048:QKJ983049 QUF983048:QUF983049 REB983048:REB983049 RNX983048:RNX983049 RXT983048:RXT983049 SHP983048:SHP983049 SRL983048:SRL983049 TBH983048:TBH983049 TLD983048:TLD983049 TUZ983048:TUZ983049 UEV983048:UEV983049 UOR983048:UOR983049 UYN983048:UYN983049 VIJ983048:VIJ983049 VSF983048:VSF983049 WCB983048:WCB983049 WLX983048:WLX983049 WVT983048:WVT983049 I66:I67 JE39:JE40 TA39:TA40 ACW39:ACW40 AMS39:AMS40 AWO39:AWO40 BGK39:BGK40 BQG39:BQG40 CAC39:CAC40 CJY39:CJY40 CTU39:CTU40 DDQ39:DDQ40 DNM39:DNM40 DXI39:DXI40 EHE39:EHE40 ERA39:ERA40 FAW39:FAW40 FKS39:FKS40 FUO39:FUO40 GEK39:GEK40 GOG39:GOG40 GYC39:GYC40 HHY39:HHY40 HRU39:HRU40 IBQ39:IBQ40 ILM39:ILM40 IVI39:IVI40 JFE39:JFE40 JPA39:JPA40 JYW39:JYW40 KIS39:KIS40 KSO39:KSO40 LCK39:LCK40 LMG39:LMG40 LWC39:LWC40 MFY39:MFY40 MPU39:MPU40 MZQ39:MZQ40 NJM39:NJM40 NTI39:NTI40 ODE39:ODE40 ONA39:ONA40 OWW39:OWW40 PGS39:PGS40 PQO39:PQO40 QAK39:QAK40 QKG39:QKG40 QUC39:QUC40 RDY39:RDY40 RNU39:RNU40 RXQ39:RXQ40 SHM39:SHM40 SRI39:SRI40 TBE39:TBE40 TLA39:TLA40 TUW39:TUW40 UES39:UES40 UOO39:UOO40 UYK39:UYK40 VIG39:VIG40 VSC39:VSC40 WBY39:WBY40 WLU39:WLU40 WVQ39:WVQ40 I65571:I65572 JE65544:JE65545 TA65544:TA65545 ACW65544:ACW65545 AMS65544:AMS65545 AWO65544:AWO65545 BGK65544:BGK65545 BQG65544:BQG65545 CAC65544:CAC65545 CJY65544:CJY65545 CTU65544:CTU65545 DDQ65544:DDQ65545 DNM65544:DNM65545 DXI65544:DXI65545 EHE65544:EHE65545 ERA65544:ERA65545 FAW65544:FAW65545 FKS65544:FKS65545 FUO65544:FUO65545 GEK65544:GEK65545 GOG65544:GOG65545 GYC65544:GYC65545 HHY65544:HHY65545 HRU65544:HRU65545 IBQ65544:IBQ65545 ILM65544:ILM65545 IVI65544:IVI65545 JFE65544:JFE65545 JPA65544:JPA65545 JYW65544:JYW65545 KIS65544:KIS65545 KSO65544:KSO65545 LCK65544:LCK65545 LMG65544:LMG65545 LWC65544:LWC65545 MFY65544:MFY65545 MPU65544:MPU65545 MZQ65544:MZQ65545 NJM65544:NJM65545 NTI65544:NTI65545 ODE65544:ODE65545 ONA65544:ONA65545 OWW65544:OWW65545 PGS65544:PGS65545 PQO65544:PQO65545 QAK65544:QAK65545 QKG65544:QKG65545 QUC65544:QUC65545 RDY65544:RDY65545 RNU65544:RNU65545 RXQ65544:RXQ65545 SHM65544:SHM65545 SRI65544:SRI65545 TBE65544:TBE65545 TLA65544:TLA65545 TUW65544:TUW65545 UES65544:UES65545 UOO65544:UOO65545 UYK65544:UYK65545 VIG65544:VIG65545 VSC65544:VSC65545 WBY65544:WBY65545 WLU65544:WLU65545 WVQ65544:WVQ65545 I131107:I131108 JE131080:JE131081 TA131080:TA131081 ACW131080:ACW131081 AMS131080:AMS131081 AWO131080:AWO131081 BGK131080:BGK131081 BQG131080:BQG131081 CAC131080:CAC131081 CJY131080:CJY131081 CTU131080:CTU131081 DDQ131080:DDQ131081 DNM131080:DNM131081 DXI131080:DXI131081 EHE131080:EHE131081 ERA131080:ERA131081 FAW131080:FAW131081 FKS131080:FKS131081 FUO131080:FUO131081 GEK131080:GEK131081 GOG131080:GOG131081 GYC131080:GYC131081 HHY131080:HHY131081 HRU131080:HRU131081 IBQ131080:IBQ131081 ILM131080:ILM131081 IVI131080:IVI131081 JFE131080:JFE131081 JPA131080:JPA131081 JYW131080:JYW131081 KIS131080:KIS131081 KSO131080:KSO131081 LCK131080:LCK131081 LMG131080:LMG131081 LWC131080:LWC131081 MFY131080:MFY131081 MPU131080:MPU131081 MZQ131080:MZQ131081 NJM131080:NJM131081 NTI131080:NTI131081 ODE131080:ODE131081 ONA131080:ONA131081 OWW131080:OWW131081 PGS131080:PGS131081 PQO131080:PQO131081 QAK131080:QAK131081 QKG131080:QKG131081 QUC131080:QUC131081 RDY131080:RDY131081 RNU131080:RNU131081 RXQ131080:RXQ131081 SHM131080:SHM131081 SRI131080:SRI131081 TBE131080:TBE131081 TLA131080:TLA131081 TUW131080:TUW131081 UES131080:UES131081 UOO131080:UOO131081 UYK131080:UYK131081 VIG131080:VIG131081 VSC131080:VSC131081 WBY131080:WBY131081 WLU131080:WLU131081 WVQ131080:WVQ131081 I196643:I196644 JE196616:JE196617 TA196616:TA196617 ACW196616:ACW196617 AMS196616:AMS196617 AWO196616:AWO196617 BGK196616:BGK196617 BQG196616:BQG196617 CAC196616:CAC196617 CJY196616:CJY196617 CTU196616:CTU196617 DDQ196616:DDQ196617 DNM196616:DNM196617 DXI196616:DXI196617 EHE196616:EHE196617 ERA196616:ERA196617 FAW196616:FAW196617 FKS196616:FKS196617 FUO196616:FUO196617 GEK196616:GEK196617 GOG196616:GOG196617 GYC196616:GYC196617 HHY196616:HHY196617 HRU196616:HRU196617 IBQ196616:IBQ196617 ILM196616:ILM196617 IVI196616:IVI196617 JFE196616:JFE196617 JPA196616:JPA196617 JYW196616:JYW196617 KIS196616:KIS196617 KSO196616:KSO196617 LCK196616:LCK196617 LMG196616:LMG196617 LWC196616:LWC196617 MFY196616:MFY196617 MPU196616:MPU196617 MZQ196616:MZQ196617 NJM196616:NJM196617 NTI196616:NTI196617 ODE196616:ODE196617 ONA196616:ONA196617 OWW196616:OWW196617 PGS196616:PGS196617 PQO196616:PQO196617 QAK196616:QAK196617 QKG196616:QKG196617 QUC196616:QUC196617 RDY196616:RDY196617 RNU196616:RNU196617 RXQ196616:RXQ196617 SHM196616:SHM196617 SRI196616:SRI196617 TBE196616:TBE196617 TLA196616:TLA196617 TUW196616:TUW196617 UES196616:UES196617 UOO196616:UOO196617 UYK196616:UYK196617 VIG196616:VIG196617 VSC196616:VSC196617 WBY196616:WBY196617 WLU196616:WLU196617 WVQ196616:WVQ196617 I262179:I262180 JE262152:JE262153 TA262152:TA262153 ACW262152:ACW262153 AMS262152:AMS262153 AWO262152:AWO262153 BGK262152:BGK262153 BQG262152:BQG262153 CAC262152:CAC262153 CJY262152:CJY262153 CTU262152:CTU262153 DDQ262152:DDQ262153 DNM262152:DNM262153 DXI262152:DXI262153 EHE262152:EHE262153 ERA262152:ERA262153 FAW262152:FAW262153 FKS262152:FKS262153 FUO262152:FUO262153 GEK262152:GEK262153 GOG262152:GOG262153 GYC262152:GYC262153 HHY262152:HHY262153 HRU262152:HRU262153 IBQ262152:IBQ262153 ILM262152:ILM262153 IVI262152:IVI262153 JFE262152:JFE262153 JPA262152:JPA262153 JYW262152:JYW262153 KIS262152:KIS262153 KSO262152:KSO262153 LCK262152:LCK262153 LMG262152:LMG262153 LWC262152:LWC262153 MFY262152:MFY262153 MPU262152:MPU262153 MZQ262152:MZQ262153 NJM262152:NJM262153 NTI262152:NTI262153 ODE262152:ODE262153 ONA262152:ONA262153 OWW262152:OWW262153 PGS262152:PGS262153 PQO262152:PQO262153 QAK262152:QAK262153 QKG262152:QKG262153 QUC262152:QUC262153 RDY262152:RDY262153 RNU262152:RNU262153 RXQ262152:RXQ262153 SHM262152:SHM262153 SRI262152:SRI262153 TBE262152:TBE262153 TLA262152:TLA262153 TUW262152:TUW262153 UES262152:UES262153 UOO262152:UOO262153 UYK262152:UYK262153 VIG262152:VIG262153 VSC262152:VSC262153 WBY262152:WBY262153 WLU262152:WLU262153 WVQ262152:WVQ262153 I327715:I327716 JE327688:JE327689 TA327688:TA327689 ACW327688:ACW327689 AMS327688:AMS327689 AWO327688:AWO327689 BGK327688:BGK327689 BQG327688:BQG327689 CAC327688:CAC327689 CJY327688:CJY327689 CTU327688:CTU327689 DDQ327688:DDQ327689 DNM327688:DNM327689 DXI327688:DXI327689 EHE327688:EHE327689 ERA327688:ERA327689 FAW327688:FAW327689 FKS327688:FKS327689 FUO327688:FUO327689 GEK327688:GEK327689 GOG327688:GOG327689 GYC327688:GYC327689 HHY327688:HHY327689 HRU327688:HRU327689 IBQ327688:IBQ327689 ILM327688:ILM327689 IVI327688:IVI327689 JFE327688:JFE327689 JPA327688:JPA327689 JYW327688:JYW327689 KIS327688:KIS327689 KSO327688:KSO327689 LCK327688:LCK327689 LMG327688:LMG327689 LWC327688:LWC327689 MFY327688:MFY327689 MPU327688:MPU327689 MZQ327688:MZQ327689 NJM327688:NJM327689 NTI327688:NTI327689 ODE327688:ODE327689 ONA327688:ONA327689 OWW327688:OWW327689 PGS327688:PGS327689 PQO327688:PQO327689 QAK327688:QAK327689 QKG327688:QKG327689 QUC327688:QUC327689 RDY327688:RDY327689 RNU327688:RNU327689 RXQ327688:RXQ327689 SHM327688:SHM327689 SRI327688:SRI327689 TBE327688:TBE327689 TLA327688:TLA327689 TUW327688:TUW327689 UES327688:UES327689 UOO327688:UOO327689 UYK327688:UYK327689 VIG327688:VIG327689 VSC327688:VSC327689 WBY327688:WBY327689 WLU327688:WLU327689 WVQ327688:WVQ327689 I393251:I393252 JE393224:JE393225 TA393224:TA393225 ACW393224:ACW393225 AMS393224:AMS393225 AWO393224:AWO393225 BGK393224:BGK393225 BQG393224:BQG393225 CAC393224:CAC393225 CJY393224:CJY393225 CTU393224:CTU393225 DDQ393224:DDQ393225 DNM393224:DNM393225 DXI393224:DXI393225 EHE393224:EHE393225 ERA393224:ERA393225 FAW393224:FAW393225 FKS393224:FKS393225 FUO393224:FUO393225 GEK393224:GEK393225 GOG393224:GOG393225 GYC393224:GYC393225 HHY393224:HHY393225 HRU393224:HRU393225 IBQ393224:IBQ393225 ILM393224:ILM393225 IVI393224:IVI393225 JFE393224:JFE393225 JPA393224:JPA393225 JYW393224:JYW393225 KIS393224:KIS393225 KSO393224:KSO393225 LCK393224:LCK393225 LMG393224:LMG393225 LWC393224:LWC393225 MFY393224:MFY393225 MPU393224:MPU393225 MZQ393224:MZQ393225 NJM393224:NJM393225 NTI393224:NTI393225 ODE393224:ODE393225 ONA393224:ONA393225 OWW393224:OWW393225 PGS393224:PGS393225 PQO393224:PQO393225 QAK393224:QAK393225 QKG393224:QKG393225 QUC393224:QUC393225 RDY393224:RDY393225 RNU393224:RNU393225 RXQ393224:RXQ393225 SHM393224:SHM393225 SRI393224:SRI393225 TBE393224:TBE393225 TLA393224:TLA393225 TUW393224:TUW393225 UES393224:UES393225 UOO393224:UOO393225 UYK393224:UYK393225 VIG393224:VIG393225 VSC393224:VSC393225 WBY393224:WBY393225 WLU393224:WLU393225 WVQ393224:WVQ393225 I458787:I458788 JE458760:JE458761 TA458760:TA458761 ACW458760:ACW458761 AMS458760:AMS458761 AWO458760:AWO458761 BGK458760:BGK458761 BQG458760:BQG458761 CAC458760:CAC458761 CJY458760:CJY458761 CTU458760:CTU458761 DDQ458760:DDQ458761 DNM458760:DNM458761 DXI458760:DXI458761 EHE458760:EHE458761 ERA458760:ERA458761 FAW458760:FAW458761 FKS458760:FKS458761 FUO458760:FUO458761 GEK458760:GEK458761 GOG458760:GOG458761 GYC458760:GYC458761 HHY458760:HHY458761 HRU458760:HRU458761 IBQ458760:IBQ458761 ILM458760:ILM458761 IVI458760:IVI458761 JFE458760:JFE458761 JPA458760:JPA458761 JYW458760:JYW458761 KIS458760:KIS458761 KSO458760:KSO458761 LCK458760:LCK458761 LMG458760:LMG458761 LWC458760:LWC458761 MFY458760:MFY458761 MPU458760:MPU458761 MZQ458760:MZQ458761 NJM458760:NJM458761 NTI458760:NTI458761 ODE458760:ODE458761 ONA458760:ONA458761 OWW458760:OWW458761 PGS458760:PGS458761 PQO458760:PQO458761 QAK458760:QAK458761 QKG458760:QKG458761 QUC458760:QUC458761 RDY458760:RDY458761 RNU458760:RNU458761 RXQ458760:RXQ458761 SHM458760:SHM458761 SRI458760:SRI458761 TBE458760:TBE458761 TLA458760:TLA458761 TUW458760:TUW458761 UES458760:UES458761 UOO458760:UOO458761 UYK458760:UYK458761 VIG458760:VIG458761 VSC458760:VSC458761 WBY458760:WBY458761 WLU458760:WLU458761 WVQ458760:WVQ458761 I524323:I524324 JE524296:JE524297 TA524296:TA524297 ACW524296:ACW524297 AMS524296:AMS524297 AWO524296:AWO524297 BGK524296:BGK524297 BQG524296:BQG524297 CAC524296:CAC524297 CJY524296:CJY524297 CTU524296:CTU524297 DDQ524296:DDQ524297 DNM524296:DNM524297 DXI524296:DXI524297 EHE524296:EHE524297 ERA524296:ERA524297 FAW524296:FAW524297 FKS524296:FKS524297 FUO524296:FUO524297 GEK524296:GEK524297 GOG524296:GOG524297 GYC524296:GYC524297 HHY524296:HHY524297 HRU524296:HRU524297 IBQ524296:IBQ524297 ILM524296:ILM524297 IVI524296:IVI524297 JFE524296:JFE524297 JPA524296:JPA524297 JYW524296:JYW524297 KIS524296:KIS524297 KSO524296:KSO524297 LCK524296:LCK524297 LMG524296:LMG524297 LWC524296:LWC524297 MFY524296:MFY524297 MPU524296:MPU524297 MZQ524296:MZQ524297 NJM524296:NJM524297 NTI524296:NTI524297 ODE524296:ODE524297 ONA524296:ONA524297 OWW524296:OWW524297 PGS524296:PGS524297 PQO524296:PQO524297 QAK524296:QAK524297 QKG524296:QKG524297 QUC524296:QUC524297 RDY524296:RDY524297 RNU524296:RNU524297 RXQ524296:RXQ524297 SHM524296:SHM524297 SRI524296:SRI524297 TBE524296:TBE524297 TLA524296:TLA524297 TUW524296:TUW524297 UES524296:UES524297 UOO524296:UOO524297 UYK524296:UYK524297 VIG524296:VIG524297 VSC524296:VSC524297 WBY524296:WBY524297 WLU524296:WLU524297 WVQ524296:WVQ524297 I589859:I589860 JE589832:JE589833 TA589832:TA589833 ACW589832:ACW589833 AMS589832:AMS589833 AWO589832:AWO589833 BGK589832:BGK589833 BQG589832:BQG589833 CAC589832:CAC589833 CJY589832:CJY589833 CTU589832:CTU589833 DDQ589832:DDQ589833 DNM589832:DNM589833 DXI589832:DXI589833 EHE589832:EHE589833 ERA589832:ERA589833 FAW589832:FAW589833 FKS589832:FKS589833 FUO589832:FUO589833 GEK589832:GEK589833 GOG589832:GOG589833 GYC589832:GYC589833 HHY589832:HHY589833 HRU589832:HRU589833 IBQ589832:IBQ589833 ILM589832:ILM589833 IVI589832:IVI589833 JFE589832:JFE589833 JPA589832:JPA589833 JYW589832:JYW589833 KIS589832:KIS589833 KSO589832:KSO589833 LCK589832:LCK589833 LMG589832:LMG589833 LWC589832:LWC589833 MFY589832:MFY589833 MPU589832:MPU589833 MZQ589832:MZQ589833 NJM589832:NJM589833 NTI589832:NTI589833 ODE589832:ODE589833 ONA589832:ONA589833 OWW589832:OWW589833 PGS589832:PGS589833 PQO589832:PQO589833 QAK589832:QAK589833 QKG589832:QKG589833 QUC589832:QUC589833 RDY589832:RDY589833 RNU589832:RNU589833 RXQ589832:RXQ589833 SHM589832:SHM589833 SRI589832:SRI589833 TBE589832:TBE589833 TLA589832:TLA589833 TUW589832:TUW589833 UES589832:UES589833 UOO589832:UOO589833 UYK589832:UYK589833 VIG589832:VIG589833 VSC589832:VSC589833 WBY589832:WBY589833 WLU589832:WLU589833 WVQ589832:WVQ589833 I655395:I655396 JE655368:JE655369 TA655368:TA655369 ACW655368:ACW655369 AMS655368:AMS655369 AWO655368:AWO655369 BGK655368:BGK655369 BQG655368:BQG655369 CAC655368:CAC655369 CJY655368:CJY655369 CTU655368:CTU655369 DDQ655368:DDQ655369 DNM655368:DNM655369 DXI655368:DXI655369 EHE655368:EHE655369 ERA655368:ERA655369 FAW655368:FAW655369 FKS655368:FKS655369 FUO655368:FUO655369 GEK655368:GEK655369 GOG655368:GOG655369 GYC655368:GYC655369 HHY655368:HHY655369 HRU655368:HRU655369 IBQ655368:IBQ655369 ILM655368:ILM655369 IVI655368:IVI655369 JFE655368:JFE655369 JPA655368:JPA655369 JYW655368:JYW655369 KIS655368:KIS655369 KSO655368:KSO655369 LCK655368:LCK655369 LMG655368:LMG655369 LWC655368:LWC655369 MFY655368:MFY655369 MPU655368:MPU655369 MZQ655368:MZQ655369 NJM655368:NJM655369 NTI655368:NTI655369 ODE655368:ODE655369 ONA655368:ONA655369 OWW655368:OWW655369 PGS655368:PGS655369 PQO655368:PQO655369 QAK655368:QAK655369 QKG655368:QKG655369 QUC655368:QUC655369 RDY655368:RDY655369 RNU655368:RNU655369 RXQ655368:RXQ655369 SHM655368:SHM655369 SRI655368:SRI655369 TBE655368:TBE655369 TLA655368:TLA655369 TUW655368:TUW655369 UES655368:UES655369 UOO655368:UOO655369 UYK655368:UYK655369 VIG655368:VIG655369 VSC655368:VSC655369 WBY655368:WBY655369 WLU655368:WLU655369 WVQ655368:WVQ655369 I720931:I720932 JE720904:JE720905 TA720904:TA720905 ACW720904:ACW720905 AMS720904:AMS720905 AWO720904:AWO720905 BGK720904:BGK720905 BQG720904:BQG720905 CAC720904:CAC720905 CJY720904:CJY720905 CTU720904:CTU720905 DDQ720904:DDQ720905 DNM720904:DNM720905 DXI720904:DXI720905 EHE720904:EHE720905 ERA720904:ERA720905 FAW720904:FAW720905 FKS720904:FKS720905 FUO720904:FUO720905 GEK720904:GEK720905 GOG720904:GOG720905 GYC720904:GYC720905 HHY720904:HHY720905 HRU720904:HRU720905 IBQ720904:IBQ720905 ILM720904:ILM720905 IVI720904:IVI720905 JFE720904:JFE720905 JPA720904:JPA720905 JYW720904:JYW720905 KIS720904:KIS720905 KSO720904:KSO720905 LCK720904:LCK720905 LMG720904:LMG720905 LWC720904:LWC720905 MFY720904:MFY720905 MPU720904:MPU720905 MZQ720904:MZQ720905 NJM720904:NJM720905 NTI720904:NTI720905 ODE720904:ODE720905 ONA720904:ONA720905 OWW720904:OWW720905 PGS720904:PGS720905 PQO720904:PQO720905 QAK720904:QAK720905 QKG720904:QKG720905 QUC720904:QUC720905 RDY720904:RDY720905 RNU720904:RNU720905 RXQ720904:RXQ720905 SHM720904:SHM720905 SRI720904:SRI720905 TBE720904:TBE720905 TLA720904:TLA720905 TUW720904:TUW720905 UES720904:UES720905 UOO720904:UOO720905 UYK720904:UYK720905 VIG720904:VIG720905 VSC720904:VSC720905 WBY720904:WBY720905 WLU720904:WLU720905 WVQ720904:WVQ720905 I786467:I786468 JE786440:JE786441 TA786440:TA786441 ACW786440:ACW786441 AMS786440:AMS786441 AWO786440:AWO786441 BGK786440:BGK786441 BQG786440:BQG786441 CAC786440:CAC786441 CJY786440:CJY786441 CTU786440:CTU786441 DDQ786440:DDQ786441 DNM786440:DNM786441 DXI786440:DXI786441 EHE786440:EHE786441 ERA786440:ERA786441 FAW786440:FAW786441 FKS786440:FKS786441 FUO786440:FUO786441 GEK786440:GEK786441 GOG786440:GOG786441 GYC786440:GYC786441 HHY786440:HHY786441 HRU786440:HRU786441 IBQ786440:IBQ786441 ILM786440:ILM786441 IVI786440:IVI786441 JFE786440:JFE786441 JPA786440:JPA786441 JYW786440:JYW786441 KIS786440:KIS786441 KSO786440:KSO786441 LCK786440:LCK786441 LMG786440:LMG786441 LWC786440:LWC786441 MFY786440:MFY786441 MPU786440:MPU786441 MZQ786440:MZQ786441 NJM786440:NJM786441 NTI786440:NTI786441 ODE786440:ODE786441 ONA786440:ONA786441 OWW786440:OWW786441 PGS786440:PGS786441 PQO786440:PQO786441 QAK786440:QAK786441 QKG786440:QKG786441 QUC786440:QUC786441 RDY786440:RDY786441 RNU786440:RNU786441 RXQ786440:RXQ786441 SHM786440:SHM786441 SRI786440:SRI786441 TBE786440:TBE786441 TLA786440:TLA786441 TUW786440:TUW786441 UES786440:UES786441 UOO786440:UOO786441 UYK786440:UYK786441 VIG786440:VIG786441 VSC786440:VSC786441 WBY786440:WBY786441 WLU786440:WLU786441 WVQ786440:WVQ786441 I852003:I852004 JE851976:JE851977 TA851976:TA851977 ACW851976:ACW851977 AMS851976:AMS851977 AWO851976:AWO851977 BGK851976:BGK851977 BQG851976:BQG851977 CAC851976:CAC851977 CJY851976:CJY851977 CTU851976:CTU851977 DDQ851976:DDQ851977 DNM851976:DNM851977 DXI851976:DXI851977 EHE851976:EHE851977 ERA851976:ERA851977 FAW851976:FAW851977 FKS851976:FKS851977 FUO851976:FUO851977 GEK851976:GEK851977 GOG851976:GOG851977 GYC851976:GYC851977 HHY851976:HHY851977 HRU851976:HRU851977 IBQ851976:IBQ851977 ILM851976:ILM851977 IVI851976:IVI851977 JFE851976:JFE851977 JPA851976:JPA851977 JYW851976:JYW851977 KIS851976:KIS851977 KSO851976:KSO851977 LCK851976:LCK851977 LMG851976:LMG851977 LWC851976:LWC851977 MFY851976:MFY851977 MPU851976:MPU851977 MZQ851976:MZQ851977 NJM851976:NJM851977 NTI851976:NTI851977 ODE851976:ODE851977 ONA851976:ONA851977 OWW851976:OWW851977 PGS851976:PGS851977 PQO851976:PQO851977 QAK851976:QAK851977 QKG851976:QKG851977 QUC851976:QUC851977 RDY851976:RDY851977 RNU851976:RNU851977 RXQ851976:RXQ851977 SHM851976:SHM851977 SRI851976:SRI851977 TBE851976:TBE851977 TLA851976:TLA851977 TUW851976:TUW851977 UES851976:UES851977 UOO851976:UOO851977 UYK851976:UYK851977 VIG851976:VIG851977 VSC851976:VSC851977 WBY851976:WBY851977 WLU851976:WLU851977 WVQ851976:WVQ851977 I917539:I917540 JE917512:JE917513 TA917512:TA917513 ACW917512:ACW917513 AMS917512:AMS917513 AWO917512:AWO917513 BGK917512:BGK917513 BQG917512:BQG917513 CAC917512:CAC917513 CJY917512:CJY917513 CTU917512:CTU917513 DDQ917512:DDQ917513 DNM917512:DNM917513 DXI917512:DXI917513 EHE917512:EHE917513 ERA917512:ERA917513 FAW917512:FAW917513 FKS917512:FKS917513 FUO917512:FUO917513 GEK917512:GEK917513 GOG917512:GOG917513 GYC917512:GYC917513 HHY917512:HHY917513 HRU917512:HRU917513 IBQ917512:IBQ917513 ILM917512:ILM917513 IVI917512:IVI917513 JFE917512:JFE917513 JPA917512:JPA917513 JYW917512:JYW917513 KIS917512:KIS917513 KSO917512:KSO917513 LCK917512:LCK917513 LMG917512:LMG917513 LWC917512:LWC917513 MFY917512:MFY917513 MPU917512:MPU917513 MZQ917512:MZQ917513 NJM917512:NJM917513 NTI917512:NTI917513 ODE917512:ODE917513 ONA917512:ONA917513 OWW917512:OWW917513 PGS917512:PGS917513 PQO917512:PQO917513 QAK917512:QAK917513 QKG917512:QKG917513 QUC917512:QUC917513 RDY917512:RDY917513 RNU917512:RNU917513 RXQ917512:RXQ917513 SHM917512:SHM917513 SRI917512:SRI917513 TBE917512:TBE917513 TLA917512:TLA917513 TUW917512:TUW917513 UES917512:UES917513 UOO917512:UOO917513 UYK917512:UYK917513 VIG917512:VIG917513 VSC917512:VSC917513 WBY917512:WBY917513 WLU917512:WLU917513 WVQ917512:WVQ917513 I983075:I983076 JE983048:JE983049 TA983048:TA983049 ACW983048:ACW983049 AMS983048:AMS983049 AWO983048:AWO983049 BGK983048:BGK983049 BQG983048:BQG983049 CAC983048:CAC983049 CJY983048:CJY983049 CTU983048:CTU983049 DDQ983048:DDQ983049 DNM983048:DNM983049 DXI983048:DXI983049 EHE983048:EHE983049 ERA983048:ERA983049 FAW983048:FAW983049 FKS983048:FKS983049 FUO983048:FUO983049 GEK983048:GEK983049 GOG983048:GOG983049 GYC983048:GYC983049 HHY983048:HHY983049 HRU983048:HRU983049 IBQ983048:IBQ983049 ILM983048:ILM983049 IVI983048:IVI983049 JFE983048:JFE983049 JPA983048:JPA983049 JYW983048:JYW983049 KIS983048:KIS983049 KSO983048:KSO983049 LCK983048:LCK983049 LMG983048:LMG983049 LWC983048:LWC983049 MFY983048:MFY983049 MPU983048:MPU983049 MZQ983048:MZQ983049 NJM983048:NJM983049 NTI983048:NTI983049 ODE983048:ODE983049 ONA983048:ONA983049 OWW983048:OWW983049 PGS983048:PGS983049 PQO983048:PQO983049 QAK983048:QAK983049 QKG983048:QKG983049 QUC983048:QUC983049 RDY983048:RDY983049 RNU983048:RNU983049 RXQ983048:RXQ983049 SHM983048:SHM983049 SRI983048:SRI983049 TBE983048:TBE983049 TLA983048:TLA983049 TUW983048:TUW983049 UES983048:UES983049 UOO983048:UOO983049 UYK983048:UYK983049 VIG983048:VIG983049 VSC983048:VSC983049 WBY983048:WBY983049 WLU983048:WLU983049 WVQ983048:WVQ983049 O65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O65570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O131106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O196642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O262178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O327714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O393250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O458786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O524322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O589858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O655394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O720930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O786466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O852002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O917538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O983074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O65546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O131082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O196618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O262154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O327690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O393226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O458762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O524298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O589834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O655370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O720906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O786442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O851978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O917514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O983050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Q65547:Q65549 JM65520:JM65522 TI65520:TI65522 ADE65520:ADE65522 ANA65520:ANA65522 AWW65520:AWW65522 BGS65520:BGS65522 BQO65520:BQO65522 CAK65520:CAK65522 CKG65520:CKG65522 CUC65520:CUC65522 DDY65520:DDY65522 DNU65520:DNU65522 DXQ65520:DXQ65522 EHM65520:EHM65522 ERI65520:ERI65522 FBE65520:FBE65522 FLA65520:FLA65522 FUW65520:FUW65522 GES65520:GES65522 GOO65520:GOO65522 GYK65520:GYK65522 HIG65520:HIG65522 HSC65520:HSC65522 IBY65520:IBY65522 ILU65520:ILU65522 IVQ65520:IVQ65522 JFM65520:JFM65522 JPI65520:JPI65522 JZE65520:JZE65522 KJA65520:KJA65522 KSW65520:KSW65522 LCS65520:LCS65522 LMO65520:LMO65522 LWK65520:LWK65522 MGG65520:MGG65522 MQC65520:MQC65522 MZY65520:MZY65522 NJU65520:NJU65522 NTQ65520:NTQ65522 ODM65520:ODM65522 ONI65520:ONI65522 OXE65520:OXE65522 PHA65520:PHA65522 PQW65520:PQW65522 QAS65520:QAS65522 QKO65520:QKO65522 QUK65520:QUK65522 REG65520:REG65522 ROC65520:ROC65522 RXY65520:RXY65522 SHU65520:SHU65522 SRQ65520:SRQ65522 TBM65520:TBM65522 TLI65520:TLI65522 TVE65520:TVE65522 UFA65520:UFA65522 UOW65520:UOW65522 UYS65520:UYS65522 VIO65520:VIO65522 VSK65520:VSK65522 WCG65520:WCG65522 WMC65520:WMC65522 WVY65520:WVY65522 Q131083:Q131085 JM131056:JM131058 TI131056:TI131058 ADE131056:ADE131058 ANA131056:ANA131058 AWW131056:AWW131058 BGS131056:BGS131058 BQO131056:BQO131058 CAK131056:CAK131058 CKG131056:CKG131058 CUC131056:CUC131058 DDY131056:DDY131058 DNU131056:DNU131058 DXQ131056:DXQ131058 EHM131056:EHM131058 ERI131056:ERI131058 FBE131056:FBE131058 FLA131056:FLA131058 FUW131056:FUW131058 GES131056:GES131058 GOO131056:GOO131058 GYK131056:GYK131058 HIG131056:HIG131058 HSC131056:HSC131058 IBY131056:IBY131058 ILU131056:ILU131058 IVQ131056:IVQ131058 JFM131056:JFM131058 JPI131056:JPI131058 JZE131056:JZE131058 KJA131056:KJA131058 KSW131056:KSW131058 LCS131056:LCS131058 LMO131056:LMO131058 LWK131056:LWK131058 MGG131056:MGG131058 MQC131056:MQC131058 MZY131056:MZY131058 NJU131056:NJU131058 NTQ131056:NTQ131058 ODM131056:ODM131058 ONI131056:ONI131058 OXE131056:OXE131058 PHA131056:PHA131058 PQW131056:PQW131058 QAS131056:QAS131058 QKO131056:QKO131058 QUK131056:QUK131058 REG131056:REG131058 ROC131056:ROC131058 RXY131056:RXY131058 SHU131056:SHU131058 SRQ131056:SRQ131058 TBM131056:TBM131058 TLI131056:TLI131058 TVE131056:TVE131058 UFA131056:UFA131058 UOW131056:UOW131058 UYS131056:UYS131058 VIO131056:VIO131058 VSK131056:VSK131058 WCG131056:WCG131058 WMC131056:WMC131058 WVY131056:WVY131058 Q196619:Q196621 JM196592:JM196594 TI196592:TI196594 ADE196592:ADE196594 ANA196592:ANA196594 AWW196592:AWW196594 BGS196592:BGS196594 BQO196592:BQO196594 CAK196592:CAK196594 CKG196592:CKG196594 CUC196592:CUC196594 DDY196592:DDY196594 DNU196592:DNU196594 DXQ196592:DXQ196594 EHM196592:EHM196594 ERI196592:ERI196594 FBE196592:FBE196594 FLA196592:FLA196594 FUW196592:FUW196594 GES196592:GES196594 GOO196592:GOO196594 GYK196592:GYK196594 HIG196592:HIG196594 HSC196592:HSC196594 IBY196592:IBY196594 ILU196592:ILU196594 IVQ196592:IVQ196594 JFM196592:JFM196594 JPI196592:JPI196594 JZE196592:JZE196594 KJA196592:KJA196594 KSW196592:KSW196594 LCS196592:LCS196594 LMO196592:LMO196594 LWK196592:LWK196594 MGG196592:MGG196594 MQC196592:MQC196594 MZY196592:MZY196594 NJU196592:NJU196594 NTQ196592:NTQ196594 ODM196592:ODM196594 ONI196592:ONI196594 OXE196592:OXE196594 PHA196592:PHA196594 PQW196592:PQW196594 QAS196592:QAS196594 QKO196592:QKO196594 QUK196592:QUK196594 REG196592:REG196594 ROC196592:ROC196594 RXY196592:RXY196594 SHU196592:SHU196594 SRQ196592:SRQ196594 TBM196592:TBM196594 TLI196592:TLI196594 TVE196592:TVE196594 UFA196592:UFA196594 UOW196592:UOW196594 UYS196592:UYS196594 VIO196592:VIO196594 VSK196592:VSK196594 WCG196592:WCG196594 WMC196592:WMC196594 WVY196592:WVY196594 Q262155:Q262157 JM262128:JM262130 TI262128:TI262130 ADE262128:ADE262130 ANA262128:ANA262130 AWW262128:AWW262130 BGS262128:BGS262130 BQO262128:BQO262130 CAK262128:CAK262130 CKG262128:CKG262130 CUC262128:CUC262130 DDY262128:DDY262130 DNU262128:DNU262130 DXQ262128:DXQ262130 EHM262128:EHM262130 ERI262128:ERI262130 FBE262128:FBE262130 FLA262128:FLA262130 FUW262128:FUW262130 GES262128:GES262130 GOO262128:GOO262130 GYK262128:GYK262130 HIG262128:HIG262130 HSC262128:HSC262130 IBY262128:IBY262130 ILU262128:ILU262130 IVQ262128:IVQ262130 JFM262128:JFM262130 JPI262128:JPI262130 JZE262128:JZE262130 KJA262128:KJA262130 KSW262128:KSW262130 LCS262128:LCS262130 LMO262128:LMO262130 LWK262128:LWK262130 MGG262128:MGG262130 MQC262128:MQC262130 MZY262128:MZY262130 NJU262128:NJU262130 NTQ262128:NTQ262130 ODM262128:ODM262130 ONI262128:ONI262130 OXE262128:OXE262130 PHA262128:PHA262130 PQW262128:PQW262130 QAS262128:QAS262130 QKO262128:QKO262130 QUK262128:QUK262130 REG262128:REG262130 ROC262128:ROC262130 RXY262128:RXY262130 SHU262128:SHU262130 SRQ262128:SRQ262130 TBM262128:TBM262130 TLI262128:TLI262130 TVE262128:TVE262130 UFA262128:UFA262130 UOW262128:UOW262130 UYS262128:UYS262130 VIO262128:VIO262130 VSK262128:VSK262130 WCG262128:WCG262130 WMC262128:WMC262130 WVY262128:WVY262130 Q327691:Q327693 JM327664:JM327666 TI327664:TI327666 ADE327664:ADE327666 ANA327664:ANA327666 AWW327664:AWW327666 BGS327664:BGS327666 BQO327664:BQO327666 CAK327664:CAK327666 CKG327664:CKG327666 CUC327664:CUC327666 DDY327664:DDY327666 DNU327664:DNU327666 DXQ327664:DXQ327666 EHM327664:EHM327666 ERI327664:ERI327666 FBE327664:FBE327666 FLA327664:FLA327666 FUW327664:FUW327666 GES327664:GES327666 GOO327664:GOO327666 GYK327664:GYK327666 HIG327664:HIG327666 HSC327664:HSC327666 IBY327664:IBY327666 ILU327664:ILU327666 IVQ327664:IVQ327666 JFM327664:JFM327666 JPI327664:JPI327666 JZE327664:JZE327666 KJA327664:KJA327666 KSW327664:KSW327666 LCS327664:LCS327666 LMO327664:LMO327666 LWK327664:LWK327666 MGG327664:MGG327666 MQC327664:MQC327666 MZY327664:MZY327666 NJU327664:NJU327666 NTQ327664:NTQ327666 ODM327664:ODM327666 ONI327664:ONI327666 OXE327664:OXE327666 PHA327664:PHA327666 PQW327664:PQW327666 QAS327664:QAS327666 QKO327664:QKO327666 QUK327664:QUK327666 REG327664:REG327666 ROC327664:ROC327666 RXY327664:RXY327666 SHU327664:SHU327666 SRQ327664:SRQ327666 TBM327664:TBM327666 TLI327664:TLI327666 TVE327664:TVE327666 UFA327664:UFA327666 UOW327664:UOW327666 UYS327664:UYS327666 VIO327664:VIO327666 VSK327664:VSK327666 WCG327664:WCG327666 WMC327664:WMC327666 WVY327664:WVY327666 Q393227:Q393229 JM393200:JM393202 TI393200:TI393202 ADE393200:ADE393202 ANA393200:ANA393202 AWW393200:AWW393202 BGS393200:BGS393202 BQO393200:BQO393202 CAK393200:CAK393202 CKG393200:CKG393202 CUC393200:CUC393202 DDY393200:DDY393202 DNU393200:DNU393202 DXQ393200:DXQ393202 EHM393200:EHM393202 ERI393200:ERI393202 FBE393200:FBE393202 FLA393200:FLA393202 FUW393200:FUW393202 GES393200:GES393202 GOO393200:GOO393202 GYK393200:GYK393202 HIG393200:HIG393202 HSC393200:HSC393202 IBY393200:IBY393202 ILU393200:ILU393202 IVQ393200:IVQ393202 JFM393200:JFM393202 JPI393200:JPI393202 JZE393200:JZE393202 KJA393200:KJA393202 KSW393200:KSW393202 LCS393200:LCS393202 LMO393200:LMO393202 LWK393200:LWK393202 MGG393200:MGG393202 MQC393200:MQC393202 MZY393200:MZY393202 NJU393200:NJU393202 NTQ393200:NTQ393202 ODM393200:ODM393202 ONI393200:ONI393202 OXE393200:OXE393202 PHA393200:PHA393202 PQW393200:PQW393202 QAS393200:QAS393202 QKO393200:QKO393202 QUK393200:QUK393202 REG393200:REG393202 ROC393200:ROC393202 RXY393200:RXY393202 SHU393200:SHU393202 SRQ393200:SRQ393202 TBM393200:TBM393202 TLI393200:TLI393202 TVE393200:TVE393202 UFA393200:UFA393202 UOW393200:UOW393202 UYS393200:UYS393202 VIO393200:VIO393202 VSK393200:VSK393202 WCG393200:WCG393202 WMC393200:WMC393202 WVY393200:WVY393202 Q458763:Q458765 JM458736:JM458738 TI458736:TI458738 ADE458736:ADE458738 ANA458736:ANA458738 AWW458736:AWW458738 BGS458736:BGS458738 BQO458736:BQO458738 CAK458736:CAK458738 CKG458736:CKG458738 CUC458736:CUC458738 DDY458736:DDY458738 DNU458736:DNU458738 DXQ458736:DXQ458738 EHM458736:EHM458738 ERI458736:ERI458738 FBE458736:FBE458738 FLA458736:FLA458738 FUW458736:FUW458738 GES458736:GES458738 GOO458736:GOO458738 GYK458736:GYK458738 HIG458736:HIG458738 HSC458736:HSC458738 IBY458736:IBY458738 ILU458736:ILU458738 IVQ458736:IVQ458738 JFM458736:JFM458738 JPI458736:JPI458738 JZE458736:JZE458738 KJA458736:KJA458738 KSW458736:KSW458738 LCS458736:LCS458738 LMO458736:LMO458738 LWK458736:LWK458738 MGG458736:MGG458738 MQC458736:MQC458738 MZY458736:MZY458738 NJU458736:NJU458738 NTQ458736:NTQ458738 ODM458736:ODM458738 ONI458736:ONI458738 OXE458736:OXE458738 PHA458736:PHA458738 PQW458736:PQW458738 QAS458736:QAS458738 QKO458736:QKO458738 QUK458736:QUK458738 REG458736:REG458738 ROC458736:ROC458738 RXY458736:RXY458738 SHU458736:SHU458738 SRQ458736:SRQ458738 TBM458736:TBM458738 TLI458736:TLI458738 TVE458736:TVE458738 UFA458736:UFA458738 UOW458736:UOW458738 UYS458736:UYS458738 VIO458736:VIO458738 VSK458736:VSK458738 WCG458736:WCG458738 WMC458736:WMC458738 WVY458736:WVY458738 Q524299:Q524301 JM524272:JM524274 TI524272:TI524274 ADE524272:ADE524274 ANA524272:ANA524274 AWW524272:AWW524274 BGS524272:BGS524274 BQO524272:BQO524274 CAK524272:CAK524274 CKG524272:CKG524274 CUC524272:CUC524274 DDY524272:DDY524274 DNU524272:DNU524274 DXQ524272:DXQ524274 EHM524272:EHM524274 ERI524272:ERI524274 FBE524272:FBE524274 FLA524272:FLA524274 FUW524272:FUW524274 GES524272:GES524274 GOO524272:GOO524274 GYK524272:GYK524274 HIG524272:HIG524274 HSC524272:HSC524274 IBY524272:IBY524274 ILU524272:ILU524274 IVQ524272:IVQ524274 JFM524272:JFM524274 JPI524272:JPI524274 JZE524272:JZE524274 KJA524272:KJA524274 KSW524272:KSW524274 LCS524272:LCS524274 LMO524272:LMO524274 LWK524272:LWK524274 MGG524272:MGG524274 MQC524272:MQC524274 MZY524272:MZY524274 NJU524272:NJU524274 NTQ524272:NTQ524274 ODM524272:ODM524274 ONI524272:ONI524274 OXE524272:OXE524274 PHA524272:PHA524274 PQW524272:PQW524274 QAS524272:QAS524274 QKO524272:QKO524274 QUK524272:QUK524274 REG524272:REG524274 ROC524272:ROC524274 RXY524272:RXY524274 SHU524272:SHU524274 SRQ524272:SRQ524274 TBM524272:TBM524274 TLI524272:TLI524274 TVE524272:TVE524274 UFA524272:UFA524274 UOW524272:UOW524274 UYS524272:UYS524274 VIO524272:VIO524274 VSK524272:VSK524274 WCG524272:WCG524274 WMC524272:WMC524274 WVY524272:WVY524274 Q589835:Q589837 JM589808:JM589810 TI589808:TI589810 ADE589808:ADE589810 ANA589808:ANA589810 AWW589808:AWW589810 BGS589808:BGS589810 BQO589808:BQO589810 CAK589808:CAK589810 CKG589808:CKG589810 CUC589808:CUC589810 DDY589808:DDY589810 DNU589808:DNU589810 DXQ589808:DXQ589810 EHM589808:EHM589810 ERI589808:ERI589810 FBE589808:FBE589810 FLA589808:FLA589810 FUW589808:FUW589810 GES589808:GES589810 GOO589808:GOO589810 GYK589808:GYK589810 HIG589808:HIG589810 HSC589808:HSC589810 IBY589808:IBY589810 ILU589808:ILU589810 IVQ589808:IVQ589810 JFM589808:JFM589810 JPI589808:JPI589810 JZE589808:JZE589810 KJA589808:KJA589810 KSW589808:KSW589810 LCS589808:LCS589810 LMO589808:LMO589810 LWK589808:LWK589810 MGG589808:MGG589810 MQC589808:MQC589810 MZY589808:MZY589810 NJU589808:NJU589810 NTQ589808:NTQ589810 ODM589808:ODM589810 ONI589808:ONI589810 OXE589808:OXE589810 PHA589808:PHA589810 PQW589808:PQW589810 QAS589808:QAS589810 QKO589808:QKO589810 QUK589808:QUK589810 REG589808:REG589810 ROC589808:ROC589810 RXY589808:RXY589810 SHU589808:SHU589810 SRQ589808:SRQ589810 TBM589808:TBM589810 TLI589808:TLI589810 TVE589808:TVE589810 UFA589808:UFA589810 UOW589808:UOW589810 UYS589808:UYS589810 VIO589808:VIO589810 VSK589808:VSK589810 WCG589808:WCG589810 WMC589808:WMC589810 WVY589808:WVY589810 Q655371:Q655373 JM655344:JM655346 TI655344:TI655346 ADE655344:ADE655346 ANA655344:ANA655346 AWW655344:AWW655346 BGS655344:BGS655346 BQO655344:BQO655346 CAK655344:CAK655346 CKG655344:CKG655346 CUC655344:CUC655346 DDY655344:DDY655346 DNU655344:DNU655346 DXQ655344:DXQ655346 EHM655344:EHM655346 ERI655344:ERI655346 FBE655344:FBE655346 FLA655344:FLA655346 FUW655344:FUW655346 GES655344:GES655346 GOO655344:GOO655346 GYK655344:GYK655346 HIG655344:HIG655346 HSC655344:HSC655346 IBY655344:IBY655346 ILU655344:ILU655346 IVQ655344:IVQ655346 JFM655344:JFM655346 JPI655344:JPI655346 JZE655344:JZE655346 KJA655344:KJA655346 KSW655344:KSW655346 LCS655344:LCS655346 LMO655344:LMO655346 LWK655344:LWK655346 MGG655344:MGG655346 MQC655344:MQC655346 MZY655344:MZY655346 NJU655344:NJU655346 NTQ655344:NTQ655346 ODM655344:ODM655346 ONI655344:ONI655346 OXE655344:OXE655346 PHA655344:PHA655346 PQW655344:PQW655346 QAS655344:QAS655346 QKO655344:QKO655346 QUK655344:QUK655346 REG655344:REG655346 ROC655344:ROC655346 RXY655344:RXY655346 SHU655344:SHU655346 SRQ655344:SRQ655346 TBM655344:TBM655346 TLI655344:TLI655346 TVE655344:TVE655346 UFA655344:UFA655346 UOW655344:UOW655346 UYS655344:UYS655346 VIO655344:VIO655346 VSK655344:VSK655346 WCG655344:WCG655346 WMC655344:WMC655346 WVY655344:WVY655346 Q720907:Q720909 JM720880:JM720882 TI720880:TI720882 ADE720880:ADE720882 ANA720880:ANA720882 AWW720880:AWW720882 BGS720880:BGS720882 BQO720880:BQO720882 CAK720880:CAK720882 CKG720880:CKG720882 CUC720880:CUC720882 DDY720880:DDY720882 DNU720880:DNU720882 DXQ720880:DXQ720882 EHM720880:EHM720882 ERI720880:ERI720882 FBE720880:FBE720882 FLA720880:FLA720882 FUW720880:FUW720882 GES720880:GES720882 GOO720880:GOO720882 GYK720880:GYK720882 HIG720880:HIG720882 HSC720880:HSC720882 IBY720880:IBY720882 ILU720880:ILU720882 IVQ720880:IVQ720882 JFM720880:JFM720882 JPI720880:JPI720882 JZE720880:JZE720882 KJA720880:KJA720882 KSW720880:KSW720882 LCS720880:LCS720882 LMO720880:LMO720882 LWK720880:LWK720882 MGG720880:MGG720882 MQC720880:MQC720882 MZY720880:MZY720882 NJU720880:NJU720882 NTQ720880:NTQ720882 ODM720880:ODM720882 ONI720880:ONI720882 OXE720880:OXE720882 PHA720880:PHA720882 PQW720880:PQW720882 QAS720880:QAS720882 QKO720880:QKO720882 QUK720880:QUK720882 REG720880:REG720882 ROC720880:ROC720882 RXY720880:RXY720882 SHU720880:SHU720882 SRQ720880:SRQ720882 TBM720880:TBM720882 TLI720880:TLI720882 TVE720880:TVE720882 UFA720880:UFA720882 UOW720880:UOW720882 UYS720880:UYS720882 VIO720880:VIO720882 VSK720880:VSK720882 WCG720880:WCG720882 WMC720880:WMC720882 WVY720880:WVY720882 Q786443:Q786445 JM786416:JM786418 TI786416:TI786418 ADE786416:ADE786418 ANA786416:ANA786418 AWW786416:AWW786418 BGS786416:BGS786418 BQO786416:BQO786418 CAK786416:CAK786418 CKG786416:CKG786418 CUC786416:CUC786418 DDY786416:DDY786418 DNU786416:DNU786418 DXQ786416:DXQ786418 EHM786416:EHM786418 ERI786416:ERI786418 FBE786416:FBE786418 FLA786416:FLA786418 FUW786416:FUW786418 GES786416:GES786418 GOO786416:GOO786418 GYK786416:GYK786418 HIG786416:HIG786418 HSC786416:HSC786418 IBY786416:IBY786418 ILU786416:ILU786418 IVQ786416:IVQ786418 JFM786416:JFM786418 JPI786416:JPI786418 JZE786416:JZE786418 KJA786416:KJA786418 KSW786416:KSW786418 LCS786416:LCS786418 LMO786416:LMO786418 LWK786416:LWK786418 MGG786416:MGG786418 MQC786416:MQC786418 MZY786416:MZY786418 NJU786416:NJU786418 NTQ786416:NTQ786418 ODM786416:ODM786418 ONI786416:ONI786418 OXE786416:OXE786418 PHA786416:PHA786418 PQW786416:PQW786418 QAS786416:QAS786418 QKO786416:QKO786418 QUK786416:QUK786418 REG786416:REG786418 ROC786416:ROC786418 RXY786416:RXY786418 SHU786416:SHU786418 SRQ786416:SRQ786418 TBM786416:TBM786418 TLI786416:TLI786418 TVE786416:TVE786418 UFA786416:UFA786418 UOW786416:UOW786418 UYS786416:UYS786418 VIO786416:VIO786418 VSK786416:VSK786418 WCG786416:WCG786418 WMC786416:WMC786418 WVY786416:WVY786418 Q851979:Q851981 JM851952:JM851954 TI851952:TI851954 ADE851952:ADE851954 ANA851952:ANA851954 AWW851952:AWW851954 BGS851952:BGS851954 BQO851952:BQO851954 CAK851952:CAK851954 CKG851952:CKG851954 CUC851952:CUC851954 DDY851952:DDY851954 DNU851952:DNU851954 DXQ851952:DXQ851954 EHM851952:EHM851954 ERI851952:ERI851954 FBE851952:FBE851954 FLA851952:FLA851954 FUW851952:FUW851954 GES851952:GES851954 GOO851952:GOO851954 GYK851952:GYK851954 HIG851952:HIG851954 HSC851952:HSC851954 IBY851952:IBY851954 ILU851952:ILU851954 IVQ851952:IVQ851954 JFM851952:JFM851954 JPI851952:JPI851954 JZE851952:JZE851954 KJA851952:KJA851954 KSW851952:KSW851954 LCS851952:LCS851954 LMO851952:LMO851954 LWK851952:LWK851954 MGG851952:MGG851954 MQC851952:MQC851954 MZY851952:MZY851954 NJU851952:NJU851954 NTQ851952:NTQ851954 ODM851952:ODM851954 ONI851952:ONI851954 OXE851952:OXE851954 PHA851952:PHA851954 PQW851952:PQW851954 QAS851952:QAS851954 QKO851952:QKO851954 QUK851952:QUK851954 REG851952:REG851954 ROC851952:ROC851954 RXY851952:RXY851954 SHU851952:SHU851954 SRQ851952:SRQ851954 TBM851952:TBM851954 TLI851952:TLI851954 TVE851952:TVE851954 UFA851952:UFA851954 UOW851952:UOW851954 UYS851952:UYS851954 VIO851952:VIO851954 VSK851952:VSK851954 WCG851952:WCG851954 WMC851952:WMC851954 WVY851952:WVY851954 Q917515:Q917517 JM917488:JM917490 TI917488:TI917490 ADE917488:ADE917490 ANA917488:ANA917490 AWW917488:AWW917490 BGS917488:BGS917490 BQO917488:BQO917490 CAK917488:CAK917490 CKG917488:CKG917490 CUC917488:CUC917490 DDY917488:DDY917490 DNU917488:DNU917490 DXQ917488:DXQ917490 EHM917488:EHM917490 ERI917488:ERI917490 FBE917488:FBE917490 FLA917488:FLA917490 FUW917488:FUW917490 GES917488:GES917490 GOO917488:GOO917490 GYK917488:GYK917490 HIG917488:HIG917490 HSC917488:HSC917490 IBY917488:IBY917490 ILU917488:ILU917490 IVQ917488:IVQ917490 JFM917488:JFM917490 JPI917488:JPI917490 JZE917488:JZE917490 KJA917488:KJA917490 KSW917488:KSW917490 LCS917488:LCS917490 LMO917488:LMO917490 LWK917488:LWK917490 MGG917488:MGG917490 MQC917488:MQC917490 MZY917488:MZY917490 NJU917488:NJU917490 NTQ917488:NTQ917490 ODM917488:ODM917490 ONI917488:ONI917490 OXE917488:OXE917490 PHA917488:PHA917490 PQW917488:PQW917490 QAS917488:QAS917490 QKO917488:QKO917490 QUK917488:QUK917490 REG917488:REG917490 ROC917488:ROC917490 RXY917488:RXY917490 SHU917488:SHU917490 SRQ917488:SRQ917490 TBM917488:TBM917490 TLI917488:TLI917490 TVE917488:TVE917490 UFA917488:UFA917490 UOW917488:UOW917490 UYS917488:UYS917490 VIO917488:VIO917490 VSK917488:VSK917490 WCG917488:WCG917490 WMC917488:WMC917490 WVY917488:WVY917490 Q983051:Q983053 JM983024:JM983026 TI983024:TI983026 ADE983024:ADE983026 ANA983024:ANA983026 AWW983024:AWW983026 BGS983024:BGS983026 BQO983024:BQO983026 CAK983024:CAK983026 CKG983024:CKG983026 CUC983024:CUC983026 DDY983024:DDY983026 DNU983024:DNU983026 DXQ983024:DXQ983026 EHM983024:EHM983026 ERI983024:ERI983026 FBE983024:FBE983026 FLA983024:FLA983026 FUW983024:FUW983026 GES983024:GES983026 GOO983024:GOO983026 GYK983024:GYK983026 HIG983024:HIG983026 HSC983024:HSC983026 IBY983024:IBY983026 ILU983024:ILU983026 IVQ983024:IVQ983026 JFM983024:JFM983026 JPI983024:JPI983026 JZE983024:JZE983026 KJA983024:KJA983026 KSW983024:KSW983026 LCS983024:LCS983026 LMO983024:LMO983026 LWK983024:LWK983026 MGG983024:MGG983026 MQC983024:MQC983026 MZY983024:MZY983026 NJU983024:NJU983026 NTQ983024:NTQ983026 ODM983024:ODM983026 ONI983024:ONI983026 OXE983024:OXE983026 PHA983024:PHA983026 PQW983024:PQW983026 QAS983024:QAS983026 QKO983024:QKO983026 QUK983024:QUK983026 REG983024:REG983026 ROC983024:ROC983026 RXY983024:RXY983026 SHU983024:SHU983026 SRQ983024:SRQ983026 TBM983024:TBM983026 TLI983024:TLI983026 TVE983024:TVE983026 UFA983024:UFA983026 UOW983024:UOW983026 UYS983024:UYS983026 VIO983024:VIO983026 VSK983024:VSK983026 WCG983024:WCG983026 WMC983024:WMC983026 WVY983024:WVY983026 P65547:P65550 JL65520:JL65523 TH65520:TH65523 ADD65520:ADD65523 AMZ65520:AMZ65523 AWV65520:AWV65523 BGR65520:BGR65523 BQN65520:BQN65523 CAJ65520:CAJ65523 CKF65520:CKF65523 CUB65520:CUB65523 DDX65520:DDX65523 DNT65520:DNT65523 DXP65520:DXP65523 EHL65520:EHL65523 ERH65520:ERH65523 FBD65520:FBD65523 FKZ65520:FKZ65523 FUV65520:FUV65523 GER65520:GER65523 GON65520:GON65523 GYJ65520:GYJ65523 HIF65520:HIF65523 HSB65520:HSB65523 IBX65520:IBX65523 ILT65520:ILT65523 IVP65520:IVP65523 JFL65520:JFL65523 JPH65520:JPH65523 JZD65520:JZD65523 KIZ65520:KIZ65523 KSV65520:KSV65523 LCR65520:LCR65523 LMN65520:LMN65523 LWJ65520:LWJ65523 MGF65520:MGF65523 MQB65520:MQB65523 MZX65520:MZX65523 NJT65520:NJT65523 NTP65520:NTP65523 ODL65520:ODL65523 ONH65520:ONH65523 OXD65520:OXD65523 PGZ65520:PGZ65523 PQV65520:PQV65523 QAR65520:QAR65523 QKN65520:QKN65523 QUJ65520:QUJ65523 REF65520:REF65523 ROB65520:ROB65523 RXX65520:RXX65523 SHT65520:SHT65523 SRP65520:SRP65523 TBL65520:TBL65523 TLH65520:TLH65523 TVD65520:TVD65523 UEZ65520:UEZ65523 UOV65520:UOV65523 UYR65520:UYR65523 VIN65520:VIN65523 VSJ65520:VSJ65523 WCF65520:WCF65523 WMB65520:WMB65523 WVX65520:WVX65523 P131083:P131086 JL131056:JL131059 TH131056:TH131059 ADD131056:ADD131059 AMZ131056:AMZ131059 AWV131056:AWV131059 BGR131056:BGR131059 BQN131056:BQN131059 CAJ131056:CAJ131059 CKF131056:CKF131059 CUB131056:CUB131059 DDX131056:DDX131059 DNT131056:DNT131059 DXP131056:DXP131059 EHL131056:EHL131059 ERH131056:ERH131059 FBD131056:FBD131059 FKZ131056:FKZ131059 FUV131056:FUV131059 GER131056:GER131059 GON131056:GON131059 GYJ131056:GYJ131059 HIF131056:HIF131059 HSB131056:HSB131059 IBX131056:IBX131059 ILT131056:ILT131059 IVP131056:IVP131059 JFL131056:JFL131059 JPH131056:JPH131059 JZD131056:JZD131059 KIZ131056:KIZ131059 KSV131056:KSV131059 LCR131056:LCR131059 LMN131056:LMN131059 LWJ131056:LWJ131059 MGF131056:MGF131059 MQB131056:MQB131059 MZX131056:MZX131059 NJT131056:NJT131059 NTP131056:NTP131059 ODL131056:ODL131059 ONH131056:ONH131059 OXD131056:OXD131059 PGZ131056:PGZ131059 PQV131056:PQV131059 QAR131056:QAR131059 QKN131056:QKN131059 QUJ131056:QUJ131059 REF131056:REF131059 ROB131056:ROB131059 RXX131056:RXX131059 SHT131056:SHT131059 SRP131056:SRP131059 TBL131056:TBL131059 TLH131056:TLH131059 TVD131056:TVD131059 UEZ131056:UEZ131059 UOV131056:UOV131059 UYR131056:UYR131059 VIN131056:VIN131059 VSJ131056:VSJ131059 WCF131056:WCF131059 WMB131056:WMB131059 WVX131056:WVX131059 P196619:P196622 JL196592:JL196595 TH196592:TH196595 ADD196592:ADD196595 AMZ196592:AMZ196595 AWV196592:AWV196595 BGR196592:BGR196595 BQN196592:BQN196595 CAJ196592:CAJ196595 CKF196592:CKF196595 CUB196592:CUB196595 DDX196592:DDX196595 DNT196592:DNT196595 DXP196592:DXP196595 EHL196592:EHL196595 ERH196592:ERH196595 FBD196592:FBD196595 FKZ196592:FKZ196595 FUV196592:FUV196595 GER196592:GER196595 GON196592:GON196595 GYJ196592:GYJ196595 HIF196592:HIF196595 HSB196592:HSB196595 IBX196592:IBX196595 ILT196592:ILT196595 IVP196592:IVP196595 JFL196592:JFL196595 JPH196592:JPH196595 JZD196592:JZD196595 KIZ196592:KIZ196595 KSV196592:KSV196595 LCR196592:LCR196595 LMN196592:LMN196595 LWJ196592:LWJ196595 MGF196592:MGF196595 MQB196592:MQB196595 MZX196592:MZX196595 NJT196592:NJT196595 NTP196592:NTP196595 ODL196592:ODL196595 ONH196592:ONH196595 OXD196592:OXD196595 PGZ196592:PGZ196595 PQV196592:PQV196595 QAR196592:QAR196595 QKN196592:QKN196595 QUJ196592:QUJ196595 REF196592:REF196595 ROB196592:ROB196595 RXX196592:RXX196595 SHT196592:SHT196595 SRP196592:SRP196595 TBL196592:TBL196595 TLH196592:TLH196595 TVD196592:TVD196595 UEZ196592:UEZ196595 UOV196592:UOV196595 UYR196592:UYR196595 VIN196592:VIN196595 VSJ196592:VSJ196595 WCF196592:WCF196595 WMB196592:WMB196595 WVX196592:WVX196595 P262155:P262158 JL262128:JL262131 TH262128:TH262131 ADD262128:ADD262131 AMZ262128:AMZ262131 AWV262128:AWV262131 BGR262128:BGR262131 BQN262128:BQN262131 CAJ262128:CAJ262131 CKF262128:CKF262131 CUB262128:CUB262131 DDX262128:DDX262131 DNT262128:DNT262131 DXP262128:DXP262131 EHL262128:EHL262131 ERH262128:ERH262131 FBD262128:FBD262131 FKZ262128:FKZ262131 FUV262128:FUV262131 GER262128:GER262131 GON262128:GON262131 GYJ262128:GYJ262131 HIF262128:HIF262131 HSB262128:HSB262131 IBX262128:IBX262131 ILT262128:ILT262131 IVP262128:IVP262131 JFL262128:JFL262131 JPH262128:JPH262131 JZD262128:JZD262131 KIZ262128:KIZ262131 KSV262128:KSV262131 LCR262128:LCR262131 LMN262128:LMN262131 LWJ262128:LWJ262131 MGF262128:MGF262131 MQB262128:MQB262131 MZX262128:MZX262131 NJT262128:NJT262131 NTP262128:NTP262131 ODL262128:ODL262131 ONH262128:ONH262131 OXD262128:OXD262131 PGZ262128:PGZ262131 PQV262128:PQV262131 QAR262128:QAR262131 QKN262128:QKN262131 QUJ262128:QUJ262131 REF262128:REF262131 ROB262128:ROB262131 RXX262128:RXX262131 SHT262128:SHT262131 SRP262128:SRP262131 TBL262128:TBL262131 TLH262128:TLH262131 TVD262128:TVD262131 UEZ262128:UEZ262131 UOV262128:UOV262131 UYR262128:UYR262131 VIN262128:VIN262131 VSJ262128:VSJ262131 WCF262128:WCF262131 WMB262128:WMB262131 WVX262128:WVX262131 P327691:P327694 JL327664:JL327667 TH327664:TH327667 ADD327664:ADD327667 AMZ327664:AMZ327667 AWV327664:AWV327667 BGR327664:BGR327667 BQN327664:BQN327667 CAJ327664:CAJ327667 CKF327664:CKF327667 CUB327664:CUB327667 DDX327664:DDX327667 DNT327664:DNT327667 DXP327664:DXP327667 EHL327664:EHL327667 ERH327664:ERH327667 FBD327664:FBD327667 FKZ327664:FKZ327667 FUV327664:FUV327667 GER327664:GER327667 GON327664:GON327667 GYJ327664:GYJ327667 HIF327664:HIF327667 HSB327664:HSB327667 IBX327664:IBX327667 ILT327664:ILT327667 IVP327664:IVP327667 JFL327664:JFL327667 JPH327664:JPH327667 JZD327664:JZD327667 KIZ327664:KIZ327667 KSV327664:KSV327667 LCR327664:LCR327667 LMN327664:LMN327667 LWJ327664:LWJ327667 MGF327664:MGF327667 MQB327664:MQB327667 MZX327664:MZX327667 NJT327664:NJT327667 NTP327664:NTP327667 ODL327664:ODL327667 ONH327664:ONH327667 OXD327664:OXD327667 PGZ327664:PGZ327667 PQV327664:PQV327667 QAR327664:QAR327667 QKN327664:QKN327667 QUJ327664:QUJ327667 REF327664:REF327667 ROB327664:ROB327667 RXX327664:RXX327667 SHT327664:SHT327667 SRP327664:SRP327667 TBL327664:TBL327667 TLH327664:TLH327667 TVD327664:TVD327667 UEZ327664:UEZ327667 UOV327664:UOV327667 UYR327664:UYR327667 VIN327664:VIN327667 VSJ327664:VSJ327667 WCF327664:WCF327667 WMB327664:WMB327667 WVX327664:WVX327667 P393227:P393230 JL393200:JL393203 TH393200:TH393203 ADD393200:ADD393203 AMZ393200:AMZ393203 AWV393200:AWV393203 BGR393200:BGR393203 BQN393200:BQN393203 CAJ393200:CAJ393203 CKF393200:CKF393203 CUB393200:CUB393203 DDX393200:DDX393203 DNT393200:DNT393203 DXP393200:DXP393203 EHL393200:EHL393203 ERH393200:ERH393203 FBD393200:FBD393203 FKZ393200:FKZ393203 FUV393200:FUV393203 GER393200:GER393203 GON393200:GON393203 GYJ393200:GYJ393203 HIF393200:HIF393203 HSB393200:HSB393203 IBX393200:IBX393203 ILT393200:ILT393203 IVP393200:IVP393203 JFL393200:JFL393203 JPH393200:JPH393203 JZD393200:JZD393203 KIZ393200:KIZ393203 KSV393200:KSV393203 LCR393200:LCR393203 LMN393200:LMN393203 LWJ393200:LWJ393203 MGF393200:MGF393203 MQB393200:MQB393203 MZX393200:MZX393203 NJT393200:NJT393203 NTP393200:NTP393203 ODL393200:ODL393203 ONH393200:ONH393203 OXD393200:OXD393203 PGZ393200:PGZ393203 PQV393200:PQV393203 QAR393200:QAR393203 QKN393200:QKN393203 QUJ393200:QUJ393203 REF393200:REF393203 ROB393200:ROB393203 RXX393200:RXX393203 SHT393200:SHT393203 SRP393200:SRP393203 TBL393200:TBL393203 TLH393200:TLH393203 TVD393200:TVD393203 UEZ393200:UEZ393203 UOV393200:UOV393203 UYR393200:UYR393203 VIN393200:VIN393203 VSJ393200:VSJ393203 WCF393200:WCF393203 WMB393200:WMB393203 WVX393200:WVX393203 P458763:P458766 JL458736:JL458739 TH458736:TH458739 ADD458736:ADD458739 AMZ458736:AMZ458739 AWV458736:AWV458739 BGR458736:BGR458739 BQN458736:BQN458739 CAJ458736:CAJ458739 CKF458736:CKF458739 CUB458736:CUB458739 DDX458736:DDX458739 DNT458736:DNT458739 DXP458736:DXP458739 EHL458736:EHL458739 ERH458736:ERH458739 FBD458736:FBD458739 FKZ458736:FKZ458739 FUV458736:FUV458739 GER458736:GER458739 GON458736:GON458739 GYJ458736:GYJ458739 HIF458736:HIF458739 HSB458736:HSB458739 IBX458736:IBX458739 ILT458736:ILT458739 IVP458736:IVP458739 JFL458736:JFL458739 JPH458736:JPH458739 JZD458736:JZD458739 KIZ458736:KIZ458739 KSV458736:KSV458739 LCR458736:LCR458739 LMN458736:LMN458739 LWJ458736:LWJ458739 MGF458736:MGF458739 MQB458736:MQB458739 MZX458736:MZX458739 NJT458736:NJT458739 NTP458736:NTP458739 ODL458736:ODL458739 ONH458736:ONH458739 OXD458736:OXD458739 PGZ458736:PGZ458739 PQV458736:PQV458739 QAR458736:QAR458739 QKN458736:QKN458739 QUJ458736:QUJ458739 REF458736:REF458739 ROB458736:ROB458739 RXX458736:RXX458739 SHT458736:SHT458739 SRP458736:SRP458739 TBL458736:TBL458739 TLH458736:TLH458739 TVD458736:TVD458739 UEZ458736:UEZ458739 UOV458736:UOV458739 UYR458736:UYR458739 VIN458736:VIN458739 VSJ458736:VSJ458739 WCF458736:WCF458739 WMB458736:WMB458739 WVX458736:WVX458739 P524299:P524302 JL524272:JL524275 TH524272:TH524275 ADD524272:ADD524275 AMZ524272:AMZ524275 AWV524272:AWV524275 BGR524272:BGR524275 BQN524272:BQN524275 CAJ524272:CAJ524275 CKF524272:CKF524275 CUB524272:CUB524275 DDX524272:DDX524275 DNT524272:DNT524275 DXP524272:DXP524275 EHL524272:EHL524275 ERH524272:ERH524275 FBD524272:FBD524275 FKZ524272:FKZ524275 FUV524272:FUV524275 GER524272:GER524275 GON524272:GON524275 GYJ524272:GYJ524275 HIF524272:HIF524275 HSB524272:HSB524275 IBX524272:IBX524275 ILT524272:ILT524275 IVP524272:IVP524275 JFL524272:JFL524275 JPH524272:JPH524275 JZD524272:JZD524275 KIZ524272:KIZ524275 KSV524272:KSV524275 LCR524272:LCR524275 LMN524272:LMN524275 LWJ524272:LWJ524275 MGF524272:MGF524275 MQB524272:MQB524275 MZX524272:MZX524275 NJT524272:NJT524275 NTP524272:NTP524275 ODL524272:ODL524275 ONH524272:ONH524275 OXD524272:OXD524275 PGZ524272:PGZ524275 PQV524272:PQV524275 QAR524272:QAR524275 QKN524272:QKN524275 QUJ524272:QUJ524275 REF524272:REF524275 ROB524272:ROB524275 RXX524272:RXX524275 SHT524272:SHT524275 SRP524272:SRP524275 TBL524272:TBL524275 TLH524272:TLH524275 TVD524272:TVD524275 UEZ524272:UEZ524275 UOV524272:UOV524275 UYR524272:UYR524275 VIN524272:VIN524275 VSJ524272:VSJ524275 WCF524272:WCF524275 WMB524272:WMB524275 WVX524272:WVX524275 P589835:P589838 JL589808:JL589811 TH589808:TH589811 ADD589808:ADD589811 AMZ589808:AMZ589811 AWV589808:AWV589811 BGR589808:BGR589811 BQN589808:BQN589811 CAJ589808:CAJ589811 CKF589808:CKF589811 CUB589808:CUB589811 DDX589808:DDX589811 DNT589808:DNT589811 DXP589808:DXP589811 EHL589808:EHL589811 ERH589808:ERH589811 FBD589808:FBD589811 FKZ589808:FKZ589811 FUV589808:FUV589811 GER589808:GER589811 GON589808:GON589811 GYJ589808:GYJ589811 HIF589808:HIF589811 HSB589808:HSB589811 IBX589808:IBX589811 ILT589808:ILT589811 IVP589808:IVP589811 JFL589808:JFL589811 JPH589808:JPH589811 JZD589808:JZD589811 KIZ589808:KIZ589811 KSV589808:KSV589811 LCR589808:LCR589811 LMN589808:LMN589811 LWJ589808:LWJ589811 MGF589808:MGF589811 MQB589808:MQB589811 MZX589808:MZX589811 NJT589808:NJT589811 NTP589808:NTP589811 ODL589808:ODL589811 ONH589808:ONH589811 OXD589808:OXD589811 PGZ589808:PGZ589811 PQV589808:PQV589811 QAR589808:QAR589811 QKN589808:QKN589811 QUJ589808:QUJ589811 REF589808:REF589811 ROB589808:ROB589811 RXX589808:RXX589811 SHT589808:SHT589811 SRP589808:SRP589811 TBL589808:TBL589811 TLH589808:TLH589811 TVD589808:TVD589811 UEZ589808:UEZ589811 UOV589808:UOV589811 UYR589808:UYR589811 VIN589808:VIN589811 VSJ589808:VSJ589811 WCF589808:WCF589811 WMB589808:WMB589811 WVX589808:WVX589811 P655371:P655374 JL655344:JL655347 TH655344:TH655347 ADD655344:ADD655347 AMZ655344:AMZ655347 AWV655344:AWV655347 BGR655344:BGR655347 BQN655344:BQN655347 CAJ655344:CAJ655347 CKF655344:CKF655347 CUB655344:CUB655347 DDX655344:DDX655347 DNT655344:DNT655347 DXP655344:DXP655347 EHL655344:EHL655347 ERH655344:ERH655347 FBD655344:FBD655347 FKZ655344:FKZ655347 FUV655344:FUV655347 GER655344:GER655347 GON655344:GON655347 GYJ655344:GYJ655347 HIF655344:HIF655347 HSB655344:HSB655347 IBX655344:IBX655347 ILT655344:ILT655347 IVP655344:IVP655347 JFL655344:JFL655347 JPH655344:JPH655347 JZD655344:JZD655347 KIZ655344:KIZ655347 KSV655344:KSV655347 LCR655344:LCR655347 LMN655344:LMN655347 LWJ655344:LWJ655347 MGF655344:MGF655347 MQB655344:MQB655347 MZX655344:MZX655347 NJT655344:NJT655347 NTP655344:NTP655347 ODL655344:ODL655347 ONH655344:ONH655347 OXD655344:OXD655347 PGZ655344:PGZ655347 PQV655344:PQV655347 QAR655344:QAR655347 QKN655344:QKN655347 QUJ655344:QUJ655347 REF655344:REF655347 ROB655344:ROB655347 RXX655344:RXX655347 SHT655344:SHT655347 SRP655344:SRP655347 TBL655344:TBL655347 TLH655344:TLH655347 TVD655344:TVD655347 UEZ655344:UEZ655347 UOV655344:UOV655347 UYR655344:UYR655347 VIN655344:VIN655347 VSJ655344:VSJ655347 WCF655344:WCF655347 WMB655344:WMB655347 WVX655344:WVX655347 P720907:P720910 JL720880:JL720883 TH720880:TH720883 ADD720880:ADD720883 AMZ720880:AMZ720883 AWV720880:AWV720883 BGR720880:BGR720883 BQN720880:BQN720883 CAJ720880:CAJ720883 CKF720880:CKF720883 CUB720880:CUB720883 DDX720880:DDX720883 DNT720880:DNT720883 DXP720880:DXP720883 EHL720880:EHL720883 ERH720880:ERH720883 FBD720880:FBD720883 FKZ720880:FKZ720883 FUV720880:FUV720883 GER720880:GER720883 GON720880:GON720883 GYJ720880:GYJ720883 HIF720880:HIF720883 HSB720880:HSB720883 IBX720880:IBX720883 ILT720880:ILT720883 IVP720880:IVP720883 JFL720880:JFL720883 JPH720880:JPH720883 JZD720880:JZD720883 KIZ720880:KIZ720883 KSV720880:KSV720883 LCR720880:LCR720883 LMN720880:LMN720883 LWJ720880:LWJ720883 MGF720880:MGF720883 MQB720880:MQB720883 MZX720880:MZX720883 NJT720880:NJT720883 NTP720880:NTP720883 ODL720880:ODL720883 ONH720880:ONH720883 OXD720880:OXD720883 PGZ720880:PGZ720883 PQV720880:PQV720883 QAR720880:QAR720883 QKN720880:QKN720883 QUJ720880:QUJ720883 REF720880:REF720883 ROB720880:ROB720883 RXX720880:RXX720883 SHT720880:SHT720883 SRP720880:SRP720883 TBL720880:TBL720883 TLH720880:TLH720883 TVD720880:TVD720883 UEZ720880:UEZ720883 UOV720880:UOV720883 UYR720880:UYR720883 VIN720880:VIN720883 VSJ720880:VSJ720883 WCF720880:WCF720883 WMB720880:WMB720883 WVX720880:WVX720883 P786443:P786446 JL786416:JL786419 TH786416:TH786419 ADD786416:ADD786419 AMZ786416:AMZ786419 AWV786416:AWV786419 BGR786416:BGR786419 BQN786416:BQN786419 CAJ786416:CAJ786419 CKF786416:CKF786419 CUB786416:CUB786419 DDX786416:DDX786419 DNT786416:DNT786419 DXP786416:DXP786419 EHL786416:EHL786419 ERH786416:ERH786419 FBD786416:FBD786419 FKZ786416:FKZ786419 FUV786416:FUV786419 GER786416:GER786419 GON786416:GON786419 GYJ786416:GYJ786419 HIF786416:HIF786419 HSB786416:HSB786419 IBX786416:IBX786419 ILT786416:ILT786419 IVP786416:IVP786419 JFL786416:JFL786419 JPH786416:JPH786419 JZD786416:JZD786419 KIZ786416:KIZ786419 KSV786416:KSV786419 LCR786416:LCR786419 LMN786416:LMN786419 LWJ786416:LWJ786419 MGF786416:MGF786419 MQB786416:MQB786419 MZX786416:MZX786419 NJT786416:NJT786419 NTP786416:NTP786419 ODL786416:ODL786419 ONH786416:ONH786419 OXD786416:OXD786419 PGZ786416:PGZ786419 PQV786416:PQV786419 QAR786416:QAR786419 QKN786416:QKN786419 QUJ786416:QUJ786419 REF786416:REF786419 ROB786416:ROB786419 RXX786416:RXX786419 SHT786416:SHT786419 SRP786416:SRP786419 TBL786416:TBL786419 TLH786416:TLH786419 TVD786416:TVD786419 UEZ786416:UEZ786419 UOV786416:UOV786419 UYR786416:UYR786419 VIN786416:VIN786419 VSJ786416:VSJ786419 WCF786416:WCF786419 WMB786416:WMB786419 WVX786416:WVX786419 P851979:P851982 JL851952:JL851955 TH851952:TH851955 ADD851952:ADD851955 AMZ851952:AMZ851955 AWV851952:AWV851955 BGR851952:BGR851955 BQN851952:BQN851955 CAJ851952:CAJ851955 CKF851952:CKF851955 CUB851952:CUB851955 DDX851952:DDX851955 DNT851952:DNT851955 DXP851952:DXP851955 EHL851952:EHL851955 ERH851952:ERH851955 FBD851952:FBD851955 FKZ851952:FKZ851955 FUV851952:FUV851955 GER851952:GER851955 GON851952:GON851955 GYJ851952:GYJ851955 HIF851952:HIF851955 HSB851952:HSB851955 IBX851952:IBX851955 ILT851952:ILT851955 IVP851952:IVP851955 JFL851952:JFL851955 JPH851952:JPH851955 JZD851952:JZD851955 KIZ851952:KIZ851955 KSV851952:KSV851955 LCR851952:LCR851955 LMN851952:LMN851955 LWJ851952:LWJ851955 MGF851952:MGF851955 MQB851952:MQB851955 MZX851952:MZX851955 NJT851952:NJT851955 NTP851952:NTP851955 ODL851952:ODL851955 ONH851952:ONH851955 OXD851952:OXD851955 PGZ851952:PGZ851955 PQV851952:PQV851955 QAR851952:QAR851955 QKN851952:QKN851955 QUJ851952:QUJ851955 REF851952:REF851955 ROB851952:ROB851955 RXX851952:RXX851955 SHT851952:SHT851955 SRP851952:SRP851955 TBL851952:TBL851955 TLH851952:TLH851955 TVD851952:TVD851955 UEZ851952:UEZ851955 UOV851952:UOV851955 UYR851952:UYR851955 VIN851952:VIN851955 VSJ851952:VSJ851955 WCF851952:WCF851955 WMB851952:WMB851955 WVX851952:WVX851955 P917515:P917518 JL917488:JL917491 TH917488:TH917491 ADD917488:ADD917491 AMZ917488:AMZ917491 AWV917488:AWV917491 BGR917488:BGR917491 BQN917488:BQN917491 CAJ917488:CAJ917491 CKF917488:CKF917491 CUB917488:CUB917491 DDX917488:DDX917491 DNT917488:DNT917491 DXP917488:DXP917491 EHL917488:EHL917491 ERH917488:ERH917491 FBD917488:FBD917491 FKZ917488:FKZ917491 FUV917488:FUV917491 GER917488:GER917491 GON917488:GON917491 GYJ917488:GYJ917491 HIF917488:HIF917491 HSB917488:HSB917491 IBX917488:IBX917491 ILT917488:ILT917491 IVP917488:IVP917491 JFL917488:JFL917491 JPH917488:JPH917491 JZD917488:JZD917491 KIZ917488:KIZ917491 KSV917488:KSV917491 LCR917488:LCR917491 LMN917488:LMN917491 LWJ917488:LWJ917491 MGF917488:MGF917491 MQB917488:MQB917491 MZX917488:MZX917491 NJT917488:NJT917491 NTP917488:NTP917491 ODL917488:ODL917491 ONH917488:ONH917491 OXD917488:OXD917491 PGZ917488:PGZ917491 PQV917488:PQV917491 QAR917488:QAR917491 QKN917488:QKN917491 QUJ917488:QUJ917491 REF917488:REF917491 ROB917488:ROB917491 RXX917488:RXX917491 SHT917488:SHT917491 SRP917488:SRP917491 TBL917488:TBL917491 TLH917488:TLH917491 TVD917488:TVD917491 UEZ917488:UEZ917491 UOV917488:UOV917491 UYR917488:UYR917491 VIN917488:VIN917491 VSJ917488:VSJ917491 WCF917488:WCF917491 WMB917488:WMB917491 WVX917488:WVX917491 P983051:P983054 JL983024:JL983027 TH983024:TH983027 ADD983024:ADD983027 AMZ983024:AMZ983027 AWV983024:AWV983027 BGR983024:BGR983027 BQN983024:BQN983027 CAJ983024:CAJ983027 CKF983024:CKF983027 CUB983024:CUB983027 DDX983024:DDX983027 DNT983024:DNT983027 DXP983024:DXP983027 EHL983024:EHL983027 ERH983024:ERH983027 FBD983024:FBD983027 FKZ983024:FKZ983027 FUV983024:FUV983027 GER983024:GER983027 GON983024:GON983027 GYJ983024:GYJ983027 HIF983024:HIF983027 HSB983024:HSB983027 IBX983024:IBX983027 ILT983024:ILT983027 IVP983024:IVP983027 JFL983024:JFL983027 JPH983024:JPH983027 JZD983024:JZD983027 KIZ983024:KIZ983027 KSV983024:KSV983027 LCR983024:LCR983027 LMN983024:LMN983027 LWJ983024:LWJ983027 MGF983024:MGF983027 MQB983024:MQB983027 MZX983024:MZX983027 NJT983024:NJT983027 NTP983024:NTP983027 ODL983024:ODL983027 ONH983024:ONH983027 OXD983024:OXD983027 PGZ983024:PGZ983027 PQV983024:PQV983027 QAR983024:QAR983027 QKN983024:QKN983027 QUJ983024:QUJ983027 REF983024:REF983027 ROB983024:ROB983027 RXX983024:RXX983027 SHT983024:SHT983027 SRP983024:SRP983027 TBL983024:TBL983027 TLH983024:TLH983027 TVD983024:TVD983027 UEZ983024:UEZ983027 UOV983024:UOV983027 UYR983024:UYR983027 VIN983024:VIN983027 VSJ983024:VSJ983027 WCF983024:WCF983027 WMB983024:WMB983027 WVX983024:WVX983027 JQ22 TM22 ADI22 ANE22 AXA22 BGW22 BQS22 CAO22 CKK22 CUG22 DEC22 DNY22 DXU22 EHQ22 ERM22 FBI22 FLE22 FVA22 GEW22 GOS22 GYO22 HIK22 HSG22 ICC22 ILY22 IVU22 JFQ22 JPM22 JZI22 KJE22 KTA22 LCW22 LMS22 LWO22 MGK22 MQG22 NAC22 NJY22 NTU22 ODQ22 ONM22 OXI22 PHE22 PRA22 QAW22 QKS22 QUO22 REK22 ROG22 RYC22 SHY22 SRU22 TBQ22 TLM22 TVI22 UFE22 UPA22 UYW22 VIS22 VSO22 WCK22 WMG22 WWC22 U65546:U65549 JQ65519:JQ65522 TM65519:TM65522 ADI65519:ADI65522 ANE65519:ANE65522 AXA65519:AXA65522 BGW65519:BGW65522 BQS65519:BQS65522 CAO65519:CAO65522 CKK65519:CKK65522 CUG65519:CUG65522 DEC65519:DEC65522 DNY65519:DNY65522 DXU65519:DXU65522 EHQ65519:EHQ65522 ERM65519:ERM65522 FBI65519:FBI65522 FLE65519:FLE65522 FVA65519:FVA65522 GEW65519:GEW65522 GOS65519:GOS65522 GYO65519:GYO65522 HIK65519:HIK65522 HSG65519:HSG65522 ICC65519:ICC65522 ILY65519:ILY65522 IVU65519:IVU65522 JFQ65519:JFQ65522 JPM65519:JPM65522 JZI65519:JZI65522 KJE65519:KJE65522 KTA65519:KTA65522 LCW65519:LCW65522 LMS65519:LMS65522 LWO65519:LWO65522 MGK65519:MGK65522 MQG65519:MQG65522 NAC65519:NAC65522 NJY65519:NJY65522 NTU65519:NTU65522 ODQ65519:ODQ65522 ONM65519:ONM65522 OXI65519:OXI65522 PHE65519:PHE65522 PRA65519:PRA65522 QAW65519:QAW65522 QKS65519:QKS65522 QUO65519:QUO65522 REK65519:REK65522 ROG65519:ROG65522 RYC65519:RYC65522 SHY65519:SHY65522 SRU65519:SRU65522 TBQ65519:TBQ65522 TLM65519:TLM65522 TVI65519:TVI65522 UFE65519:UFE65522 UPA65519:UPA65522 UYW65519:UYW65522 VIS65519:VIS65522 VSO65519:VSO65522 WCK65519:WCK65522 WMG65519:WMG65522 WWC65519:WWC65522 U131082:U131085 JQ131055:JQ131058 TM131055:TM131058 ADI131055:ADI131058 ANE131055:ANE131058 AXA131055:AXA131058 BGW131055:BGW131058 BQS131055:BQS131058 CAO131055:CAO131058 CKK131055:CKK131058 CUG131055:CUG131058 DEC131055:DEC131058 DNY131055:DNY131058 DXU131055:DXU131058 EHQ131055:EHQ131058 ERM131055:ERM131058 FBI131055:FBI131058 FLE131055:FLE131058 FVA131055:FVA131058 GEW131055:GEW131058 GOS131055:GOS131058 GYO131055:GYO131058 HIK131055:HIK131058 HSG131055:HSG131058 ICC131055:ICC131058 ILY131055:ILY131058 IVU131055:IVU131058 JFQ131055:JFQ131058 JPM131055:JPM131058 JZI131055:JZI131058 KJE131055:KJE131058 KTA131055:KTA131058 LCW131055:LCW131058 LMS131055:LMS131058 LWO131055:LWO131058 MGK131055:MGK131058 MQG131055:MQG131058 NAC131055:NAC131058 NJY131055:NJY131058 NTU131055:NTU131058 ODQ131055:ODQ131058 ONM131055:ONM131058 OXI131055:OXI131058 PHE131055:PHE131058 PRA131055:PRA131058 QAW131055:QAW131058 QKS131055:QKS131058 QUO131055:QUO131058 REK131055:REK131058 ROG131055:ROG131058 RYC131055:RYC131058 SHY131055:SHY131058 SRU131055:SRU131058 TBQ131055:TBQ131058 TLM131055:TLM131058 TVI131055:TVI131058 UFE131055:UFE131058 UPA131055:UPA131058 UYW131055:UYW131058 VIS131055:VIS131058 VSO131055:VSO131058 WCK131055:WCK131058 WMG131055:WMG131058 WWC131055:WWC131058 U196618:U196621 JQ196591:JQ196594 TM196591:TM196594 ADI196591:ADI196594 ANE196591:ANE196594 AXA196591:AXA196594 BGW196591:BGW196594 BQS196591:BQS196594 CAO196591:CAO196594 CKK196591:CKK196594 CUG196591:CUG196594 DEC196591:DEC196594 DNY196591:DNY196594 DXU196591:DXU196594 EHQ196591:EHQ196594 ERM196591:ERM196594 FBI196591:FBI196594 FLE196591:FLE196594 FVA196591:FVA196594 GEW196591:GEW196594 GOS196591:GOS196594 GYO196591:GYO196594 HIK196591:HIK196594 HSG196591:HSG196594 ICC196591:ICC196594 ILY196591:ILY196594 IVU196591:IVU196594 JFQ196591:JFQ196594 JPM196591:JPM196594 JZI196591:JZI196594 KJE196591:KJE196594 KTA196591:KTA196594 LCW196591:LCW196594 LMS196591:LMS196594 LWO196591:LWO196594 MGK196591:MGK196594 MQG196591:MQG196594 NAC196591:NAC196594 NJY196591:NJY196594 NTU196591:NTU196594 ODQ196591:ODQ196594 ONM196591:ONM196594 OXI196591:OXI196594 PHE196591:PHE196594 PRA196591:PRA196594 QAW196591:QAW196594 QKS196591:QKS196594 QUO196591:QUO196594 REK196591:REK196594 ROG196591:ROG196594 RYC196591:RYC196594 SHY196591:SHY196594 SRU196591:SRU196594 TBQ196591:TBQ196594 TLM196591:TLM196594 TVI196591:TVI196594 UFE196591:UFE196594 UPA196591:UPA196594 UYW196591:UYW196594 VIS196591:VIS196594 VSO196591:VSO196594 WCK196591:WCK196594 WMG196591:WMG196594 WWC196591:WWC196594 U262154:U262157 JQ262127:JQ262130 TM262127:TM262130 ADI262127:ADI262130 ANE262127:ANE262130 AXA262127:AXA262130 BGW262127:BGW262130 BQS262127:BQS262130 CAO262127:CAO262130 CKK262127:CKK262130 CUG262127:CUG262130 DEC262127:DEC262130 DNY262127:DNY262130 DXU262127:DXU262130 EHQ262127:EHQ262130 ERM262127:ERM262130 FBI262127:FBI262130 FLE262127:FLE262130 FVA262127:FVA262130 GEW262127:GEW262130 GOS262127:GOS262130 GYO262127:GYO262130 HIK262127:HIK262130 HSG262127:HSG262130 ICC262127:ICC262130 ILY262127:ILY262130 IVU262127:IVU262130 JFQ262127:JFQ262130 JPM262127:JPM262130 JZI262127:JZI262130 KJE262127:KJE262130 KTA262127:KTA262130 LCW262127:LCW262130 LMS262127:LMS262130 LWO262127:LWO262130 MGK262127:MGK262130 MQG262127:MQG262130 NAC262127:NAC262130 NJY262127:NJY262130 NTU262127:NTU262130 ODQ262127:ODQ262130 ONM262127:ONM262130 OXI262127:OXI262130 PHE262127:PHE262130 PRA262127:PRA262130 QAW262127:QAW262130 QKS262127:QKS262130 QUO262127:QUO262130 REK262127:REK262130 ROG262127:ROG262130 RYC262127:RYC262130 SHY262127:SHY262130 SRU262127:SRU262130 TBQ262127:TBQ262130 TLM262127:TLM262130 TVI262127:TVI262130 UFE262127:UFE262130 UPA262127:UPA262130 UYW262127:UYW262130 VIS262127:VIS262130 VSO262127:VSO262130 WCK262127:WCK262130 WMG262127:WMG262130 WWC262127:WWC262130 U327690:U327693 JQ327663:JQ327666 TM327663:TM327666 ADI327663:ADI327666 ANE327663:ANE327666 AXA327663:AXA327666 BGW327663:BGW327666 BQS327663:BQS327666 CAO327663:CAO327666 CKK327663:CKK327666 CUG327663:CUG327666 DEC327663:DEC327666 DNY327663:DNY327666 DXU327663:DXU327666 EHQ327663:EHQ327666 ERM327663:ERM327666 FBI327663:FBI327666 FLE327663:FLE327666 FVA327663:FVA327666 GEW327663:GEW327666 GOS327663:GOS327666 GYO327663:GYO327666 HIK327663:HIK327666 HSG327663:HSG327666 ICC327663:ICC327666 ILY327663:ILY327666 IVU327663:IVU327666 JFQ327663:JFQ327666 JPM327663:JPM327666 JZI327663:JZI327666 KJE327663:KJE327666 KTA327663:KTA327666 LCW327663:LCW327666 LMS327663:LMS327666 LWO327663:LWO327666 MGK327663:MGK327666 MQG327663:MQG327666 NAC327663:NAC327666 NJY327663:NJY327666 NTU327663:NTU327666 ODQ327663:ODQ327666 ONM327663:ONM327666 OXI327663:OXI327666 PHE327663:PHE327666 PRA327663:PRA327666 QAW327663:QAW327666 QKS327663:QKS327666 QUO327663:QUO327666 REK327663:REK327666 ROG327663:ROG327666 RYC327663:RYC327666 SHY327663:SHY327666 SRU327663:SRU327666 TBQ327663:TBQ327666 TLM327663:TLM327666 TVI327663:TVI327666 UFE327663:UFE327666 UPA327663:UPA327666 UYW327663:UYW327666 VIS327663:VIS327666 VSO327663:VSO327666 WCK327663:WCK327666 WMG327663:WMG327666 WWC327663:WWC327666 U393226:U393229 JQ393199:JQ393202 TM393199:TM393202 ADI393199:ADI393202 ANE393199:ANE393202 AXA393199:AXA393202 BGW393199:BGW393202 BQS393199:BQS393202 CAO393199:CAO393202 CKK393199:CKK393202 CUG393199:CUG393202 DEC393199:DEC393202 DNY393199:DNY393202 DXU393199:DXU393202 EHQ393199:EHQ393202 ERM393199:ERM393202 FBI393199:FBI393202 FLE393199:FLE393202 FVA393199:FVA393202 GEW393199:GEW393202 GOS393199:GOS393202 GYO393199:GYO393202 HIK393199:HIK393202 HSG393199:HSG393202 ICC393199:ICC393202 ILY393199:ILY393202 IVU393199:IVU393202 JFQ393199:JFQ393202 JPM393199:JPM393202 JZI393199:JZI393202 KJE393199:KJE393202 KTA393199:KTA393202 LCW393199:LCW393202 LMS393199:LMS393202 LWO393199:LWO393202 MGK393199:MGK393202 MQG393199:MQG393202 NAC393199:NAC393202 NJY393199:NJY393202 NTU393199:NTU393202 ODQ393199:ODQ393202 ONM393199:ONM393202 OXI393199:OXI393202 PHE393199:PHE393202 PRA393199:PRA393202 QAW393199:QAW393202 QKS393199:QKS393202 QUO393199:QUO393202 REK393199:REK393202 ROG393199:ROG393202 RYC393199:RYC393202 SHY393199:SHY393202 SRU393199:SRU393202 TBQ393199:TBQ393202 TLM393199:TLM393202 TVI393199:TVI393202 UFE393199:UFE393202 UPA393199:UPA393202 UYW393199:UYW393202 VIS393199:VIS393202 VSO393199:VSO393202 WCK393199:WCK393202 WMG393199:WMG393202 WWC393199:WWC393202 U458762:U458765 JQ458735:JQ458738 TM458735:TM458738 ADI458735:ADI458738 ANE458735:ANE458738 AXA458735:AXA458738 BGW458735:BGW458738 BQS458735:BQS458738 CAO458735:CAO458738 CKK458735:CKK458738 CUG458735:CUG458738 DEC458735:DEC458738 DNY458735:DNY458738 DXU458735:DXU458738 EHQ458735:EHQ458738 ERM458735:ERM458738 FBI458735:FBI458738 FLE458735:FLE458738 FVA458735:FVA458738 GEW458735:GEW458738 GOS458735:GOS458738 GYO458735:GYO458738 HIK458735:HIK458738 HSG458735:HSG458738 ICC458735:ICC458738 ILY458735:ILY458738 IVU458735:IVU458738 JFQ458735:JFQ458738 JPM458735:JPM458738 JZI458735:JZI458738 KJE458735:KJE458738 KTA458735:KTA458738 LCW458735:LCW458738 LMS458735:LMS458738 LWO458735:LWO458738 MGK458735:MGK458738 MQG458735:MQG458738 NAC458735:NAC458738 NJY458735:NJY458738 NTU458735:NTU458738 ODQ458735:ODQ458738 ONM458735:ONM458738 OXI458735:OXI458738 PHE458735:PHE458738 PRA458735:PRA458738 QAW458735:QAW458738 QKS458735:QKS458738 QUO458735:QUO458738 REK458735:REK458738 ROG458735:ROG458738 RYC458735:RYC458738 SHY458735:SHY458738 SRU458735:SRU458738 TBQ458735:TBQ458738 TLM458735:TLM458738 TVI458735:TVI458738 UFE458735:UFE458738 UPA458735:UPA458738 UYW458735:UYW458738 VIS458735:VIS458738 VSO458735:VSO458738 WCK458735:WCK458738 WMG458735:WMG458738 WWC458735:WWC458738 U524298:U524301 JQ524271:JQ524274 TM524271:TM524274 ADI524271:ADI524274 ANE524271:ANE524274 AXA524271:AXA524274 BGW524271:BGW524274 BQS524271:BQS524274 CAO524271:CAO524274 CKK524271:CKK524274 CUG524271:CUG524274 DEC524271:DEC524274 DNY524271:DNY524274 DXU524271:DXU524274 EHQ524271:EHQ524274 ERM524271:ERM524274 FBI524271:FBI524274 FLE524271:FLE524274 FVA524271:FVA524274 GEW524271:GEW524274 GOS524271:GOS524274 GYO524271:GYO524274 HIK524271:HIK524274 HSG524271:HSG524274 ICC524271:ICC524274 ILY524271:ILY524274 IVU524271:IVU524274 JFQ524271:JFQ524274 JPM524271:JPM524274 JZI524271:JZI524274 KJE524271:KJE524274 KTA524271:KTA524274 LCW524271:LCW524274 LMS524271:LMS524274 LWO524271:LWO524274 MGK524271:MGK524274 MQG524271:MQG524274 NAC524271:NAC524274 NJY524271:NJY524274 NTU524271:NTU524274 ODQ524271:ODQ524274 ONM524271:ONM524274 OXI524271:OXI524274 PHE524271:PHE524274 PRA524271:PRA524274 QAW524271:QAW524274 QKS524271:QKS524274 QUO524271:QUO524274 REK524271:REK524274 ROG524271:ROG524274 RYC524271:RYC524274 SHY524271:SHY524274 SRU524271:SRU524274 TBQ524271:TBQ524274 TLM524271:TLM524274 TVI524271:TVI524274 UFE524271:UFE524274 UPA524271:UPA524274 UYW524271:UYW524274 VIS524271:VIS524274 VSO524271:VSO524274 WCK524271:WCK524274 WMG524271:WMG524274 WWC524271:WWC524274 U589834:U589837 JQ589807:JQ589810 TM589807:TM589810 ADI589807:ADI589810 ANE589807:ANE589810 AXA589807:AXA589810 BGW589807:BGW589810 BQS589807:BQS589810 CAO589807:CAO589810 CKK589807:CKK589810 CUG589807:CUG589810 DEC589807:DEC589810 DNY589807:DNY589810 DXU589807:DXU589810 EHQ589807:EHQ589810 ERM589807:ERM589810 FBI589807:FBI589810 FLE589807:FLE589810 FVA589807:FVA589810 GEW589807:GEW589810 GOS589807:GOS589810 GYO589807:GYO589810 HIK589807:HIK589810 HSG589807:HSG589810 ICC589807:ICC589810 ILY589807:ILY589810 IVU589807:IVU589810 JFQ589807:JFQ589810 JPM589807:JPM589810 JZI589807:JZI589810 KJE589807:KJE589810 KTA589807:KTA589810 LCW589807:LCW589810 LMS589807:LMS589810 LWO589807:LWO589810 MGK589807:MGK589810 MQG589807:MQG589810 NAC589807:NAC589810 NJY589807:NJY589810 NTU589807:NTU589810 ODQ589807:ODQ589810 ONM589807:ONM589810 OXI589807:OXI589810 PHE589807:PHE589810 PRA589807:PRA589810 QAW589807:QAW589810 QKS589807:QKS589810 QUO589807:QUO589810 REK589807:REK589810 ROG589807:ROG589810 RYC589807:RYC589810 SHY589807:SHY589810 SRU589807:SRU589810 TBQ589807:TBQ589810 TLM589807:TLM589810 TVI589807:TVI589810 UFE589807:UFE589810 UPA589807:UPA589810 UYW589807:UYW589810 VIS589807:VIS589810 VSO589807:VSO589810 WCK589807:WCK589810 WMG589807:WMG589810 WWC589807:WWC589810 U655370:U655373 JQ655343:JQ655346 TM655343:TM655346 ADI655343:ADI655346 ANE655343:ANE655346 AXA655343:AXA655346 BGW655343:BGW655346 BQS655343:BQS655346 CAO655343:CAO655346 CKK655343:CKK655346 CUG655343:CUG655346 DEC655343:DEC655346 DNY655343:DNY655346 DXU655343:DXU655346 EHQ655343:EHQ655346 ERM655343:ERM655346 FBI655343:FBI655346 FLE655343:FLE655346 FVA655343:FVA655346 GEW655343:GEW655346 GOS655343:GOS655346 GYO655343:GYO655346 HIK655343:HIK655346 HSG655343:HSG655346 ICC655343:ICC655346 ILY655343:ILY655346 IVU655343:IVU655346 JFQ655343:JFQ655346 JPM655343:JPM655346 JZI655343:JZI655346 KJE655343:KJE655346 KTA655343:KTA655346 LCW655343:LCW655346 LMS655343:LMS655346 LWO655343:LWO655346 MGK655343:MGK655346 MQG655343:MQG655346 NAC655343:NAC655346 NJY655343:NJY655346 NTU655343:NTU655346 ODQ655343:ODQ655346 ONM655343:ONM655346 OXI655343:OXI655346 PHE655343:PHE655346 PRA655343:PRA655346 QAW655343:QAW655346 QKS655343:QKS655346 QUO655343:QUO655346 REK655343:REK655346 ROG655343:ROG655346 RYC655343:RYC655346 SHY655343:SHY655346 SRU655343:SRU655346 TBQ655343:TBQ655346 TLM655343:TLM655346 TVI655343:TVI655346 UFE655343:UFE655346 UPA655343:UPA655346 UYW655343:UYW655346 VIS655343:VIS655346 VSO655343:VSO655346 WCK655343:WCK655346 WMG655343:WMG655346 WWC655343:WWC655346 U720906:U720909 JQ720879:JQ720882 TM720879:TM720882 ADI720879:ADI720882 ANE720879:ANE720882 AXA720879:AXA720882 BGW720879:BGW720882 BQS720879:BQS720882 CAO720879:CAO720882 CKK720879:CKK720882 CUG720879:CUG720882 DEC720879:DEC720882 DNY720879:DNY720882 DXU720879:DXU720882 EHQ720879:EHQ720882 ERM720879:ERM720882 FBI720879:FBI720882 FLE720879:FLE720882 FVA720879:FVA720882 GEW720879:GEW720882 GOS720879:GOS720882 GYO720879:GYO720882 HIK720879:HIK720882 HSG720879:HSG720882 ICC720879:ICC720882 ILY720879:ILY720882 IVU720879:IVU720882 JFQ720879:JFQ720882 JPM720879:JPM720882 JZI720879:JZI720882 KJE720879:KJE720882 KTA720879:KTA720882 LCW720879:LCW720882 LMS720879:LMS720882 LWO720879:LWO720882 MGK720879:MGK720882 MQG720879:MQG720882 NAC720879:NAC720882 NJY720879:NJY720882 NTU720879:NTU720882 ODQ720879:ODQ720882 ONM720879:ONM720882 OXI720879:OXI720882 PHE720879:PHE720882 PRA720879:PRA720882 QAW720879:QAW720882 QKS720879:QKS720882 QUO720879:QUO720882 REK720879:REK720882 ROG720879:ROG720882 RYC720879:RYC720882 SHY720879:SHY720882 SRU720879:SRU720882 TBQ720879:TBQ720882 TLM720879:TLM720882 TVI720879:TVI720882 UFE720879:UFE720882 UPA720879:UPA720882 UYW720879:UYW720882 VIS720879:VIS720882 VSO720879:VSO720882 WCK720879:WCK720882 WMG720879:WMG720882 WWC720879:WWC720882 U786442:U786445 JQ786415:JQ786418 TM786415:TM786418 ADI786415:ADI786418 ANE786415:ANE786418 AXA786415:AXA786418 BGW786415:BGW786418 BQS786415:BQS786418 CAO786415:CAO786418 CKK786415:CKK786418 CUG786415:CUG786418 DEC786415:DEC786418 DNY786415:DNY786418 DXU786415:DXU786418 EHQ786415:EHQ786418 ERM786415:ERM786418 FBI786415:FBI786418 FLE786415:FLE786418 FVA786415:FVA786418 GEW786415:GEW786418 GOS786415:GOS786418 GYO786415:GYO786418 HIK786415:HIK786418 HSG786415:HSG786418 ICC786415:ICC786418 ILY786415:ILY786418 IVU786415:IVU786418 JFQ786415:JFQ786418 JPM786415:JPM786418 JZI786415:JZI786418 KJE786415:KJE786418 KTA786415:KTA786418 LCW786415:LCW786418 LMS786415:LMS786418 LWO786415:LWO786418 MGK786415:MGK786418 MQG786415:MQG786418 NAC786415:NAC786418 NJY786415:NJY786418 NTU786415:NTU786418 ODQ786415:ODQ786418 ONM786415:ONM786418 OXI786415:OXI786418 PHE786415:PHE786418 PRA786415:PRA786418 QAW786415:QAW786418 QKS786415:QKS786418 QUO786415:QUO786418 REK786415:REK786418 ROG786415:ROG786418 RYC786415:RYC786418 SHY786415:SHY786418 SRU786415:SRU786418 TBQ786415:TBQ786418 TLM786415:TLM786418 TVI786415:TVI786418 UFE786415:UFE786418 UPA786415:UPA786418 UYW786415:UYW786418 VIS786415:VIS786418 VSO786415:VSO786418 WCK786415:WCK786418 WMG786415:WMG786418 WWC786415:WWC786418 U851978:U851981 JQ851951:JQ851954 TM851951:TM851954 ADI851951:ADI851954 ANE851951:ANE851954 AXA851951:AXA851954 BGW851951:BGW851954 BQS851951:BQS851954 CAO851951:CAO851954 CKK851951:CKK851954 CUG851951:CUG851954 DEC851951:DEC851954 DNY851951:DNY851954 DXU851951:DXU851954 EHQ851951:EHQ851954 ERM851951:ERM851954 FBI851951:FBI851954 FLE851951:FLE851954 FVA851951:FVA851954 GEW851951:GEW851954 GOS851951:GOS851954 GYO851951:GYO851954 HIK851951:HIK851954 HSG851951:HSG851954 ICC851951:ICC851954 ILY851951:ILY851954 IVU851951:IVU851954 JFQ851951:JFQ851954 JPM851951:JPM851954 JZI851951:JZI851954 KJE851951:KJE851954 KTA851951:KTA851954 LCW851951:LCW851954 LMS851951:LMS851954 LWO851951:LWO851954 MGK851951:MGK851954 MQG851951:MQG851954 NAC851951:NAC851954 NJY851951:NJY851954 NTU851951:NTU851954 ODQ851951:ODQ851954 ONM851951:ONM851954 OXI851951:OXI851954 PHE851951:PHE851954 PRA851951:PRA851954 QAW851951:QAW851954 QKS851951:QKS851954 QUO851951:QUO851954 REK851951:REK851954 ROG851951:ROG851954 RYC851951:RYC851954 SHY851951:SHY851954 SRU851951:SRU851954 TBQ851951:TBQ851954 TLM851951:TLM851954 TVI851951:TVI851954 UFE851951:UFE851954 UPA851951:UPA851954 UYW851951:UYW851954 VIS851951:VIS851954 VSO851951:VSO851954 WCK851951:WCK851954 WMG851951:WMG851954 WWC851951:WWC851954 U917514:U917517 JQ917487:JQ917490 TM917487:TM917490 ADI917487:ADI917490 ANE917487:ANE917490 AXA917487:AXA917490 BGW917487:BGW917490 BQS917487:BQS917490 CAO917487:CAO917490 CKK917487:CKK917490 CUG917487:CUG917490 DEC917487:DEC917490 DNY917487:DNY917490 DXU917487:DXU917490 EHQ917487:EHQ917490 ERM917487:ERM917490 FBI917487:FBI917490 FLE917487:FLE917490 FVA917487:FVA917490 GEW917487:GEW917490 GOS917487:GOS917490 GYO917487:GYO917490 HIK917487:HIK917490 HSG917487:HSG917490 ICC917487:ICC917490 ILY917487:ILY917490 IVU917487:IVU917490 JFQ917487:JFQ917490 JPM917487:JPM917490 JZI917487:JZI917490 KJE917487:KJE917490 KTA917487:KTA917490 LCW917487:LCW917490 LMS917487:LMS917490 LWO917487:LWO917490 MGK917487:MGK917490 MQG917487:MQG917490 NAC917487:NAC917490 NJY917487:NJY917490 NTU917487:NTU917490 ODQ917487:ODQ917490 ONM917487:ONM917490 OXI917487:OXI917490 PHE917487:PHE917490 PRA917487:PRA917490 QAW917487:QAW917490 QKS917487:QKS917490 QUO917487:QUO917490 REK917487:REK917490 ROG917487:ROG917490 RYC917487:RYC917490 SHY917487:SHY917490 SRU917487:SRU917490 TBQ917487:TBQ917490 TLM917487:TLM917490 TVI917487:TVI917490 UFE917487:UFE917490 UPA917487:UPA917490 UYW917487:UYW917490 VIS917487:VIS917490 VSO917487:VSO917490 WCK917487:WCK917490 WMG917487:WMG917490 WWC917487:WWC917490 U983050:U983053 JQ983023:JQ983026 TM983023:TM983026 ADI983023:ADI983026 ANE983023:ANE983026 AXA983023:AXA983026 BGW983023:BGW983026 BQS983023:BQS983026 CAO983023:CAO983026 CKK983023:CKK983026 CUG983023:CUG983026 DEC983023:DEC983026 DNY983023:DNY983026 DXU983023:DXU983026 EHQ983023:EHQ983026 ERM983023:ERM983026 FBI983023:FBI983026 FLE983023:FLE983026 FVA983023:FVA983026 GEW983023:GEW983026 GOS983023:GOS983026 GYO983023:GYO983026 HIK983023:HIK983026 HSG983023:HSG983026 ICC983023:ICC983026 ILY983023:ILY983026 IVU983023:IVU983026 JFQ983023:JFQ983026 JPM983023:JPM983026 JZI983023:JZI983026 KJE983023:KJE983026 KTA983023:KTA983026 LCW983023:LCW983026 LMS983023:LMS983026 LWO983023:LWO983026 MGK983023:MGK983026 MQG983023:MQG983026 NAC983023:NAC983026 NJY983023:NJY983026 NTU983023:NTU983026 ODQ983023:ODQ983026 ONM983023:ONM983026 OXI983023:OXI983026 PHE983023:PHE983026 PRA983023:PRA983026 QAW983023:QAW983026 QKS983023:QKS983026 QUO983023:QUO983026 REK983023:REK983026 ROG983023:ROG983026 RYC983023:RYC983026 SHY983023:SHY983026 SRU983023:SRU983026 TBQ983023:TBQ983026 TLM983023:TLM983026 TVI983023:TVI983026 UFE983023:UFE983026 UPA983023:UPA983026 UYW983023:UYW983026 VIS983023:VIS983026 VSO983023:VSO983026 WCK983023:WCK983026 WMG983023:WMG983026 WWC983023:WWC983026 JN34 TJ34 ADF34 ANB34 AWX34 BGT34 BQP34 CAL34 CKH34 CUD34 DDZ34 DNV34 DXR34 EHN34 ERJ34 FBF34 FLB34 FUX34 GET34 GOP34 GYL34 HIH34 HSD34 IBZ34 ILV34 IVR34 JFN34 JPJ34 JZF34 KJB34 KSX34 LCT34 LMP34 LWL34 MGH34 MQD34 MZZ34 NJV34 NTR34 ODN34 ONJ34 OXF34 PHB34 PQX34 QAT34 QKP34 QUL34 REH34 ROD34 RXZ34 SHV34 SRR34 TBN34 TLJ34 TVF34 UFB34 UOX34 UYT34 VIP34 VSL34 WCH34 WMD34 WVZ34 R65562 JN65535 TJ65535 ADF65535 ANB65535 AWX65535 BGT65535 BQP65535 CAL65535 CKH65535 CUD65535 DDZ65535 DNV65535 DXR65535 EHN65535 ERJ65535 FBF65535 FLB65535 FUX65535 GET65535 GOP65535 GYL65535 HIH65535 HSD65535 IBZ65535 ILV65535 IVR65535 JFN65535 JPJ65535 JZF65535 KJB65535 KSX65535 LCT65535 LMP65535 LWL65535 MGH65535 MQD65535 MZZ65535 NJV65535 NTR65535 ODN65535 ONJ65535 OXF65535 PHB65535 PQX65535 QAT65535 QKP65535 QUL65535 REH65535 ROD65535 RXZ65535 SHV65535 SRR65535 TBN65535 TLJ65535 TVF65535 UFB65535 UOX65535 UYT65535 VIP65535 VSL65535 WCH65535 WMD65535 WVZ65535 R131098 JN131071 TJ131071 ADF131071 ANB131071 AWX131071 BGT131071 BQP131071 CAL131071 CKH131071 CUD131071 DDZ131071 DNV131071 DXR131071 EHN131071 ERJ131071 FBF131071 FLB131071 FUX131071 GET131071 GOP131071 GYL131071 HIH131071 HSD131071 IBZ131071 ILV131071 IVR131071 JFN131071 JPJ131071 JZF131071 KJB131071 KSX131071 LCT131071 LMP131071 LWL131071 MGH131071 MQD131071 MZZ131071 NJV131071 NTR131071 ODN131071 ONJ131071 OXF131071 PHB131071 PQX131071 QAT131071 QKP131071 QUL131071 REH131071 ROD131071 RXZ131071 SHV131071 SRR131071 TBN131071 TLJ131071 TVF131071 UFB131071 UOX131071 UYT131071 VIP131071 VSL131071 WCH131071 WMD131071 WVZ131071 R196634 JN196607 TJ196607 ADF196607 ANB196607 AWX196607 BGT196607 BQP196607 CAL196607 CKH196607 CUD196607 DDZ196607 DNV196607 DXR196607 EHN196607 ERJ196607 FBF196607 FLB196607 FUX196607 GET196607 GOP196607 GYL196607 HIH196607 HSD196607 IBZ196607 ILV196607 IVR196607 JFN196607 JPJ196607 JZF196607 KJB196607 KSX196607 LCT196607 LMP196607 LWL196607 MGH196607 MQD196607 MZZ196607 NJV196607 NTR196607 ODN196607 ONJ196607 OXF196607 PHB196607 PQX196607 QAT196607 QKP196607 QUL196607 REH196607 ROD196607 RXZ196607 SHV196607 SRR196607 TBN196607 TLJ196607 TVF196607 UFB196607 UOX196607 UYT196607 VIP196607 VSL196607 WCH196607 WMD196607 WVZ196607 R262170 JN262143 TJ262143 ADF262143 ANB262143 AWX262143 BGT262143 BQP262143 CAL262143 CKH262143 CUD262143 DDZ262143 DNV262143 DXR262143 EHN262143 ERJ262143 FBF262143 FLB262143 FUX262143 GET262143 GOP262143 GYL262143 HIH262143 HSD262143 IBZ262143 ILV262143 IVR262143 JFN262143 JPJ262143 JZF262143 KJB262143 KSX262143 LCT262143 LMP262143 LWL262143 MGH262143 MQD262143 MZZ262143 NJV262143 NTR262143 ODN262143 ONJ262143 OXF262143 PHB262143 PQX262143 QAT262143 QKP262143 QUL262143 REH262143 ROD262143 RXZ262143 SHV262143 SRR262143 TBN262143 TLJ262143 TVF262143 UFB262143 UOX262143 UYT262143 VIP262143 VSL262143 WCH262143 WMD262143 WVZ262143 R327706 JN327679 TJ327679 ADF327679 ANB327679 AWX327679 BGT327679 BQP327679 CAL327679 CKH327679 CUD327679 DDZ327679 DNV327679 DXR327679 EHN327679 ERJ327679 FBF327679 FLB327679 FUX327679 GET327679 GOP327679 GYL327679 HIH327679 HSD327679 IBZ327679 ILV327679 IVR327679 JFN327679 JPJ327679 JZF327679 KJB327679 KSX327679 LCT327679 LMP327679 LWL327679 MGH327679 MQD327679 MZZ327679 NJV327679 NTR327679 ODN327679 ONJ327679 OXF327679 PHB327679 PQX327679 QAT327679 QKP327679 QUL327679 REH327679 ROD327679 RXZ327679 SHV327679 SRR327679 TBN327679 TLJ327679 TVF327679 UFB327679 UOX327679 UYT327679 VIP327679 VSL327679 WCH327679 WMD327679 WVZ327679 R393242 JN393215 TJ393215 ADF393215 ANB393215 AWX393215 BGT393215 BQP393215 CAL393215 CKH393215 CUD393215 DDZ393215 DNV393215 DXR393215 EHN393215 ERJ393215 FBF393215 FLB393215 FUX393215 GET393215 GOP393215 GYL393215 HIH393215 HSD393215 IBZ393215 ILV393215 IVR393215 JFN393215 JPJ393215 JZF393215 KJB393215 KSX393215 LCT393215 LMP393215 LWL393215 MGH393215 MQD393215 MZZ393215 NJV393215 NTR393215 ODN393215 ONJ393215 OXF393215 PHB393215 PQX393215 QAT393215 QKP393215 QUL393215 REH393215 ROD393215 RXZ393215 SHV393215 SRR393215 TBN393215 TLJ393215 TVF393215 UFB393215 UOX393215 UYT393215 VIP393215 VSL393215 WCH393215 WMD393215 WVZ393215 R458778 JN458751 TJ458751 ADF458751 ANB458751 AWX458751 BGT458751 BQP458751 CAL458751 CKH458751 CUD458751 DDZ458751 DNV458751 DXR458751 EHN458751 ERJ458751 FBF458751 FLB458751 FUX458751 GET458751 GOP458751 GYL458751 HIH458751 HSD458751 IBZ458751 ILV458751 IVR458751 JFN458751 JPJ458751 JZF458751 KJB458751 KSX458751 LCT458751 LMP458751 LWL458751 MGH458751 MQD458751 MZZ458751 NJV458751 NTR458751 ODN458751 ONJ458751 OXF458751 PHB458751 PQX458751 QAT458751 QKP458751 QUL458751 REH458751 ROD458751 RXZ458751 SHV458751 SRR458751 TBN458751 TLJ458751 TVF458751 UFB458751 UOX458751 UYT458751 VIP458751 VSL458751 WCH458751 WMD458751 WVZ458751 R524314 JN524287 TJ524287 ADF524287 ANB524287 AWX524287 BGT524287 BQP524287 CAL524287 CKH524287 CUD524287 DDZ524287 DNV524287 DXR524287 EHN524287 ERJ524287 FBF524287 FLB524287 FUX524287 GET524287 GOP524287 GYL524287 HIH524287 HSD524287 IBZ524287 ILV524287 IVR524287 JFN524287 JPJ524287 JZF524287 KJB524287 KSX524287 LCT524287 LMP524287 LWL524287 MGH524287 MQD524287 MZZ524287 NJV524287 NTR524287 ODN524287 ONJ524287 OXF524287 PHB524287 PQX524287 QAT524287 QKP524287 QUL524287 REH524287 ROD524287 RXZ524287 SHV524287 SRR524287 TBN524287 TLJ524287 TVF524287 UFB524287 UOX524287 UYT524287 VIP524287 VSL524287 WCH524287 WMD524287 WVZ524287 R589850 JN589823 TJ589823 ADF589823 ANB589823 AWX589823 BGT589823 BQP589823 CAL589823 CKH589823 CUD589823 DDZ589823 DNV589823 DXR589823 EHN589823 ERJ589823 FBF589823 FLB589823 FUX589823 GET589823 GOP589823 GYL589823 HIH589823 HSD589823 IBZ589823 ILV589823 IVR589823 JFN589823 JPJ589823 JZF589823 KJB589823 KSX589823 LCT589823 LMP589823 LWL589823 MGH589823 MQD589823 MZZ589823 NJV589823 NTR589823 ODN589823 ONJ589823 OXF589823 PHB589823 PQX589823 QAT589823 QKP589823 QUL589823 REH589823 ROD589823 RXZ589823 SHV589823 SRR589823 TBN589823 TLJ589823 TVF589823 UFB589823 UOX589823 UYT589823 VIP589823 VSL589823 WCH589823 WMD589823 WVZ589823 R655386 JN655359 TJ655359 ADF655359 ANB655359 AWX655359 BGT655359 BQP655359 CAL655359 CKH655359 CUD655359 DDZ655359 DNV655359 DXR655359 EHN655359 ERJ655359 FBF655359 FLB655359 FUX655359 GET655359 GOP655359 GYL655359 HIH655359 HSD655359 IBZ655359 ILV655359 IVR655359 JFN655359 JPJ655359 JZF655359 KJB655359 KSX655359 LCT655359 LMP655359 LWL655359 MGH655359 MQD655359 MZZ655359 NJV655359 NTR655359 ODN655359 ONJ655359 OXF655359 PHB655359 PQX655359 QAT655359 QKP655359 QUL655359 REH655359 ROD655359 RXZ655359 SHV655359 SRR655359 TBN655359 TLJ655359 TVF655359 UFB655359 UOX655359 UYT655359 VIP655359 VSL655359 WCH655359 WMD655359 WVZ655359 R720922 JN720895 TJ720895 ADF720895 ANB720895 AWX720895 BGT720895 BQP720895 CAL720895 CKH720895 CUD720895 DDZ720895 DNV720895 DXR720895 EHN720895 ERJ720895 FBF720895 FLB720895 FUX720895 GET720895 GOP720895 GYL720895 HIH720895 HSD720895 IBZ720895 ILV720895 IVR720895 JFN720895 JPJ720895 JZF720895 KJB720895 KSX720895 LCT720895 LMP720895 LWL720895 MGH720895 MQD720895 MZZ720895 NJV720895 NTR720895 ODN720895 ONJ720895 OXF720895 PHB720895 PQX720895 QAT720895 QKP720895 QUL720895 REH720895 ROD720895 RXZ720895 SHV720895 SRR720895 TBN720895 TLJ720895 TVF720895 UFB720895 UOX720895 UYT720895 VIP720895 VSL720895 WCH720895 WMD720895 WVZ720895 R786458 JN786431 TJ786431 ADF786431 ANB786431 AWX786431 BGT786431 BQP786431 CAL786431 CKH786431 CUD786431 DDZ786431 DNV786431 DXR786431 EHN786431 ERJ786431 FBF786431 FLB786431 FUX786431 GET786431 GOP786431 GYL786431 HIH786431 HSD786431 IBZ786431 ILV786431 IVR786431 JFN786431 JPJ786431 JZF786431 KJB786431 KSX786431 LCT786431 LMP786431 LWL786431 MGH786431 MQD786431 MZZ786431 NJV786431 NTR786431 ODN786431 ONJ786431 OXF786431 PHB786431 PQX786431 QAT786431 QKP786431 QUL786431 REH786431 ROD786431 RXZ786431 SHV786431 SRR786431 TBN786431 TLJ786431 TVF786431 UFB786431 UOX786431 UYT786431 VIP786431 VSL786431 WCH786431 WMD786431 WVZ786431 R851994 JN851967 TJ851967 ADF851967 ANB851967 AWX851967 BGT851967 BQP851967 CAL851967 CKH851967 CUD851967 DDZ851967 DNV851967 DXR851967 EHN851967 ERJ851967 FBF851967 FLB851967 FUX851967 GET851967 GOP851967 GYL851967 HIH851967 HSD851967 IBZ851967 ILV851967 IVR851967 JFN851967 JPJ851967 JZF851967 KJB851967 KSX851967 LCT851967 LMP851967 LWL851967 MGH851967 MQD851967 MZZ851967 NJV851967 NTR851967 ODN851967 ONJ851967 OXF851967 PHB851967 PQX851967 QAT851967 QKP851967 QUL851967 REH851967 ROD851967 RXZ851967 SHV851967 SRR851967 TBN851967 TLJ851967 TVF851967 UFB851967 UOX851967 UYT851967 VIP851967 VSL851967 WCH851967 WMD851967 WVZ851967 R917530 JN917503 TJ917503 ADF917503 ANB917503 AWX917503 BGT917503 BQP917503 CAL917503 CKH917503 CUD917503 DDZ917503 DNV917503 DXR917503 EHN917503 ERJ917503 FBF917503 FLB917503 FUX917503 GET917503 GOP917503 GYL917503 HIH917503 HSD917503 IBZ917503 ILV917503 IVR917503 JFN917503 JPJ917503 JZF917503 KJB917503 KSX917503 LCT917503 LMP917503 LWL917503 MGH917503 MQD917503 MZZ917503 NJV917503 NTR917503 ODN917503 ONJ917503 OXF917503 PHB917503 PQX917503 QAT917503 QKP917503 QUL917503 REH917503 ROD917503 RXZ917503 SHV917503 SRR917503 TBN917503 TLJ917503 TVF917503 UFB917503 UOX917503 UYT917503 VIP917503 VSL917503 WCH917503 WMD917503 WVZ917503 R983066 JN983039 TJ983039 ADF983039 ANB983039 AWX983039 BGT983039 BQP983039 CAL983039 CKH983039 CUD983039 DDZ983039 DNV983039 DXR983039 EHN983039 ERJ983039 FBF983039 FLB983039 FUX983039 GET983039 GOP983039 GYL983039 HIH983039 HSD983039 IBZ983039 ILV983039 IVR983039 JFN983039 JPJ983039 JZF983039 KJB983039 KSX983039 LCT983039 LMP983039 LWL983039 MGH983039 MQD983039 MZZ983039 NJV983039 NTR983039 ODN983039 ONJ983039 OXF983039 PHB983039 PQX983039 QAT983039 QKP983039 QUL983039 REH983039 ROD983039 RXZ983039 SHV983039 SRR983039 TBN983039 TLJ983039 TVF983039 UFB983039 UOX983039 UYT983039 VIP983039 VSL983039 WCH983039 WMD983039 WVZ983039 M65563:M65566 JI65536:JI65539 TE65536:TE65539 ADA65536:ADA65539 AMW65536:AMW65539 AWS65536:AWS65539 BGO65536:BGO65539 BQK65536:BQK65539 CAG65536:CAG65539 CKC65536:CKC65539 CTY65536:CTY65539 DDU65536:DDU65539 DNQ65536:DNQ65539 DXM65536:DXM65539 EHI65536:EHI65539 ERE65536:ERE65539 FBA65536:FBA65539 FKW65536:FKW65539 FUS65536:FUS65539 GEO65536:GEO65539 GOK65536:GOK65539 GYG65536:GYG65539 HIC65536:HIC65539 HRY65536:HRY65539 IBU65536:IBU65539 ILQ65536:ILQ65539 IVM65536:IVM65539 JFI65536:JFI65539 JPE65536:JPE65539 JZA65536:JZA65539 KIW65536:KIW65539 KSS65536:KSS65539 LCO65536:LCO65539 LMK65536:LMK65539 LWG65536:LWG65539 MGC65536:MGC65539 MPY65536:MPY65539 MZU65536:MZU65539 NJQ65536:NJQ65539 NTM65536:NTM65539 ODI65536:ODI65539 ONE65536:ONE65539 OXA65536:OXA65539 PGW65536:PGW65539 PQS65536:PQS65539 QAO65536:QAO65539 QKK65536:QKK65539 QUG65536:QUG65539 REC65536:REC65539 RNY65536:RNY65539 RXU65536:RXU65539 SHQ65536:SHQ65539 SRM65536:SRM65539 TBI65536:TBI65539 TLE65536:TLE65539 TVA65536:TVA65539 UEW65536:UEW65539 UOS65536:UOS65539 UYO65536:UYO65539 VIK65536:VIK65539 VSG65536:VSG65539 WCC65536:WCC65539 WLY65536:WLY65539 WVU65536:WVU65539 M131099:M131102 JI131072:JI131075 TE131072:TE131075 ADA131072:ADA131075 AMW131072:AMW131075 AWS131072:AWS131075 BGO131072:BGO131075 BQK131072:BQK131075 CAG131072:CAG131075 CKC131072:CKC131075 CTY131072:CTY131075 DDU131072:DDU131075 DNQ131072:DNQ131075 DXM131072:DXM131075 EHI131072:EHI131075 ERE131072:ERE131075 FBA131072:FBA131075 FKW131072:FKW131075 FUS131072:FUS131075 GEO131072:GEO131075 GOK131072:GOK131075 GYG131072:GYG131075 HIC131072:HIC131075 HRY131072:HRY131075 IBU131072:IBU131075 ILQ131072:ILQ131075 IVM131072:IVM131075 JFI131072:JFI131075 JPE131072:JPE131075 JZA131072:JZA131075 KIW131072:KIW131075 KSS131072:KSS131075 LCO131072:LCO131075 LMK131072:LMK131075 LWG131072:LWG131075 MGC131072:MGC131075 MPY131072:MPY131075 MZU131072:MZU131075 NJQ131072:NJQ131075 NTM131072:NTM131075 ODI131072:ODI131075 ONE131072:ONE131075 OXA131072:OXA131075 PGW131072:PGW131075 PQS131072:PQS131075 QAO131072:QAO131075 QKK131072:QKK131075 QUG131072:QUG131075 REC131072:REC131075 RNY131072:RNY131075 RXU131072:RXU131075 SHQ131072:SHQ131075 SRM131072:SRM131075 TBI131072:TBI131075 TLE131072:TLE131075 TVA131072:TVA131075 UEW131072:UEW131075 UOS131072:UOS131075 UYO131072:UYO131075 VIK131072:VIK131075 VSG131072:VSG131075 WCC131072:WCC131075 WLY131072:WLY131075 WVU131072:WVU131075 M196635:M196638 JI196608:JI196611 TE196608:TE196611 ADA196608:ADA196611 AMW196608:AMW196611 AWS196608:AWS196611 BGO196608:BGO196611 BQK196608:BQK196611 CAG196608:CAG196611 CKC196608:CKC196611 CTY196608:CTY196611 DDU196608:DDU196611 DNQ196608:DNQ196611 DXM196608:DXM196611 EHI196608:EHI196611 ERE196608:ERE196611 FBA196608:FBA196611 FKW196608:FKW196611 FUS196608:FUS196611 GEO196608:GEO196611 GOK196608:GOK196611 GYG196608:GYG196611 HIC196608:HIC196611 HRY196608:HRY196611 IBU196608:IBU196611 ILQ196608:ILQ196611 IVM196608:IVM196611 JFI196608:JFI196611 JPE196608:JPE196611 JZA196608:JZA196611 KIW196608:KIW196611 KSS196608:KSS196611 LCO196608:LCO196611 LMK196608:LMK196611 LWG196608:LWG196611 MGC196608:MGC196611 MPY196608:MPY196611 MZU196608:MZU196611 NJQ196608:NJQ196611 NTM196608:NTM196611 ODI196608:ODI196611 ONE196608:ONE196611 OXA196608:OXA196611 PGW196608:PGW196611 PQS196608:PQS196611 QAO196608:QAO196611 QKK196608:QKK196611 QUG196608:QUG196611 REC196608:REC196611 RNY196608:RNY196611 RXU196608:RXU196611 SHQ196608:SHQ196611 SRM196608:SRM196611 TBI196608:TBI196611 TLE196608:TLE196611 TVA196608:TVA196611 UEW196608:UEW196611 UOS196608:UOS196611 UYO196608:UYO196611 VIK196608:VIK196611 VSG196608:VSG196611 WCC196608:WCC196611 WLY196608:WLY196611 WVU196608:WVU196611 M262171:M262174 JI262144:JI262147 TE262144:TE262147 ADA262144:ADA262147 AMW262144:AMW262147 AWS262144:AWS262147 BGO262144:BGO262147 BQK262144:BQK262147 CAG262144:CAG262147 CKC262144:CKC262147 CTY262144:CTY262147 DDU262144:DDU262147 DNQ262144:DNQ262147 DXM262144:DXM262147 EHI262144:EHI262147 ERE262144:ERE262147 FBA262144:FBA262147 FKW262144:FKW262147 FUS262144:FUS262147 GEO262144:GEO262147 GOK262144:GOK262147 GYG262144:GYG262147 HIC262144:HIC262147 HRY262144:HRY262147 IBU262144:IBU262147 ILQ262144:ILQ262147 IVM262144:IVM262147 JFI262144:JFI262147 JPE262144:JPE262147 JZA262144:JZA262147 KIW262144:KIW262147 KSS262144:KSS262147 LCO262144:LCO262147 LMK262144:LMK262147 LWG262144:LWG262147 MGC262144:MGC262147 MPY262144:MPY262147 MZU262144:MZU262147 NJQ262144:NJQ262147 NTM262144:NTM262147 ODI262144:ODI262147 ONE262144:ONE262147 OXA262144:OXA262147 PGW262144:PGW262147 PQS262144:PQS262147 QAO262144:QAO262147 QKK262144:QKK262147 QUG262144:QUG262147 REC262144:REC262147 RNY262144:RNY262147 RXU262144:RXU262147 SHQ262144:SHQ262147 SRM262144:SRM262147 TBI262144:TBI262147 TLE262144:TLE262147 TVA262144:TVA262147 UEW262144:UEW262147 UOS262144:UOS262147 UYO262144:UYO262147 VIK262144:VIK262147 VSG262144:VSG262147 WCC262144:WCC262147 WLY262144:WLY262147 WVU262144:WVU262147 M327707:M327710 JI327680:JI327683 TE327680:TE327683 ADA327680:ADA327683 AMW327680:AMW327683 AWS327680:AWS327683 BGO327680:BGO327683 BQK327680:BQK327683 CAG327680:CAG327683 CKC327680:CKC327683 CTY327680:CTY327683 DDU327680:DDU327683 DNQ327680:DNQ327683 DXM327680:DXM327683 EHI327680:EHI327683 ERE327680:ERE327683 FBA327680:FBA327683 FKW327680:FKW327683 FUS327680:FUS327683 GEO327680:GEO327683 GOK327680:GOK327683 GYG327680:GYG327683 HIC327680:HIC327683 HRY327680:HRY327683 IBU327680:IBU327683 ILQ327680:ILQ327683 IVM327680:IVM327683 JFI327680:JFI327683 JPE327680:JPE327683 JZA327680:JZA327683 KIW327680:KIW327683 KSS327680:KSS327683 LCO327680:LCO327683 LMK327680:LMK327683 LWG327680:LWG327683 MGC327680:MGC327683 MPY327680:MPY327683 MZU327680:MZU327683 NJQ327680:NJQ327683 NTM327680:NTM327683 ODI327680:ODI327683 ONE327680:ONE327683 OXA327680:OXA327683 PGW327680:PGW327683 PQS327680:PQS327683 QAO327680:QAO327683 QKK327680:QKK327683 QUG327680:QUG327683 REC327680:REC327683 RNY327680:RNY327683 RXU327680:RXU327683 SHQ327680:SHQ327683 SRM327680:SRM327683 TBI327680:TBI327683 TLE327680:TLE327683 TVA327680:TVA327683 UEW327680:UEW327683 UOS327680:UOS327683 UYO327680:UYO327683 VIK327680:VIK327683 VSG327680:VSG327683 WCC327680:WCC327683 WLY327680:WLY327683 WVU327680:WVU327683 M393243:M393246 JI393216:JI393219 TE393216:TE393219 ADA393216:ADA393219 AMW393216:AMW393219 AWS393216:AWS393219 BGO393216:BGO393219 BQK393216:BQK393219 CAG393216:CAG393219 CKC393216:CKC393219 CTY393216:CTY393219 DDU393216:DDU393219 DNQ393216:DNQ393219 DXM393216:DXM393219 EHI393216:EHI393219 ERE393216:ERE393219 FBA393216:FBA393219 FKW393216:FKW393219 FUS393216:FUS393219 GEO393216:GEO393219 GOK393216:GOK393219 GYG393216:GYG393219 HIC393216:HIC393219 HRY393216:HRY393219 IBU393216:IBU393219 ILQ393216:ILQ393219 IVM393216:IVM393219 JFI393216:JFI393219 JPE393216:JPE393219 JZA393216:JZA393219 KIW393216:KIW393219 KSS393216:KSS393219 LCO393216:LCO393219 LMK393216:LMK393219 LWG393216:LWG393219 MGC393216:MGC393219 MPY393216:MPY393219 MZU393216:MZU393219 NJQ393216:NJQ393219 NTM393216:NTM393219 ODI393216:ODI393219 ONE393216:ONE393219 OXA393216:OXA393219 PGW393216:PGW393219 PQS393216:PQS393219 QAO393216:QAO393219 QKK393216:QKK393219 QUG393216:QUG393219 REC393216:REC393219 RNY393216:RNY393219 RXU393216:RXU393219 SHQ393216:SHQ393219 SRM393216:SRM393219 TBI393216:TBI393219 TLE393216:TLE393219 TVA393216:TVA393219 UEW393216:UEW393219 UOS393216:UOS393219 UYO393216:UYO393219 VIK393216:VIK393219 VSG393216:VSG393219 WCC393216:WCC393219 WLY393216:WLY393219 WVU393216:WVU393219 M458779:M458782 JI458752:JI458755 TE458752:TE458755 ADA458752:ADA458755 AMW458752:AMW458755 AWS458752:AWS458755 BGO458752:BGO458755 BQK458752:BQK458755 CAG458752:CAG458755 CKC458752:CKC458755 CTY458752:CTY458755 DDU458752:DDU458755 DNQ458752:DNQ458755 DXM458752:DXM458755 EHI458752:EHI458755 ERE458752:ERE458755 FBA458752:FBA458755 FKW458752:FKW458755 FUS458752:FUS458755 GEO458752:GEO458755 GOK458752:GOK458755 GYG458752:GYG458755 HIC458752:HIC458755 HRY458752:HRY458755 IBU458752:IBU458755 ILQ458752:ILQ458755 IVM458752:IVM458755 JFI458752:JFI458755 JPE458752:JPE458755 JZA458752:JZA458755 KIW458752:KIW458755 KSS458752:KSS458755 LCO458752:LCO458755 LMK458752:LMK458755 LWG458752:LWG458755 MGC458752:MGC458755 MPY458752:MPY458755 MZU458752:MZU458755 NJQ458752:NJQ458755 NTM458752:NTM458755 ODI458752:ODI458755 ONE458752:ONE458755 OXA458752:OXA458755 PGW458752:PGW458755 PQS458752:PQS458755 QAO458752:QAO458755 QKK458752:QKK458755 QUG458752:QUG458755 REC458752:REC458755 RNY458752:RNY458755 RXU458752:RXU458755 SHQ458752:SHQ458755 SRM458752:SRM458755 TBI458752:TBI458755 TLE458752:TLE458755 TVA458752:TVA458755 UEW458752:UEW458755 UOS458752:UOS458755 UYO458752:UYO458755 VIK458752:VIK458755 VSG458752:VSG458755 WCC458752:WCC458755 WLY458752:WLY458755 WVU458752:WVU458755 M524315:M524318 JI524288:JI524291 TE524288:TE524291 ADA524288:ADA524291 AMW524288:AMW524291 AWS524288:AWS524291 BGO524288:BGO524291 BQK524288:BQK524291 CAG524288:CAG524291 CKC524288:CKC524291 CTY524288:CTY524291 DDU524288:DDU524291 DNQ524288:DNQ524291 DXM524288:DXM524291 EHI524288:EHI524291 ERE524288:ERE524291 FBA524288:FBA524291 FKW524288:FKW524291 FUS524288:FUS524291 GEO524288:GEO524291 GOK524288:GOK524291 GYG524288:GYG524291 HIC524288:HIC524291 HRY524288:HRY524291 IBU524288:IBU524291 ILQ524288:ILQ524291 IVM524288:IVM524291 JFI524288:JFI524291 JPE524288:JPE524291 JZA524288:JZA524291 KIW524288:KIW524291 KSS524288:KSS524291 LCO524288:LCO524291 LMK524288:LMK524291 LWG524288:LWG524291 MGC524288:MGC524291 MPY524288:MPY524291 MZU524288:MZU524291 NJQ524288:NJQ524291 NTM524288:NTM524291 ODI524288:ODI524291 ONE524288:ONE524291 OXA524288:OXA524291 PGW524288:PGW524291 PQS524288:PQS524291 QAO524288:QAO524291 QKK524288:QKK524291 QUG524288:QUG524291 REC524288:REC524291 RNY524288:RNY524291 RXU524288:RXU524291 SHQ524288:SHQ524291 SRM524288:SRM524291 TBI524288:TBI524291 TLE524288:TLE524291 TVA524288:TVA524291 UEW524288:UEW524291 UOS524288:UOS524291 UYO524288:UYO524291 VIK524288:VIK524291 VSG524288:VSG524291 WCC524288:WCC524291 WLY524288:WLY524291 WVU524288:WVU524291 M589851:M589854 JI589824:JI589827 TE589824:TE589827 ADA589824:ADA589827 AMW589824:AMW589827 AWS589824:AWS589827 BGO589824:BGO589827 BQK589824:BQK589827 CAG589824:CAG589827 CKC589824:CKC589827 CTY589824:CTY589827 DDU589824:DDU589827 DNQ589824:DNQ589827 DXM589824:DXM589827 EHI589824:EHI589827 ERE589824:ERE589827 FBA589824:FBA589827 FKW589824:FKW589827 FUS589824:FUS589827 GEO589824:GEO589827 GOK589824:GOK589827 GYG589824:GYG589827 HIC589824:HIC589827 HRY589824:HRY589827 IBU589824:IBU589827 ILQ589824:ILQ589827 IVM589824:IVM589827 JFI589824:JFI589827 JPE589824:JPE589827 JZA589824:JZA589827 KIW589824:KIW589827 KSS589824:KSS589827 LCO589824:LCO589827 LMK589824:LMK589827 LWG589824:LWG589827 MGC589824:MGC589827 MPY589824:MPY589827 MZU589824:MZU589827 NJQ589824:NJQ589827 NTM589824:NTM589827 ODI589824:ODI589827 ONE589824:ONE589827 OXA589824:OXA589827 PGW589824:PGW589827 PQS589824:PQS589827 QAO589824:QAO589827 QKK589824:QKK589827 QUG589824:QUG589827 REC589824:REC589827 RNY589824:RNY589827 RXU589824:RXU589827 SHQ589824:SHQ589827 SRM589824:SRM589827 TBI589824:TBI589827 TLE589824:TLE589827 TVA589824:TVA589827 UEW589824:UEW589827 UOS589824:UOS589827 UYO589824:UYO589827 VIK589824:VIK589827 VSG589824:VSG589827 WCC589824:WCC589827 WLY589824:WLY589827 WVU589824:WVU589827 M655387:M655390 JI655360:JI655363 TE655360:TE655363 ADA655360:ADA655363 AMW655360:AMW655363 AWS655360:AWS655363 BGO655360:BGO655363 BQK655360:BQK655363 CAG655360:CAG655363 CKC655360:CKC655363 CTY655360:CTY655363 DDU655360:DDU655363 DNQ655360:DNQ655363 DXM655360:DXM655363 EHI655360:EHI655363 ERE655360:ERE655363 FBA655360:FBA655363 FKW655360:FKW655363 FUS655360:FUS655363 GEO655360:GEO655363 GOK655360:GOK655363 GYG655360:GYG655363 HIC655360:HIC655363 HRY655360:HRY655363 IBU655360:IBU655363 ILQ655360:ILQ655363 IVM655360:IVM655363 JFI655360:JFI655363 JPE655360:JPE655363 JZA655360:JZA655363 KIW655360:KIW655363 KSS655360:KSS655363 LCO655360:LCO655363 LMK655360:LMK655363 LWG655360:LWG655363 MGC655360:MGC655363 MPY655360:MPY655363 MZU655360:MZU655363 NJQ655360:NJQ655363 NTM655360:NTM655363 ODI655360:ODI655363 ONE655360:ONE655363 OXA655360:OXA655363 PGW655360:PGW655363 PQS655360:PQS655363 QAO655360:QAO655363 QKK655360:QKK655363 QUG655360:QUG655363 REC655360:REC655363 RNY655360:RNY655363 RXU655360:RXU655363 SHQ655360:SHQ655363 SRM655360:SRM655363 TBI655360:TBI655363 TLE655360:TLE655363 TVA655360:TVA655363 UEW655360:UEW655363 UOS655360:UOS655363 UYO655360:UYO655363 VIK655360:VIK655363 VSG655360:VSG655363 WCC655360:WCC655363 WLY655360:WLY655363 WVU655360:WVU655363 M720923:M720926 JI720896:JI720899 TE720896:TE720899 ADA720896:ADA720899 AMW720896:AMW720899 AWS720896:AWS720899 BGO720896:BGO720899 BQK720896:BQK720899 CAG720896:CAG720899 CKC720896:CKC720899 CTY720896:CTY720899 DDU720896:DDU720899 DNQ720896:DNQ720899 DXM720896:DXM720899 EHI720896:EHI720899 ERE720896:ERE720899 FBA720896:FBA720899 FKW720896:FKW720899 FUS720896:FUS720899 GEO720896:GEO720899 GOK720896:GOK720899 GYG720896:GYG720899 HIC720896:HIC720899 HRY720896:HRY720899 IBU720896:IBU720899 ILQ720896:ILQ720899 IVM720896:IVM720899 JFI720896:JFI720899 JPE720896:JPE720899 JZA720896:JZA720899 KIW720896:KIW720899 KSS720896:KSS720899 LCO720896:LCO720899 LMK720896:LMK720899 LWG720896:LWG720899 MGC720896:MGC720899 MPY720896:MPY720899 MZU720896:MZU720899 NJQ720896:NJQ720899 NTM720896:NTM720899 ODI720896:ODI720899 ONE720896:ONE720899 OXA720896:OXA720899 PGW720896:PGW720899 PQS720896:PQS720899 QAO720896:QAO720899 QKK720896:QKK720899 QUG720896:QUG720899 REC720896:REC720899 RNY720896:RNY720899 RXU720896:RXU720899 SHQ720896:SHQ720899 SRM720896:SRM720899 TBI720896:TBI720899 TLE720896:TLE720899 TVA720896:TVA720899 UEW720896:UEW720899 UOS720896:UOS720899 UYO720896:UYO720899 VIK720896:VIK720899 VSG720896:VSG720899 WCC720896:WCC720899 WLY720896:WLY720899 WVU720896:WVU720899 M786459:M786462 JI786432:JI786435 TE786432:TE786435 ADA786432:ADA786435 AMW786432:AMW786435 AWS786432:AWS786435 BGO786432:BGO786435 BQK786432:BQK786435 CAG786432:CAG786435 CKC786432:CKC786435 CTY786432:CTY786435 DDU786432:DDU786435 DNQ786432:DNQ786435 DXM786432:DXM786435 EHI786432:EHI786435 ERE786432:ERE786435 FBA786432:FBA786435 FKW786432:FKW786435 FUS786432:FUS786435 GEO786432:GEO786435 GOK786432:GOK786435 GYG786432:GYG786435 HIC786432:HIC786435 HRY786432:HRY786435 IBU786432:IBU786435 ILQ786432:ILQ786435 IVM786432:IVM786435 JFI786432:JFI786435 JPE786432:JPE786435 JZA786432:JZA786435 KIW786432:KIW786435 KSS786432:KSS786435 LCO786432:LCO786435 LMK786432:LMK786435 LWG786432:LWG786435 MGC786432:MGC786435 MPY786432:MPY786435 MZU786432:MZU786435 NJQ786432:NJQ786435 NTM786432:NTM786435 ODI786432:ODI786435 ONE786432:ONE786435 OXA786432:OXA786435 PGW786432:PGW786435 PQS786432:PQS786435 QAO786432:QAO786435 QKK786432:QKK786435 QUG786432:QUG786435 REC786432:REC786435 RNY786432:RNY786435 RXU786432:RXU786435 SHQ786432:SHQ786435 SRM786432:SRM786435 TBI786432:TBI786435 TLE786432:TLE786435 TVA786432:TVA786435 UEW786432:UEW786435 UOS786432:UOS786435 UYO786432:UYO786435 VIK786432:VIK786435 VSG786432:VSG786435 WCC786432:WCC786435 WLY786432:WLY786435 WVU786432:WVU786435 M851995:M851998 JI851968:JI851971 TE851968:TE851971 ADA851968:ADA851971 AMW851968:AMW851971 AWS851968:AWS851971 BGO851968:BGO851971 BQK851968:BQK851971 CAG851968:CAG851971 CKC851968:CKC851971 CTY851968:CTY851971 DDU851968:DDU851971 DNQ851968:DNQ851971 DXM851968:DXM851971 EHI851968:EHI851971 ERE851968:ERE851971 FBA851968:FBA851971 FKW851968:FKW851971 FUS851968:FUS851971 GEO851968:GEO851971 GOK851968:GOK851971 GYG851968:GYG851971 HIC851968:HIC851971 HRY851968:HRY851971 IBU851968:IBU851971 ILQ851968:ILQ851971 IVM851968:IVM851971 JFI851968:JFI851971 JPE851968:JPE851971 JZA851968:JZA851971 KIW851968:KIW851971 KSS851968:KSS851971 LCO851968:LCO851971 LMK851968:LMK851971 LWG851968:LWG851971 MGC851968:MGC851971 MPY851968:MPY851971 MZU851968:MZU851971 NJQ851968:NJQ851971 NTM851968:NTM851971 ODI851968:ODI851971 ONE851968:ONE851971 OXA851968:OXA851971 PGW851968:PGW851971 PQS851968:PQS851971 QAO851968:QAO851971 QKK851968:QKK851971 QUG851968:QUG851971 REC851968:REC851971 RNY851968:RNY851971 RXU851968:RXU851971 SHQ851968:SHQ851971 SRM851968:SRM851971 TBI851968:TBI851971 TLE851968:TLE851971 TVA851968:TVA851971 UEW851968:UEW851971 UOS851968:UOS851971 UYO851968:UYO851971 VIK851968:VIK851971 VSG851968:VSG851971 WCC851968:WCC851971 WLY851968:WLY851971 WVU851968:WVU851971 M917531:M917534 JI917504:JI917507 TE917504:TE917507 ADA917504:ADA917507 AMW917504:AMW917507 AWS917504:AWS917507 BGO917504:BGO917507 BQK917504:BQK917507 CAG917504:CAG917507 CKC917504:CKC917507 CTY917504:CTY917507 DDU917504:DDU917507 DNQ917504:DNQ917507 DXM917504:DXM917507 EHI917504:EHI917507 ERE917504:ERE917507 FBA917504:FBA917507 FKW917504:FKW917507 FUS917504:FUS917507 GEO917504:GEO917507 GOK917504:GOK917507 GYG917504:GYG917507 HIC917504:HIC917507 HRY917504:HRY917507 IBU917504:IBU917507 ILQ917504:ILQ917507 IVM917504:IVM917507 JFI917504:JFI917507 JPE917504:JPE917507 JZA917504:JZA917507 KIW917504:KIW917507 KSS917504:KSS917507 LCO917504:LCO917507 LMK917504:LMK917507 LWG917504:LWG917507 MGC917504:MGC917507 MPY917504:MPY917507 MZU917504:MZU917507 NJQ917504:NJQ917507 NTM917504:NTM917507 ODI917504:ODI917507 ONE917504:ONE917507 OXA917504:OXA917507 PGW917504:PGW917507 PQS917504:PQS917507 QAO917504:QAO917507 QKK917504:QKK917507 QUG917504:QUG917507 REC917504:REC917507 RNY917504:RNY917507 RXU917504:RXU917507 SHQ917504:SHQ917507 SRM917504:SRM917507 TBI917504:TBI917507 TLE917504:TLE917507 TVA917504:TVA917507 UEW917504:UEW917507 UOS917504:UOS917507 UYO917504:UYO917507 VIK917504:VIK917507 VSG917504:VSG917507 WCC917504:WCC917507 WLY917504:WLY917507 WVU917504:WVU917507 M983067:M983070 JI983040:JI983043 TE983040:TE983043 ADA983040:ADA983043 AMW983040:AMW983043 AWS983040:AWS983043 BGO983040:BGO983043 BQK983040:BQK983043 CAG983040:CAG983043 CKC983040:CKC983043 CTY983040:CTY983043 DDU983040:DDU983043 DNQ983040:DNQ983043 DXM983040:DXM983043 EHI983040:EHI983043 ERE983040:ERE983043 FBA983040:FBA983043 FKW983040:FKW983043 FUS983040:FUS983043 GEO983040:GEO983043 GOK983040:GOK983043 GYG983040:GYG983043 HIC983040:HIC983043 HRY983040:HRY983043 IBU983040:IBU983043 ILQ983040:ILQ983043 IVM983040:IVM983043 JFI983040:JFI983043 JPE983040:JPE983043 JZA983040:JZA983043 KIW983040:KIW983043 KSS983040:KSS983043 LCO983040:LCO983043 LMK983040:LMK983043 LWG983040:LWG983043 MGC983040:MGC983043 MPY983040:MPY983043 MZU983040:MZU983043 NJQ983040:NJQ983043 NTM983040:NTM983043 ODI983040:ODI983043 ONE983040:ONE983043 OXA983040:OXA983043 PGW983040:PGW983043 PQS983040:PQS983043 QAO983040:QAO983043 QKK983040:QKK983043 QUG983040:QUG983043 REC983040:REC983043 RNY983040:RNY983043 RXU983040:RXU983043 SHQ983040:SHQ983043 SRM983040:SRM983043 TBI983040:TBI983043 TLE983040:TLE983043 TVA983040:TVA983043 UEW983040:UEW983043 UOS983040:UOS983043 UYO983040:UYO983043 VIK983040:VIK983043 VSG983040:VSG983043 WCC983040:WCC983043 WLY983040:WLY983043 WVU983040:WVU983043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O65562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O131098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O196634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O262170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O327706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O393242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O458778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O524314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O589850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O655386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O720922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O786458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O851994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O917530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O983066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Q65563:Q65565 JM65536:JM65538 TI65536:TI65538 ADE65536:ADE65538 ANA65536:ANA65538 AWW65536:AWW65538 BGS65536:BGS65538 BQO65536:BQO65538 CAK65536:CAK65538 CKG65536:CKG65538 CUC65536:CUC65538 DDY65536:DDY65538 DNU65536:DNU65538 DXQ65536:DXQ65538 EHM65536:EHM65538 ERI65536:ERI65538 FBE65536:FBE65538 FLA65536:FLA65538 FUW65536:FUW65538 GES65536:GES65538 GOO65536:GOO65538 GYK65536:GYK65538 HIG65536:HIG65538 HSC65536:HSC65538 IBY65536:IBY65538 ILU65536:ILU65538 IVQ65536:IVQ65538 JFM65536:JFM65538 JPI65536:JPI65538 JZE65536:JZE65538 KJA65536:KJA65538 KSW65536:KSW65538 LCS65536:LCS65538 LMO65536:LMO65538 LWK65536:LWK65538 MGG65536:MGG65538 MQC65536:MQC65538 MZY65536:MZY65538 NJU65536:NJU65538 NTQ65536:NTQ65538 ODM65536:ODM65538 ONI65536:ONI65538 OXE65536:OXE65538 PHA65536:PHA65538 PQW65536:PQW65538 QAS65536:QAS65538 QKO65536:QKO65538 QUK65536:QUK65538 REG65536:REG65538 ROC65536:ROC65538 RXY65536:RXY65538 SHU65536:SHU65538 SRQ65536:SRQ65538 TBM65536:TBM65538 TLI65536:TLI65538 TVE65536:TVE65538 UFA65536:UFA65538 UOW65536:UOW65538 UYS65536:UYS65538 VIO65536:VIO65538 VSK65536:VSK65538 WCG65536:WCG65538 WMC65536:WMC65538 WVY65536:WVY65538 Q131099:Q131101 JM131072:JM131074 TI131072:TI131074 ADE131072:ADE131074 ANA131072:ANA131074 AWW131072:AWW131074 BGS131072:BGS131074 BQO131072:BQO131074 CAK131072:CAK131074 CKG131072:CKG131074 CUC131072:CUC131074 DDY131072:DDY131074 DNU131072:DNU131074 DXQ131072:DXQ131074 EHM131072:EHM131074 ERI131072:ERI131074 FBE131072:FBE131074 FLA131072:FLA131074 FUW131072:FUW131074 GES131072:GES131074 GOO131072:GOO131074 GYK131072:GYK131074 HIG131072:HIG131074 HSC131072:HSC131074 IBY131072:IBY131074 ILU131072:ILU131074 IVQ131072:IVQ131074 JFM131072:JFM131074 JPI131072:JPI131074 JZE131072:JZE131074 KJA131072:KJA131074 KSW131072:KSW131074 LCS131072:LCS131074 LMO131072:LMO131074 LWK131072:LWK131074 MGG131072:MGG131074 MQC131072:MQC131074 MZY131072:MZY131074 NJU131072:NJU131074 NTQ131072:NTQ131074 ODM131072:ODM131074 ONI131072:ONI131074 OXE131072:OXE131074 PHA131072:PHA131074 PQW131072:PQW131074 QAS131072:QAS131074 QKO131072:QKO131074 QUK131072:QUK131074 REG131072:REG131074 ROC131072:ROC131074 RXY131072:RXY131074 SHU131072:SHU131074 SRQ131072:SRQ131074 TBM131072:TBM131074 TLI131072:TLI131074 TVE131072:TVE131074 UFA131072:UFA131074 UOW131072:UOW131074 UYS131072:UYS131074 VIO131072:VIO131074 VSK131072:VSK131074 WCG131072:WCG131074 WMC131072:WMC131074 WVY131072:WVY131074 Q196635:Q196637 JM196608:JM196610 TI196608:TI196610 ADE196608:ADE196610 ANA196608:ANA196610 AWW196608:AWW196610 BGS196608:BGS196610 BQO196608:BQO196610 CAK196608:CAK196610 CKG196608:CKG196610 CUC196608:CUC196610 DDY196608:DDY196610 DNU196608:DNU196610 DXQ196608:DXQ196610 EHM196608:EHM196610 ERI196608:ERI196610 FBE196608:FBE196610 FLA196608:FLA196610 FUW196608:FUW196610 GES196608:GES196610 GOO196608:GOO196610 GYK196608:GYK196610 HIG196608:HIG196610 HSC196608:HSC196610 IBY196608:IBY196610 ILU196608:ILU196610 IVQ196608:IVQ196610 JFM196608:JFM196610 JPI196608:JPI196610 JZE196608:JZE196610 KJA196608:KJA196610 KSW196608:KSW196610 LCS196608:LCS196610 LMO196608:LMO196610 LWK196608:LWK196610 MGG196608:MGG196610 MQC196608:MQC196610 MZY196608:MZY196610 NJU196608:NJU196610 NTQ196608:NTQ196610 ODM196608:ODM196610 ONI196608:ONI196610 OXE196608:OXE196610 PHA196608:PHA196610 PQW196608:PQW196610 QAS196608:QAS196610 QKO196608:QKO196610 QUK196608:QUK196610 REG196608:REG196610 ROC196608:ROC196610 RXY196608:RXY196610 SHU196608:SHU196610 SRQ196608:SRQ196610 TBM196608:TBM196610 TLI196608:TLI196610 TVE196608:TVE196610 UFA196608:UFA196610 UOW196608:UOW196610 UYS196608:UYS196610 VIO196608:VIO196610 VSK196608:VSK196610 WCG196608:WCG196610 WMC196608:WMC196610 WVY196608:WVY196610 Q262171:Q262173 JM262144:JM262146 TI262144:TI262146 ADE262144:ADE262146 ANA262144:ANA262146 AWW262144:AWW262146 BGS262144:BGS262146 BQO262144:BQO262146 CAK262144:CAK262146 CKG262144:CKG262146 CUC262144:CUC262146 DDY262144:DDY262146 DNU262144:DNU262146 DXQ262144:DXQ262146 EHM262144:EHM262146 ERI262144:ERI262146 FBE262144:FBE262146 FLA262144:FLA262146 FUW262144:FUW262146 GES262144:GES262146 GOO262144:GOO262146 GYK262144:GYK262146 HIG262144:HIG262146 HSC262144:HSC262146 IBY262144:IBY262146 ILU262144:ILU262146 IVQ262144:IVQ262146 JFM262144:JFM262146 JPI262144:JPI262146 JZE262144:JZE262146 KJA262144:KJA262146 KSW262144:KSW262146 LCS262144:LCS262146 LMO262144:LMO262146 LWK262144:LWK262146 MGG262144:MGG262146 MQC262144:MQC262146 MZY262144:MZY262146 NJU262144:NJU262146 NTQ262144:NTQ262146 ODM262144:ODM262146 ONI262144:ONI262146 OXE262144:OXE262146 PHA262144:PHA262146 PQW262144:PQW262146 QAS262144:QAS262146 QKO262144:QKO262146 QUK262144:QUK262146 REG262144:REG262146 ROC262144:ROC262146 RXY262144:RXY262146 SHU262144:SHU262146 SRQ262144:SRQ262146 TBM262144:TBM262146 TLI262144:TLI262146 TVE262144:TVE262146 UFA262144:UFA262146 UOW262144:UOW262146 UYS262144:UYS262146 VIO262144:VIO262146 VSK262144:VSK262146 WCG262144:WCG262146 WMC262144:WMC262146 WVY262144:WVY262146 Q327707:Q327709 JM327680:JM327682 TI327680:TI327682 ADE327680:ADE327682 ANA327680:ANA327682 AWW327680:AWW327682 BGS327680:BGS327682 BQO327680:BQO327682 CAK327680:CAK327682 CKG327680:CKG327682 CUC327680:CUC327682 DDY327680:DDY327682 DNU327680:DNU327682 DXQ327680:DXQ327682 EHM327680:EHM327682 ERI327680:ERI327682 FBE327680:FBE327682 FLA327680:FLA327682 FUW327680:FUW327682 GES327680:GES327682 GOO327680:GOO327682 GYK327680:GYK327682 HIG327680:HIG327682 HSC327680:HSC327682 IBY327680:IBY327682 ILU327680:ILU327682 IVQ327680:IVQ327682 JFM327680:JFM327682 JPI327680:JPI327682 JZE327680:JZE327682 KJA327680:KJA327682 KSW327680:KSW327682 LCS327680:LCS327682 LMO327680:LMO327682 LWK327680:LWK327682 MGG327680:MGG327682 MQC327680:MQC327682 MZY327680:MZY327682 NJU327680:NJU327682 NTQ327680:NTQ327682 ODM327680:ODM327682 ONI327680:ONI327682 OXE327680:OXE327682 PHA327680:PHA327682 PQW327680:PQW327682 QAS327680:QAS327682 QKO327680:QKO327682 QUK327680:QUK327682 REG327680:REG327682 ROC327680:ROC327682 RXY327680:RXY327682 SHU327680:SHU327682 SRQ327680:SRQ327682 TBM327680:TBM327682 TLI327680:TLI327682 TVE327680:TVE327682 UFA327680:UFA327682 UOW327680:UOW327682 UYS327680:UYS327682 VIO327680:VIO327682 VSK327680:VSK327682 WCG327680:WCG327682 WMC327680:WMC327682 WVY327680:WVY327682 Q393243:Q393245 JM393216:JM393218 TI393216:TI393218 ADE393216:ADE393218 ANA393216:ANA393218 AWW393216:AWW393218 BGS393216:BGS393218 BQO393216:BQO393218 CAK393216:CAK393218 CKG393216:CKG393218 CUC393216:CUC393218 DDY393216:DDY393218 DNU393216:DNU393218 DXQ393216:DXQ393218 EHM393216:EHM393218 ERI393216:ERI393218 FBE393216:FBE393218 FLA393216:FLA393218 FUW393216:FUW393218 GES393216:GES393218 GOO393216:GOO393218 GYK393216:GYK393218 HIG393216:HIG393218 HSC393216:HSC393218 IBY393216:IBY393218 ILU393216:ILU393218 IVQ393216:IVQ393218 JFM393216:JFM393218 JPI393216:JPI393218 JZE393216:JZE393218 KJA393216:KJA393218 KSW393216:KSW393218 LCS393216:LCS393218 LMO393216:LMO393218 LWK393216:LWK393218 MGG393216:MGG393218 MQC393216:MQC393218 MZY393216:MZY393218 NJU393216:NJU393218 NTQ393216:NTQ393218 ODM393216:ODM393218 ONI393216:ONI393218 OXE393216:OXE393218 PHA393216:PHA393218 PQW393216:PQW393218 QAS393216:QAS393218 QKO393216:QKO393218 QUK393216:QUK393218 REG393216:REG393218 ROC393216:ROC393218 RXY393216:RXY393218 SHU393216:SHU393218 SRQ393216:SRQ393218 TBM393216:TBM393218 TLI393216:TLI393218 TVE393216:TVE393218 UFA393216:UFA393218 UOW393216:UOW393218 UYS393216:UYS393218 VIO393216:VIO393218 VSK393216:VSK393218 WCG393216:WCG393218 WMC393216:WMC393218 WVY393216:WVY393218 Q458779:Q458781 JM458752:JM458754 TI458752:TI458754 ADE458752:ADE458754 ANA458752:ANA458754 AWW458752:AWW458754 BGS458752:BGS458754 BQO458752:BQO458754 CAK458752:CAK458754 CKG458752:CKG458754 CUC458752:CUC458754 DDY458752:DDY458754 DNU458752:DNU458754 DXQ458752:DXQ458754 EHM458752:EHM458754 ERI458752:ERI458754 FBE458752:FBE458754 FLA458752:FLA458754 FUW458752:FUW458754 GES458752:GES458754 GOO458752:GOO458754 GYK458752:GYK458754 HIG458752:HIG458754 HSC458752:HSC458754 IBY458752:IBY458754 ILU458752:ILU458754 IVQ458752:IVQ458754 JFM458752:JFM458754 JPI458752:JPI458754 JZE458752:JZE458754 KJA458752:KJA458754 KSW458752:KSW458754 LCS458752:LCS458754 LMO458752:LMO458754 LWK458752:LWK458754 MGG458752:MGG458754 MQC458752:MQC458754 MZY458752:MZY458754 NJU458752:NJU458754 NTQ458752:NTQ458754 ODM458752:ODM458754 ONI458752:ONI458754 OXE458752:OXE458754 PHA458752:PHA458754 PQW458752:PQW458754 QAS458752:QAS458754 QKO458752:QKO458754 QUK458752:QUK458754 REG458752:REG458754 ROC458752:ROC458754 RXY458752:RXY458754 SHU458752:SHU458754 SRQ458752:SRQ458754 TBM458752:TBM458754 TLI458752:TLI458754 TVE458752:TVE458754 UFA458752:UFA458754 UOW458752:UOW458754 UYS458752:UYS458754 VIO458752:VIO458754 VSK458752:VSK458754 WCG458752:WCG458754 WMC458752:WMC458754 WVY458752:WVY458754 Q524315:Q524317 JM524288:JM524290 TI524288:TI524290 ADE524288:ADE524290 ANA524288:ANA524290 AWW524288:AWW524290 BGS524288:BGS524290 BQO524288:BQO524290 CAK524288:CAK524290 CKG524288:CKG524290 CUC524288:CUC524290 DDY524288:DDY524290 DNU524288:DNU524290 DXQ524288:DXQ524290 EHM524288:EHM524290 ERI524288:ERI524290 FBE524288:FBE524290 FLA524288:FLA524290 FUW524288:FUW524290 GES524288:GES524290 GOO524288:GOO524290 GYK524288:GYK524290 HIG524288:HIG524290 HSC524288:HSC524290 IBY524288:IBY524290 ILU524288:ILU524290 IVQ524288:IVQ524290 JFM524288:JFM524290 JPI524288:JPI524290 JZE524288:JZE524290 KJA524288:KJA524290 KSW524288:KSW524290 LCS524288:LCS524290 LMO524288:LMO524290 LWK524288:LWK524290 MGG524288:MGG524290 MQC524288:MQC524290 MZY524288:MZY524290 NJU524288:NJU524290 NTQ524288:NTQ524290 ODM524288:ODM524290 ONI524288:ONI524290 OXE524288:OXE524290 PHA524288:PHA524290 PQW524288:PQW524290 QAS524288:QAS524290 QKO524288:QKO524290 QUK524288:QUK524290 REG524288:REG524290 ROC524288:ROC524290 RXY524288:RXY524290 SHU524288:SHU524290 SRQ524288:SRQ524290 TBM524288:TBM524290 TLI524288:TLI524290 TVE524288:TVE524290 UFA524288:UFA524290 UOW524288:UOW524290 UYS524288:UYS524290 VIO524288:VIO524290 VSK524288:VSK524290 WCG524288:WCG524290 WMC524288:WMC524290 WVY524288:WVY524290 Q589851:Q589853 JM589824:JM589826 TI589824:TI589826 ADE589824:ADE589826 ANA589824:ANA589826 AWW589824:AWW589826 BGS589824:BGS589826 BQO589824:BQO589826 CAK589824:CAK589826 CKG589824:CKG589826 CUC589824:CUC589826 DDY589824:DDY589826 DNU589824:DNU589826 DXQ589824:DXQ589826 EHM589824:EHM589826 ERI589824:ERI589826 FBE589824:FBE589826 FLA589824:FLA589826 FUW589824:FUW589826 GES589824:GES589826 GOO589824:GOO589826 GYK589824:GYK589826 HIG589824:HIG589826 HSC589824:HSC589826 IBY589824:IBY589826 ILU589824:ILU589826 IVQ589824:IVQ589826 JFM589824:JFM589826 JPI589824:JPI589826 JZE589824:JZE589826 KJA589824:KJA589826 KSW589824:KSW589826 LCS589824:LCS589826 LMO589824:LMO589826 LWK589824:LWK589826 MGG589824:MGG589826 MQC589824:MQC589826 MZY589824:MZY589826 NJU589824:NJU589826 NTQ589824:NTQ589826 ODM589824:ODM589826 ONI589824:ONI589826 OXE589824:OXE589826 PHA589824:PHA589826 PQW589824:PQW589826 QAS589824:QAS589826 QKO589824:QKO589826 QUK589824:QUK589826 REG589824:REG589826 ROC589824:ROC589826 RXY589824:RXY589826 SHU589824:SHU589826 SRQ589824:SRQ589826 TBM589824:TBM589826 TLI589824:TLI589826 TVE589824:TVE589826 UFA589824:UFA589826 UOW589824:UOW589826 UYS589824:UYS589826 VIO589824:VIO589826 VSK589824:VSK589826 WCG589824:WCG589826 WMC589824:WMC589826 WVY589824:WVY589826 Q655387:Q655389 JM655360:JM655362 TI655360:TI655362 ADE655360:ADE655362 ANA655360:ANA655362 AWW655360:AWW655362 BGS655360:BGS655362 BQO655360:BQO655362 CAK655360:CAK655362 CKG655360:CKG655362 CUC655360:CUC655362 DDY655360:DDY655362 DNU655360:DNU655362 DXQ655360:DXQ655362 EHM655360:EHM655362 ERI655360:ERI655362 FBE655360:FBE655362 FLA655360:FLA655362 FUW655360:FUW655362 GES655360:GES655362 GOO655360:GOO655362 GYK655360:GYK655362 HIG655360:HIG655362 HSC655360:HSC655362 IBY655360:IBY655362 ILU655360:ILU655362 IVQ655360:IVQ655362 JFM655360:JFM655362 JPI655360:JPI655362 JZE655360:JZE655362 KJA655360:KJA655362 KSW655360:KSW655362 LCS655360:LCS655362 LMO655360:LMO655362 LWK655360:LWK655362 MGG655360:MGG655362 MQC655360:MQC655362 MZY655360:MZY655362 NJU655360:NJU655362 NTQ655360:NTQ655362 ODM655360:ODM655362 ONI655360:ONI655362 OXE655360:OXE655362 PHA655360:PHA655362 PQW655360:PQW655362 QAS655360:QAS655362 QKO655360:QKO655362 QUK655360:QUK655362 REG655360:REG655362 ROC655360:ROC655362 RXY655360:RXY655362 SHU655360:SHU655362 SRQ655360:SRQ655362 TBM655360:TBM655362 TLI655360:TLI655362 TVE655360:TVE655362 UFA655360:UFA655362 UOW655360:UOW655362 UYS655360:UYS655362 VIO655360:VIO655362 VSK655360:VSK655362 WCG655360:WCG655362 WMC655360:WMC655362 WVY655360:WVY655362 Q720923:Q720925 JM720896:JM720898 TI720896:TI720898 ADE720896:ADE720898 ANA720896:ANA720898 AWW720896:AWW720898 BGS720896:BGS720898 BQO720896:BQO720898 CAK720896:CAK720898 CKG720896:CKG720898 CUC720896:CUC720898 DDY720896:DDY720898 DNU720896:DNU720898 DXQ720896:DXQ720898 EHM720896:EHM720898 ERI720896:ERI720898 FBE720896:FBE720898 FLA720896:FLA720898 FUW720896:FUW720898 GES720896:GES720898 GOO720896:GOO720898 GYK720896:GYK720898 HIG720896:HIG720898 HSC720896:HSC720898 IBY720896:IBY720898 ILU720896:ILU720898 IVQ720896:IVQ720898 JFM720896:JFM720898 JPI720896:JPI720898 JZE720896:JZE720898 KJA720896:KJA720898 KSW720896:KSW720898 LCS720896:LCS720898 LMO720896:LMO720898 LWK720896:LWK720898 MGG720896:MGG720898 MQC720896:MQC720898 MZY720896:MZY720898 NJU720896:NJU720898 NTQ720896:NTQ720898 ODM720896:ODM720898 ONI720896:ONI720898 OXE720896:OXE720898 PHA720896:PHA720898 PQW720896:PQW720898 QAS720896:QAS720898 QKO720896:QKO720898 QUK720896:QUK720898 REG720896:REG720898 ROC720896:ROC720898 RXY720896:RXY720898 SHU720896:SHU720898 SRQ720896:SRQ720898 TBM720896:TBM720898 TLI720896:TLI720898 TVE720896:TVE720898 UFA720896:UFA720898 UOW720896:UOW720898 UYS720896:UYS720898 VIO720896:VIO720898 VSK720896:VSK720898 WCG720896:WCG720898 WMC720896:WMC720898 WVY720896:WVY720898 Q786459:Q786461 JM786432:JM786434 TI786432:TI786434 ADE786432:ADE786434 ANA786432:ANA786434 AWW786432:AWW786434 BGS786432:BGS786434 BQO786432:BQO786434 CAK786432:CAK786434 CKG786432:CKG786434 CUC786432:CUC786434 DDY786432:DDY786434 DNU786432:DNU786434 DXQ786432:DXQ786434 EHM786432:EHM786434 ERI786432:ERI786434 FBE786432:FBE786434 FLA786432:FLA786434 FUW786432:FUW786434 GES786432:GES786434 GOO786432:GOO786434 GYK786432:GYK786434 HIG786432:HIG786434 HSC786432:HSC786434 IBY786432:IBY786434 ILU786432:ILU786434 IVQ786432:IVQ786434 JFM786432:JFM786434 JPI786432:JPI786434 JZE786432:JZE786434 KJA786432:KJA786434 KSW786432:KSW786434 LCS786432:LCS786434 LMO786432:LMO786434 LWK786432:LWK786434 MGG786432:MGG786434 MQC786432:MQC786434 MZY786432:MZY786434 NJU786432:NJU786434 NTQ786432:NTQ786434 ODM786432:ODM786434 ONI786432:ONI786434 OXE786432:OXE786434 PHA786432:PHA786434 PQW786432:PQW786434 QAS786432:QAS786434 QKO786432:QKO786434 QUK786432:QUK786434 REG786432:REG786434 ROC786432:ROC786434 RXY786432:RXY786434 SHU786432:SHU786434 SRQ786432:SRQ786434 TBM786432:TBM786434 TLI786432:TLI786434 TVE786432:TVE786434 UFA786432:UFA786434 UOW786432:UOW786434 UYS786432:UYS786434 VIO786432:VIO786434 VSK786432:VSK786434 WCG786432:WCG786434 WMC786432:WMC786434 WVY786432:WVY786434 Q851995:Q851997 JM851968:JM851970 TI851968:TI851970 ADE851968:ADE851970 ANA851968:ANA851970 AWW851968:AWW851970 BGS851968:BGS851970 BQO851968:BQO851970 CAK851968:CAK851970 CKG851968:CKG851970 CUC851968:CUC851970 DDY851968:DDY851970 DNU851968:DNU851970 DXQ851968:DXQ851970 EHM851968:EHM851970 ERI851968:ERI851970 FBE851968:FBE851970 FLA851968:FLA851970 FUW851968:FUW851970 GES851968:GES851970 GOO851968:GOO851970 GYK851968:GYK851970 HIG851968:HIG851970 HSC851968:HSC851970 IBY851968:IBY851970 ILU851968:ILU851970 IVQ851968:IVQ851970 JFM851968:JFM851970 JPI851968:JPI851970 JZE851968:JZE851970 KJA851968:KJA851970 KSW851968:KSW851970 LCS851968:LCS851970 LMO851968:LMO851970 LWK851968:LWK851970 MGG851968:MGG851970 MQC851968:MQC851970 MZY851968:MZY851970 NJU851968:NJU851970 NTQ851968:NTQ851970 ODM851968:ODM851970 ONI851968:ONI851970 OXE851968:OXE851970 PHA851968:PHA851970 PQW851968:PQW851970 QAS851968:QAS851970 QKO851968:QKO851970 QUK851968:QUK851970 REG851968:REG851970 ROC851968:ROC851970 RXY851968:RXY851970 SHU851968:SHU851970 SRQ851968:SRQ851970 TBM851968:TBM851970 TLI851968:TLI851970 TVE851968:TVE851970 UFA851968:UFA851970 UOW851968:UOW851970 UYS851968:UYS851970 VIO851968:VIO851970 VSK851968:VSK851970 WCG851968:WCG851970 WMC851968:WMC851970 WVY851968:WVY851970 Q917531:Q917533 JM917504:JM917506 TI917504:TI917506 ADE917504:ADE917506 ANA917504:ANA917506 AWW917504:AWW917506 BGS917504:BGS917506 BQO917504:BQO917506 CAK917504:CAK917506 CKG917504:CKG917506 CUC917504:CUC917506 DDY917504:DDY917506 DNU917504:DNU917506 DXQ917504:DXQ917506 EHM917504:EHM917506 ERI917504:ERI917506 FBE917504:FBE917506 FLA917504:FLA917506 FUW917504:FUW917506 GES917504:GES917506 GOO917504:GOO917506 GYK917504:GYK917506 HIG917504:HIG917506 HSC917504:HSC917506 IBY917504:IBY917506 ILU917504:ILU917506 IVQ917504:IVQ917506 JFM917504:JFM917506 JPI917504:JPI917506 JZE917504:JZE917506 KJA917504:KJA917506 KSW917504:KSW917506 LCS917504:LCS917506 LMO917504:LMO917506 LWK917504:LWK917506 MGG917504:MGG917506 MQC917504:MQC917506 MZY917504:MZY917506 NJU917504:NJU917506 NTQ917504:NTQ917506 ODM917504:ODM917506 ONI917504:ONI917506 OXE917504:OXE917506 PHA917504:PHA917506 PQW917504:PQW917506 QAS917504:QAS917506 QKO917504:QKO917506 QUK917504:QUK917506 REG917504:REG917506 ROC917504:ROC917506 RXY917504:RXY917506 SHU917504:SHU917506 SRQ917504:SRQ917506 TBM917504:TBM917506 TLI917504:TLI917506 TVE917504:TVE917506 UFA917504:UFA917506 UOW917504:UOW917506 UYS917504:UYS917506 VIO917504:VIO917506 VSK917504:VSK917506 WCG917504:WCG917506 WMC917504:WMC917506 WVY917504:WVY917506 Q983067:Q983069 JM983040:JM983042 TI983040:TI983042 ADE983040:ADE983042 ANA983040:ANA983042 AWW983040:AWW983042 BGS983040:BGS983042 BQO983040:BQO983042 CAK983040:CAK983042 CKG983040:CKG983042 CUC983040:CUC983042 DDY983040:DDY983042 DNU983040:DNU983042 DXQ983040:DXQ983042 EHM983040:EHM983042 ERI983040:ERI983042 FBE983040:FBE983042 FLA983040:FLA983042 FUW983040:FUW983042 GES983040:GES983042 GOO983040:GOO983042 GYK983040:GYK983042 HIG983040:HIG983042 HSC983040:HSC983042 IBY983040:IBY983042 ILU983040:ILU983042 IVQ983040:IVQ983042 JFM983040:JFM983042 JPI983040:JPI983042 JZE983040:JZE983042 KJA983040:KJA983042 KSW983040:KSW983042 LCS983040:LCS983042 LMO983040:LMO983042 LWK983040:LWK983042 MGG983040:MGG983042 MQC983040:MQC983042 MZY983040:MZY983042 NJU983040:NJU983042 NTQ983040:NTQ983042 ODM983040:ODM983042 ONI983040:ONI983042 OXE983040:OXE983042 PHA983040:PHA983042 PQW983040:PQW983042 QAS983040:QAS983042 QKO983040:QKO983042 QUK983040:QUK983042 REG983040:REG983042 ROC983040:ROC983042 RXY983040:RXY983042 SHU983040:SHU983042 SRQ983040:SRQ983042 TBM983040:TBM983042 TLI983040:TLI983042 TVE983040:TVE983042 UFA983040:UFA983042 UOW983040:UOW983042 UYS983040:UYS983042 VIO983040:VIO983042 VSK983040:VSK983042 WCG983040:WCG983042 WMC983040:WMC983042 WVY983040:WVY983042 P65563:P65566 JL65536:JL65539 TH65536:TH65539 ADD65536:ADD65539 AMZ65536:AMZ65539 AWV65536:AWV65539 BGR65536:BGR65539 BQN65536:BQN65539 CAJ65536:CAJ65539 CKF65536:CKF65539 CUB65536:CUB65539 DDX65536:DDX65539 DNT65536:DNT65539 DXP65536:DXP65539 EHL65536:EHL65539 ERH65536:ERH65539 FBD65536:FBD65539 FKZ65536:FKZ65539 FUV65536:FUV65539 GER65536:GER65539 GON65536:GON65539 GYJ65536:GYJ65539 HIF65536:HIF65539 HSB65536:HSB65539 IBX65536:IBX65539 ILT65536:ILT65539 IVP65536:IVP65539 JFL65536:JFL65539 JPH65536:JPH65539 JZD65536:JZD65539 KIZ65536:KIZ65539 KSV65536:KSV65539 LCR65536:LCR65539 LMN65536:LMN65539 LWJ65536:LWJ65539 MGF65536:MGF65539 MQB65536:MQB65539 MZX65536:MZX65539 NJT65536:NJT65539 NTP65536:NTP65539 ODL65536:ODL65539 ONH65536:ONH65539 OXD65536:OXD65539 PGZ65536:PGZ65539 PQV65536:PQV65539 QAR65536:QAR65539 QKN65536:QKN65539 QUJ65536:QUJ65539 REF65536:REF65539 ROB65536:ROB65539 RXX65536:RXX65539 SHT65536:SHT65539 SRP65536:SRP65539 TBL65536:TBL65539 TLH65536:TLH65539 TVD65536:TVD65539 UEZ65536:UEZ65539 UOV65536:UOV65539 UYR65536:UYR65539 VIN65536:VIN65539 VSJ65536:VSJ65539 WCF65536:WCF65539 WMB65536:WMB65539 WVX65536:WVX65539 P131099:P131102 JL131072:JL131075 TH131072:TH131075 ADD131072:ADD131075 AMZ131072:AMZ131075 AWV131072:AWV131075 BGR131072:BGR131075 BQN131072:BQN131075 CAJ131072:CAJ131075 CKF131072:CKF131075 CUB131072:CUB131075 DDX131072:DDX131075 DNT131072:DNT131075 DXP131072:DXP131075 EHL131072:EHL131075 ERH131072:ERH131075 FBD131072:FBD131075 FKZ131072:FKZ131075 FUV131072:FUV131075 GER131072:GER131075 GON131072:GON131075 GYJ131072:GYJ131075 HIF131072:HIF131075 HSB131072:HSB131075 IBX131072:IBX131075 ILT131072:ILT131075 IVP131072:IVP131075 JFL131072:JFL131075 JPH131072:JPH131075 JZD131072:JZD131075 KIZ131072:KIZ131075 KSV131072:KSV131075 LCR131072:LCR131075 LMN131072:LMN131075 LWJ131072:LWJ131075 MGF131072:MGF131075 MQB131072:MQB131075 MZX131072:MZX131075 NJT131072:NJT131075 NTP131072:NTP131075 ODL131072:ODL131075 ONH131072:ONH131075 OXD131072:OXD131075 PGZ131072:PGZ131075 PQV131072:PQV131075 QAR131072:QAR131075 QKN131072:QKN131075 QUJ131072:QUJ131075 REF131072:REF131075 ROB131072:ROB131075 RXX131072:RXX131075 SHT131072:SHT131075 SRP131072:SRP131075 TBL131072:TBL131075 TLH131072:TLH131075 TVD131072:TVD131075 UEZ131072:UEZ131075 UOV131072:UOV131075 UYR131072:UYR131075 VIN131072:VIN131075 VSJ131072:VSJ131075 WCF131072:WCF131075 WMB131072:WMB131075 WVX131072:WVX131075 P196635:P196638 JL196608:JL196611 TH196608:TH196611 ADD196608:ADD196611 AMZ196608:AMZ196611 AWV196608:AWV196611 BGR196608:BGR196611 BQN196608:BQN196611 CAJ196608:CAJ196611 CKF196608:CKF196611 CUB196608:CUB196611 DDX196608:DDX196611 DNT196608:DNT196611 DXP196608:DXP196611 EHL196608:EHL196611 ERH196608:ERH196611 FBD196608:FBD196611 FKZ196608:FKZ196611 FUV196608:FUV196611 GER196608:GER196611 GON196608:GON196611 GYJ196608:GYJ196611 HIF196608:HIF196611 HSB196608:HSB196611 IBX196608:IBX196611 ILT196608:ILT196611 IVP196608:IVP196611 JFL196608:JFL196611 JPH196608:JPH196611 JZD196608:JZD196611 KIZ196608:KIZ196611 KSV196608:KSV196611 LCR196608:LCR196611 LMN196608:LMN196611 LWJ196608:LWJ196611 MGF196608:MGF196611 MQB196608:MQB196611 MZX196608:MZX196611 NJT196608:NJT196611 NTP196608:NTP196611 ODL196608:ODL196611 ONH196608:ONH196611 OXD196608:OXD196611 PGZ196608:PGZ196611 PQV196608:PQV196611 QAR196608:QAR196611 QKN196608:QKN196611 QUJ196608:QUJ196611 REF196608:REF196611 ROB196608:ROB196611 RXX196608:RXX196611 SHT196608:SHT196611 SRP196608:SRP196611 TBL196608:TBL196611 TLH196608:TLH196611 TVD196608:TVD196611 UEZ196608:UEZ196611 UOV196608:UOV196611 UYR196608:UYR196611 VIN196608:VIN196611 VSJ196608:VSJ196611 WCF196608:WCF196611 WMB196608:WMB196611 WVX196608:WVX196611 P262171:P262174 JL262144:JL262147 TH262144:TH262147 ADD262144:ADD262147 AMZ262144:AMZ262147 AWV262144:AWV262147 BGR262144:BGR262147 BQN262144:BQN262147 CAJ262144:CAJ262147 CKF262144:CKF262147 CUB262144:CUB262147 DDX262144:DDX262147 DNT262144:DNT262147 DXP262144:DXP262147 EHL262144:EHL262147 ERH262144:ERH262147 FBD262144:FBD262147 FKZ262144:FKZ262147 FUV262144:FUV262147 GER262144:GER262147 GON262144:GON262147 GYJ262144:GYJ262147 HIF262144:HIF262147 HSB262144:HSB262147 IBX262144:IBX262147 ILT262144:ILT262147 IVP262144:IVP262147 JFL262144:JFL262147 JPH262144:JPH262147 JZD262144:JZD262147 KIZ262144:KIZ262147 KSV262144:KSV262147 LCR262144:LCR262147 LMN262144:LMN262147 LWJ262144:LWJ262147 MGF262144:MGF262147 MQB262144:MQB262147 MZX262144:MZX262147 NJT262144:NJT262147 NTP262144:NTP262147 ODL262144:ODL262147 ONH262144:ONH262147 OXD262144:OXD262147 PGZ262144:PGZ262147 PQV262144:PQV262147 QAR262144:QAR262147 QKN262144:QKN262147 QUJ262144:QUJ262147 REF262144:REF262147 ROB262144:ROB262147 RXX262144:RXX262147 SHT262144:SHT262147 SRP262144:SRP262147 TBL262144:TBL262147 TLH262144:TLH262147 TVD262144:TVD262147 UEZ262144:UEZ262147 UOV262144:UOV262147 UYR262144:UYR262147 VIN262144:VIN262147 VSJ262144:VSJ262147 WCF262144:WCF262147 WMB262144:WMB262147 WVX262144:WVX262147 P327707:P327710 JL327680:JL327683 TH327680:TH327683 ADD327680:ADD327683 AMZ327680:AMZ327683 AWV327680:AWV327683 BGR327680:BGR327683 BQN327680:BQN327683 CAJ327680:CAJ327683 CKF327680:CKF327683 CUB327680:CUB327683 DDX327680:DDX327683 DNT327680:DNT327683 DXP327680:DXP327683 EHL327680:EHL327683 ERH327680:ERH327683 FBD327680:FBD327683 FKZ327680:FKZ327683 FUV327680:FUV327683 GER327680:GER327683 GON327680:GON327683 GYJ327680:GYJ327683 HIF327680:HIF327683 HSB327680:HSB327683 IBX327680:IBX327683 ILT327680:ILT327683 IVP327680:IVP327683 JFL327680:JFL327683 JPH327680:JPH327683 JZD327680:JZD327683 KIZ327680:KIZ327683 KSV327680:KSV327683 LCR327680:LCR327683 LMN327680:LMN327683 LWJ327680:LWJ327683 MGF327680:MGF327683 MQB327680:MQB327683 MZX327680:MZX327683 NJT327680:NJT327683 NTP327680:NTP327683 ODL327680:ODL327683 ONH327680:ONH327683 OXD327680:OXD327683 PGZ327680:PGZ327683 PQV327680:PQV327683 QAR327680:QAR327683 QKN327680:QKN327683 QUJ327680:QUJ327683 REF327680:REF327683 ROB327680:ROB327683 RXX327680:RXX327683 SHT327680:SHT327683 SRP327680:SRP327683 TBL327680:TBL327683 TLH327680:TLH327683 TVD327680:TVD327683 UEZ327680:UEZ327683 UOV327680:UOV327683 UYR327680:UYR327683 VIN327680:VIN327683 VSJ327680:VSJ327683 WCF327680:WCF327683 WMB327680:WMB327683 WVX327680:WVX327683 P393243:P393246 JL393216:JL393219 TH393216:TH393219 ADD393216:ADD393219 AMZ393216:AMZ393219 AWV393216:AWV393219 BGR393216:BGR393219 BQN393216:BQN393219 CAJ393216:CAJ393219 CKF393216:CKF393219 CUB393216:CUB393219 DDX393216:DDX393219 DNT393216:DNT393219 DXP393216:DXP393219 EHL393216:EHL393219 ERH393216:ERH393219 FBD393216:FBD393219 FKZ393216:FKZ393219 FUV393216:FUV393219 GER393216:GER393219 GON393216:GON393219 GYJ393216:GYJ393219 HIF393216:HIF393219 HSB393216:HSB393219 IBX393216:IBX393219 ILT393216:ILT393219 IVP393216:IVP393219 JFL393216:JFL393219 JPH393216:JPH393219 JZD393216:JZD393219 KIZ393216:KIZ393219 KSV393216:KSV393219 LCR393216:LCR393219 LMN393216:LMN393219 LWJ393216:LWJ393219 MGF393216:MGF393219 MQB393216:MQB393219 MZX393216:MZX393219 NJT393216:NJT393219 NTP393216:NTP393219 ODL393216:ODL393219 ONH393216:ONH393219 OXD393216:OXD393219 PGZ393216:PGZ393219 PQV393216:PQV393219 QAR393216:QAR393219 QKN393216:QKN393219 QUJ393216:QUJ393219 REF393216:REF393219 ROB393216:ROB393219 RXX393216:RXX393219 SHT393216:SHT393219 SRP393216:SRP393219 TBL393216:TBL393219 TLH393216:TLH393219 TVD393216:TVD393219 UEZ393216:UEZ393219 UOV393216:UOV393219 UYR393216:UYR393219 VIN393216:VIN393219 VSJ393216:VSJ393219 WCF393216:WCF393219 WMB393216:WMB393219 WVX393216:WVX393219 P458779:P458782 JL458752:JL458755 TH458752:TH458755 ADD458752:ADD458755 AMZ458752:AMZ458755 AWV458752:AWV458755 BGR458752:BGR458755 BQN458752:BQN458755 CAJ458752:CAJ458755 CKF458752:CKF458755 CUB458752:CUB458755 DDX458752:DDX458755 DNT458752:DNT458755 DXP458752:DXP458755 EHL458752:EHL458755 ERH458752:ERH458755 FBD458752:FBD458755 FKZ458752:FKZ458755 FUV458752:FUV458755 GER458752:GER458755 GON458752:GON458755 GYJ458752:GYJ458755 HIF458752:HIF458755 HSB458752:HSB458755 IBX458752:IBX458755 ILT458752:ILT458755 IVP458752:IVP458755 JFL458752:JFL458755 JPH458752:JPH458755 JZD458752:JZD458755 KIZ458752:KIZ458755 KSV458752:KSV458755 LCR458752:LCR458755 LMN458752:LMN458755 LWJ458752:LWJ458755 MGF458752:MGF458755 MQB458752:MQB458755 MZX458752:MZX458755 NJT458752:NJT458755 NTP458752:NTP458755 ODL458752:ODL458755 ONH458752:ONH458755 OXD458752:OXD458755 PGZ458752:PGZ458755 PQV458752:PQV458755 QAR458752:QAR458755 QKN458752:QKN458755 QUJ458752:QUJ458755 REF458752:REF458755 ROB458752:ROB458755 RXX458752:RXX458755 SHT458752:SHT458755 SRP458752:SRP458755 TBL458752:TBL458755 TLH458752:TLH458755 TVD458752:TVD458755 UEZ458752:UEZ458755 UOV458752:UOV458755 UYR458752:UYR458755 VIN458752:VIN458755 VSJ458752:VSJ458755 WCF458752:WCF458755 WMB458752:WMB458755 WVX458752:WVX458755 P524315:P524318 JL524288:JL524291 TH524288:TH524291 ADD524288:ADD524291 AMZ524288:AMZ524291 AWV524288:AWV524291 BGR524288:BGR524291 BQN524288:BQN524291 CAJ524288:CAJ524291 CKF524288:CKF524291 CUB524288:CUB524291 DDX524288:DDX524291 DNT524288:DNT524291 DXP524288:DXP524291 EHL524288:EHL524291 ERH524288:ERH524291 FBD524288:FBD524291 FKZ524288:FKZ524291 FUV524288:FUV524291 GER524288:GER524291 GON524288:GON524291 GYJ524288:GYJ524291 HIF524288:HIF524291 HSB524288:HSB524291 IBX524288:IBX524291 ILT524288:ILT524291 IVP524288:IVP524291 JFL524288:JFL524291 JPH524288:JPH524291 JZD524288:JZD524291 KIZ524288:KIZ524291 KSV524288:KSV524291 LCR524288:LCR524291 LMN524288:LMN524291 LWJ524288:LWJ524291 MGF524288:MGF524291 MQB524288:MQB524291 MZX524288:MZX524291 NJT524288:NJT524291 NTP524288:NTP524291 ODL524288:ODL524291 ONH524288:ONH524291 OXD524288:OXD524291 PGZ524288:PGZ524291 PQV524288:PQV524291 QAR524288:QAR524291 QKN524288:QKN524291 QUJ524288:QUJ524291 REF524288:REF524291 ROB524288:ROB524291 RXX524288:RXX524291 SHT524288:SHT524291 SRP524288:SRP524291 TBL524288:TBL524291 TLH524288:TLH524291 TVD524288:TVD524291 UEZ524288:UEZ524291 UOV524288:UOV524291 UYR524288:UYR524291 VIN524288:VIN524291 VSJ524288:VSJ524291 WCF524288:WCF524291 WMB524288:WMB524291 WVX524288:WVX524291 P589851:P589854 JL589824:JL589827 TH589824:TH589827 ADD589824:ADD589827 AMZ589824:AMZ589827 AWV589824:AWV589827 BGR589824:BGR589827 BQN589824:BQN589827 CAJ589824:CAJ589827 CKF589824:CKF589827 CUB589824:CUB589827 DDX589824:DDX589827 DNT589824:DNT589827 DXP589824:DXP589827 EHL589824:EHL589827 ERH589824:ERH589827 FBD589824:FBD589827 FKZ589824:FKZ589827 FUV589824:FUV589827 GER589824:GER589827 GON589824:GON589827 GYJ589824:GYJ589827 HIF589824:HIF589827 HSB589824:HSB589827 IBX589824:IBX589827 ILT589824:ILT589827 IVP589824:IVP589827 JFL589824:JFL589827 JPH589824:JPH589827 JZD589824:JZD589827 KIZ589824:KIZ589827 KSV589824:KSV589827 LCR589824:LCR589827 LMN589824:LMN589827 LWJ589824:LWJ589827 MGF589824:MGF589827 MQB589824:MQB589827 MZX589824:MZX589827 NJT589824:NJT589827 NTP589824:NTP589827 ODL589824:ODL589827 ONH589824:ONH589827 OXD589824:OXD589827 PGZ589824:PGZ589827 PQV589824:PQV589827 QAR589824:QAR589827 QKN589824:QKN589827 QUJ589824:QUJ589827 REF589824:REF589827 ROB589824:ROB589827 RXX589824:RXX589827 SHT589824:SHT589827 SRP589824:SRP589827 TBL589824:TBL589827 TLH589824:TLH589827 TVD589824:TVD589827 UEZ589824:UEZ589827 UOV589824:UOV589827 UYR589824:UYR589827 VIN589824:VIN589827 VSJ589824:VSJ589827 WCF589824:WCF589827 WMB589824:WMB589827 WVX589824:WVX589827 P655387:P655390 JL655360:JL655363 TH655360:TH655363 ADD655360:ADD655363 AMZ655360:AMZ655363 AWV655360:AWV655363 BGR655360:BGR655363 BQN655360:BQN655363 CAJ655360:CAJ655363 CKF655360:CKF655363 CUB655360:CUB655363 DDX655360:DDX655363 DNT655360:DNT655363 DXP655360:DXP655363 EHL655360:EHL655363 ERH655360:ERH655363 FBD655360:FBD655363 FKZ655360:FKZ655363 FUV655360:FUV655363 GER655360:GER655363 GON655360:GON655363 GYJ655360:GYJ655363 HIF655360:HIF655363 HSB655360:HSB655363 IBX655360:IBX655363 ILT655360:ILT655363 IVP655360:IVP655363 JFL655360:JFL655363 JPH655360:JPH655363 JZD655360:JZD655363 KIZ655360:KIZ655363 KSV655360:KSV655363 LCR655360:LCR655363 LMN655360:LMN655363 LWJ655360:LWJ655363 MGF655360:MGF655363 MQB655360:MQB655363 MZX655360:MZX655363 NJT655360:NJT655363 NTP655360:NTP655363 ODL655360:ODL655363 ONH655360:ONH655363 OXD655360:OXD655363 PGZ655360:PGZ655363 PQV655360:PQV655363 QAR655360:QAR655363 QKN655360:QKN655363 QUJ655360:QUJ655363 REF655360:REF655363 ROB655360:ROB655363 RXX655360:RXX655363 SHT655360:SHT655363 SRP655360:SRP655363 TBL655360:TBL655363 TLH655360:TLH655363 TVD655360:TVD655363 UEZ655360:UEZ655363 UOV655360:UOV655363 UYR655360:UYR655363 VIN655360:VIN655363 VSJ655360:VSJ655363 WCF655360:WCF655363 WMB655360:WMB655363 WVX655360:WVX655363 P720923:P720926 JL720896:JL720899 TH720896:TH720899 ADD720896:ADD720899 AMZ720896:AMZ720899 AWV720896:AWV720899 BGR720896:BGR720899 BQN720896:BQN720899 CAJ720896:CAJ720899 CKF720896:CKF720899 CUB720896:CUB720899 DDX720896:DDX720899 DNT720896:DNT720899 DXP720896:DXP720899 EHL720896:EHL720899 ERH720896:ERH720899 FBD720896:FBD720899 FKZ720896:FKZ720899 FUV720896:FUV720899 GER720896:GER720899 GON720896:GON720899 GYJ720896:GYJ720899 HIF720896:HIF720899 HSB720896:HSB720899 IBX720896:IBX720899 ILT720896:ILT720899 IVP720896:IVP720899 JFL720896:JFL720899 JPH720896:JPH720899 JZD720896:JZD720899 KIZ720896:KIZ720899 KSV720896:KSV720899 LCR720896:LCR720899 LMN720896:LMN720899 LWJ720896:LWJ720899 MGF720896:MGF720899 MQB720896:MQB720899 MZX720896:MZX720899 NJT720896:NJT720899 NTP720896:NTP720899 ODL720896:ODL720899 ONH720896:ONH720899 OXD720896:OXD720899 PGZ720896:PGZ720899 PQV720896:PQV720899 QAR720896:QAR720899 QKN720896:QKN720899 QUJ720896:QUJ720899 REF720896:REF720899 ROB720896:ROB720899 RXX720896:RXX720899 SHT720896:SHT720899 SRP720896:SRP720899 TBL720896:TBL720899 TLH720896:TLH720899 TVD720896:TVD720899 UEZ720896:UEZ720899 UOV720896:UOV720899 UYR720896:UYR720899 VIN720896:VIN720899 VSJ720896:VSJ720899 WCF720896:WCF720899 WMB720896:WMB720899 WVX720896:WVX720899 P786459:P786462 JL786432:JL786435 TH786432:TH786435 ADD786432:ADD786435 AMZ786432:AMZ786435 AWV786432:AWV786435 BGR786432:BGR786435 BQN786432:BQN786435 CAJ786432:CAJ786435 CKF786432:CKF786435 CUB786432:CUB786435 DDX786432:DDX786435 DNT786432:DNT786435 DXP786432:DXP786435 EHL786432:EHL786435 ERH786432:ERH786435 FBD786432:FBD786435 FKZ786432:FKZ786435 FUV786432:FUV786435 GER786432:GER786435 GON786432:GON786435 GYJ786432:GYJ786435 HIF786432:HIF786435 HSB786432:HSB786435 IBX786432:IBX786435 ILT786432:ILT786435 IVP786432:IVP786435 JFL786432:JFL786435 JPH786432:JPH786435 JZD786432:JZD786435 KIZ786432:KIZ786435 KSV786432:KSV786435 LCR786432:LCR786435 LMN786432:LMN786435 LWJ786432:LWJ786435 MGF786432:MGF786435 MQB786432:MQB786435 MZX786432:MZX786435 NJT786432:NJT786435 NTP786432:NTP786435 ODL786432:ODL786435 ONH786432:ONH786435 OXD786432:OXD786435 PGZ786432:PGZ786435 PQV786432:PQV786435 QAR786432:QAR786435 QKN786432:QKN786435 QUJ786432:QUJ786435 REF786432:REF786435 ROB786432:ROB786435 RXX786432:RXX786435 SHT786432:SHT786435 SRP786432:SRP786435 TBL786432:TBL786435 TLH786432:TLH786435 TVD786432:TVD786435 UEZ786432:UEZ786435 UOV786432:UOV786435 UYR786432:UYR786435 VIN786432:VIN786435 VSJ786432:VSJ786435 WCF786432:WCF786435 WMB786432:WMB786435 WVX786432:WVX786435 P851995:P851998 JL851968:JL851971 TH851968:TH851971 ADD851968:ADD851971 AMZ851968:AMZ851971 AWV851968:AWV851971 BGR851968:BGR851971 BQN851968:BQN851971 CAJ851968:CAJ851971 CKF851968:CKF851971 CUB851968:CUB851971 DDX851968:DDX851971 DNT851968:DNT851971 DXP851968:DXP851971 EHL851968:EHL851971 ERH851968:ERH851971 FBD851968:FBD851971 FKZ851968:FKZ851971 FUV851968:FUV851971 GER851968:GER851971 GON851968:GON851971 GYJ851968:GYJ851971 HIF851968:HIF851971 HSB851968:HSB851971 IBX851968:IBX851971 ILT851968:ILT851971 IVP851968:IVP851971 JFL851968:JFL851971 JPH851968:JPH851971 JZD851968:JZD851971 KIZ851968:KIZ851971 KSV851968:KSV851971 LCR851968:LCR851971 LMN851968:LMN851971 LWJ851968:LWJ851971 MGF851968:MGF851971 MQB851968:MQB851971 MZX851968:MZX851971 NJT851968:NJT851971 NTP851968:NTP851971 ODL851968:ODL851971 ONH851968:ONH851971 OXD851968:OXD851971 PGZ851968:PGZ851971 PQV851968:PQV851971 QAR851968:QAR851971 QKN851968:QKN851971 QUJ851968:QUJ851971 REF851968:REF851971 ROB851968:ROB851971 RXX851968:RXX851971 SHT851968:SHT851971 SRP851968:SRP851971 TBL851968:TBL851971 TLH851968:TLH851971 TVD851968:TVD851971 UEZ851968:UEZ851971 UOV851968:UOV851971 UYR851968:UYR851971 VIN851968:VIN851971 VSJ851968:VSJ851971 WCF851968:WCF851971 WMB851968:WMB851971 WVX851968:WVX851971 P917531:P917534 JL917504:JL917507 TH917504:TH917507 ADD917504:ADD917507 AMZ917504:AMZ917507 AWV917504:AWV917507 BGR917504:BGR917507 BQN917504:BQN917507 CAJ917504:CAJ917507 CKF917504:CKF917507 CUB917504:CUB917507 DDX917504:DDX917507 DNT917504:DNT917507 DXP917504:DXP917507 EHL917504:EHL917507 ERH917504:ERH917507 FBD917504:FBD917507 FKZ917504:FKZ917507 FUV917504:FUV917507 GER917504:GER917507 GON917504:GON917507 GYJ917504:GYJ917507 HIF917504:HIF917507 HSB917504:HSB917507 IBX917504:IBX917507 ILT917504:ILT917507 IVP917504:IVP917507 JFL917504:JFL917507 JPH917504:JPH917507 JZD917504:JZD917507 KIZ917504:KIZ917507 KSV917504:KSV917507 LCR917504:LCR917507 LMN917504:LMN917507 LWJ917504:LWJ917507 MGF917504:MGF917507 MQB917504:MQB917507 MZX917504:MZX917507 NJT917504:NJT917507 NTP917504:NTP917507 ODL917504:ODL917507 ONH917504:ONH917507 OXD917504:OXD917507 PGZ917504:PGZ917507 PQV917504:PQV917507 QAR917504:QAR917507 QKN917504:QKN917507 QUJ917504:QUJ917507 REF917504:REF917507 ROB917504:ROB917507 RXX917504:RXX917507 SHT917504:SHT917507 SRP917504:SRP917507 TBL917504:TBL917507 TLH917504:TLH917507 TVD917504:TVD917507 UEZ917504:UEZ917507 UOV917504:UOV917507 UYR917504:UYR917507 VIN917504:VIN917507 VSJ917504:VSJ917507 WCF917504:WCF917507 WMB917504:WMB917507 WVX917504:WVX917507 P983067:P983070 JL983040:JL983043 TH983040:TH983043 ADD983040:ADD983043 AMZ983040:AMZ983043 AWV983040:AWV983043 BGR983040:BGR983043 BQN983040:BQN983043 CAJ983040:CAJ983043 CKF983040:CKF983043 CUB983040:CUB983043 DDX983040:DDX983043 DNT983040:DNT983043 DXP983040:DXP983043 EHL983040:EHL983043 ERH983040:ERH983043 FBD983040:FBD983043 FKZ983040:FKZ983043 FUV983040:FUV983043 GER983040:GER983043 GON983040:GON983043 GYJ983040:GYJ983043 HIF983040:HIF983043 HSB983040:HSB983043 IBX983040:IBX983043 ILT983040:ILT983043 IVP983040:IVP983043 JFL983040:JFL983043 JPH983040:JPH983043 JZD983040:JZD983043 KIZ983040:KIZ983043 KSV983040:KSV983043 LCR983040:LCR983043 LMN983040:LMN983043 LWJ983040:LWJ983043 MGF983040:MGF983043 MQB983040:MQB983043 MZX983040:MZX983043 NJT983040:NJT983043 NTP983040:NTP983043 ODL983040:ODL983043 ONH983040:ONH983043 OXD983040:OXD983043 PGZ983040:PGZ983043 PQV983040:PQV983043 QAR983040:QAR983043 QKN983040:QKN983043 QUJ983040:QUJ983043 REF983040:REF983043 ROB983040:ROB983043 RXX983040:RXX983043 SHT983040:SHT983043 SRP983040:SRP983043 TBL983040:TBL983043 TLH983040:TLH983043 TVD983040:TVD983043 UEZ983040:UEZ983043 UOV983040:UOV983043 UYR983040:UYR983043 VIN983040:VIN983043 VSJ983040:VSJ983043 WCF983040:WCF983043 WMB983040:WMB983043 WVX983040:WVX983043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M65532 JI65505 TE65505 ADA65505 AMW65505 AWS65505 BGO65505 BQK65505 CAG65505 CKC65505 CTY65505 DDU65505 DNQ65505 DXM65505 EHI65505 ERE65505 FBA65505 FKW65505 FUS65505 GEO65505 GOK65505 GYG65505 HIC65505 HRY65505 IBU65505 ILQ65505 IVM65505 JFI65505 JPE65505 JZA65505 KIW65505 KSS65505 LCO65505 LMK65505 LWG65505 MGC65505 MPY65505 MZU65505 NJQ65505 NTM65505 ODI65505 ONE65505 OXA65505 PGW65505 PQS65505 QAO65505 QKK65505 QUG65505 REC65505 RNY65505 RXU65505 SHQ65505 SRM65505 TBI65505 TLE65505 TVA65505 UEW65505 UOS65505 UYO65505 VIK65505 VSG65505 WCC65505 WLY65505 WVU65505 M131068 JI131041 TE131041 ADA131041 AMW131041 AWS131041 BGO131041 BQK131041 CAG131041 CKC131041 CTY131041 DDU131041 DNQ131041 DXM131041 EHI131041 ERE131041 FBA131041 FKW131041 FUS131041 GEO131041 GOK131041 GYG131041 HIC131041 HRY131041 IBU131041 ILQ131041 IVM131041 JFI131041 JPE131041 JZA131041 KIW131041 KSS131041 LCO131041 LMK131041 LWG131041 MGC131041 MPY131041 MZU131041 NJQ131041 NTM131041 ODI131041 ONE131041 OXA131041 PGW131041 PQS131041 QAO131041 QKK131041 QUG131041 REC131041 RNY131041 RXU131041 SHQ131041 SRM131041 TBI131041 TLE131041 TVA131041 UEW131041 UOS131041 UYO131041 VIK131041 VSG131041 WCC131041 WLY131041 WVU131041 M196604 JI196577 TE196577 ADA196577 AMW196577 AWS196577 BGO196577 BQK196577 CAG196577 CKC196577 CTY196577 DDU196577 DNQ196577 DXM196577 EHI196577 ERE196577 FBA196577 FKW196577 FUS196577 GEO196577 GOK196577 GYG196577 HIC196577 HRY196577 IBU196577 ILQ196577 IVM196577 JFI196577 JPE196577 JZA196577 KIW196577 KSS196577 LCO196577 LMK196577 LWG196577 MGC196577 MPY196577 MZU196577 NJQ196577 NTM196577 ODI196577 ONE196577 OXA196577 PGW196577 PQS196577 QAO196577 QKK196577 QUG196577 REC196577 RNY196577 RXU196577 SHQ196577 SRM196577 TBI196577 TLE196577 TVA196577 UEW196577 UOS196577 UYO196577 VIK196577 VSG196577 WCC196577 WLY196577 WVU196577 M262140 JI262113 TE262113 ADA262113 AMW262113 AWS262113 BGO262113 BQK262113 CAG262113 CKC262113 CTY262113 DDU262113 DNQ262113 DXM262113 EHI262113 ERE262113 FBA262113 FKW262113 FUS262113 GEO262113 GOK262113 GYG262113 HIC262113 HRY262113 IBU262113 ILQ262113 IVM262113 JFI262113 JPE262113 JZA262113 KIW262113 KSS262113 LCO262113 LMK262113 LWG262113 MGC262113 MPY262113 MZU262113 NJQ262113 NTM262113 ODI262113 ONE262113 OXA262113 PGW262113 PQS262113 QAO262113 QKK262113 QUG262113 REC262113 RNY262113 RXU262113 SHQ262113 SRM262113 TBI262113 TLE262113 TVA262113 UEW262113 UOS262113 UYO262113 VIK262113 VSG262113 WCC262113 WLY262113 WVU262113 M327676 JI327649 TE327649 ADA327649 AMW327649 AWS327649 BGO327649 BQK327649 CAG327649 CKC327649 CTY327649 DDU327649 DNQ327649 DXM327649 EHI327649 ERE327649 FBA327649 FKW327649 FUS327649 GEO327649 GOK327649 GYG327649 HIC327649 HRY327649 IBU327649 ILQ327649 IVM327649 JFI327649 JPE327649 JZA327649 KIW327649 KSS327649 LCO327649 LMK327649 LWG327649 MGC327649 MPY327649 MZU327649 NJQ327649 NTM327649 ODI327649 ONE327649 OXA327649 PGW327649 PQS327649 QAO327649 QKK327649 QUG327649 REC327649 RNY327649 RXU327649 SHQ327649 SRM327649 TBI327649 TLE327649 TVA327649 UEW327649 UOS327649 UYO327649 VIK327649 VSG327649 WCC327649 WLY327649 WVU327649 M393212 JI393185 TE393185 ADA393185 AMW393185 AWS393185 BGO393185 BQK393185 CAG393185 CKC393185 CTY393185 DDU393185 DNQ393185 DXM393185 EHI393185 ERE393185 FBA393185 FKW393185 FUS393185 GEO393185 GOK393185 GYG393185 HIC393185 HRY393185 IBU393185 ILQ393185 IVM393185 JFI393185 JPE393185 JZA393185 KIW393185 KSS393185 LCO393185 LMK393185 LWG393185 MGC393185 MPY393185 MZU393185 NJQ393185 NTM393185 ODI393185 ONE393185 OXA393185 PGW393185 PQS393185 QAO393185 QKK393185 QUG393185 REC393185 RNY393185 RXU393185 SHQ393185 SRM393185 TBI393185 TLE393185 TVA393185 UEW393185 UOS393185 UYO393185 VIK393185 VSG393185 WCC393185 WLY393185 WVU393185 M458748 JI458721 TE458721 ADA458721 AMW458721 AWS458721 BGO458721 BQK458721 CAG458721 CKC458721 CTY458721 DDU458721 DNQ458721 DXM458721 EHI458721 ERE458721 FBA458721 FKW458721 FUS458721 GEO458721 GOK458721 GYG458721 HIC458721 HRY458721 IBU458721 ILQ458721 IVM458721 JFI458721 JPE458721 JZA458721 KIW458721 KSS458721 LCO458721 LMK458721 LWG458721 MGC458721 MPY458721 MZU458721 NJQ458721 NTM458721 ODI458721 ONE458721 OXA458721 PGW458721 PQS458721 QAO458721 QKK458721 QUG458721 REC458721 RNY458721 RXU458721 SHQ458721 SRM458721 TBI458721 TLE458721 TVA458721 UEW458721 UOS458721 UYO458721 VIK458721 VSG458721 WCC458721 WLY458721 WVU458721 M524284 JI524257 TE524257 ADA524257 AMW524257 AWS524257 BGO524257 BQK524257 CAG524257 CKC524257 CTY524257 DDU524257 DNQ524257 DXM524257 EHI524257 ERE524257 FBA524257 FKW524257 FUS524257 GEO524257 GOK524257 GYG524257 HIC524257 HRY524257 IBU524257 ILQ524257 IVM524257 JFI524257 JPE524257 JZA524257 KIW524257 KSS524257 LCO524257 LMK524257 LWG524257 MGC524257 MPY524257 MZU524257 NJQ524257 NTM524257 ODI524257 ONE524257 OXA524257 PGW524257 PQS524257 QAO524257 QKK524257 QUG524257 REC524257 RNY524257 RXU524257 SHQ524257 SRM524257 TBI524257 TLE524257 TVA524257 UEW524257 UOS524257 UYO524257 VIK524257 VSG524257 WCC524257 WLY524257 WVU524257 M589820 JI589793 TE589793 ADA589793 AMW589793 AWS589793 BGO589793 BQK589793 CAG589793 CKC589793 CTY589793 DDU589793 DNQ589793 DXM589793 EHI589793 ERE589793 FBA589793 FKW589793 FUS589793 GEO589793 GOK589793 GYG589793 HIC589793 HRY589793 IBU589793 ILQ589793 IVM589793 JFI589793 JPE589793 JZA589793 KIW589793 KSS589793 LCO589793 LMK589793 LWG589793 MGC589793 MPY589793 MZU589793 NJQ589793 NTM589793 ODI589793 ONE589793 OXA589793 PGW589793 PQS589793 QAO589793 QKK589793 QUG589793 REC589793 RNY589793 RXU589793 SHQ589793 SRM589793 TBI589793 TLE589793 TVA589793 UEW589793 UOS589793 UYO589793 VIK589793 VSG589793 WCC589793 WLY589793 WVU589793 M655356 JI655329 TE655329 ADA655329 AMW655329 AWS655329 BGO655329 BQK655329 CAG655329 CKC655329 CTY655329 DDU655329 DNQ655329 DXM655329 EHI655329 ERE655329 FBA655329 FKW655329 FUS655329 GEO655329 GOK655329 GYG655329 HIC655329 HRY655329 IBU655329 ILQ655329 IVM655329 JFI655329 JPE655329 JZA655329 KIW655329 KSS655329 LCO655329 LMK655329 LWG655329 MGC655329 MPY655329 MZU655329 NJQ655329 NTM655329 ODI655329 ONE655329 OXA655329 PGW655329 PQS655329 QAO655329 QKK655329 QUG655329 REC655329 RNY655329 RXU655329 SHQ655329 SRM655329 TBI655329 TLE655329 TVA655329 UEW655329 UOS655329 UYO655329 VIK655329 VSG655329 WCC655329 WLY655329 WVU655329 M720892 JI720865 TE720865 ADA720865 AMW720865 AWS720865 BGO720865 BQK720865 CAG720865 CKC720865 CTY720865 DDU720865 DNQ720865 DXM720865 EHI720865 ERE720865 FBA720865 FKW720865 FUS720865 GEO720865 GOK720865 GYG720865 HIC720865 HRY720865 IBU720865 ILQ720865 IVM720865 JFI720865 JPE720865 JZA720865 KIW720865 KSS720865 LCO720865 LMK720865 LWG720865 MGC720865 MPY720865 MZU720865 NJQ720865 NTM720865 ODI720865 ONE720865 OXA720865 PGW720865 PQS720865 QAO720865 QKK720865 QUG720865 REC720865 RNY720865 RXU720865 SHQ720865 SRM720865 TBI720865 TLE720865 TVA720865 UEW720865 UOS720865 UYO720865 VIK720865 VSG720865 WCC720865 WLY720865 WVU720865 M786428 JI786401 TE786401 ADA786401 AMW786401 AWS786401 BGO786401 BQK786401 CAG786401 CKC786401 CTY786401 DDU786401 DNQ786401 DXM786401 EHI786401 ERE786401 FBA786401 FKW786401 FUS786401 GEO786401 GOK786401 GYG786401 HIC786401 HRY786401 IBU786401 ILQ786401 IVM786401 JFI786401 JPE786401 JZA786401 KIW786401 KSS786401 LCO786401 LMK786401 LWG786401 MGC786401 MPY786401 MZU786401 NJQ786401 NTM786401 ODI786401 ONE786401 OXA786401 PGW786401 PQS786401 QAO786401 QKK786401 QUG786401 REC786401 RNY786401 RXU786401 SHQ786401 SRM786401 TBI786401 TLE786401 TVA786401 UEW786401 UOS786401 UYO786401 VIK786401 VSG786401 WCC786401 WLY786401 WVU786401 M851964 JI851937 TE851937 ADA851937 AMW851937 AWS851937 BGO851937 BQK851937 CAG851937 CKC851937 CTY851937 DDU851937 DNQ851937 DXM851937 EHI851937 ERE851937 FBA851937 FKW851937 FUS851937 GEO851937 GOK851937 GYG851937 HIC851937 HRY851937 IBU851937 ILQ851937 IVM851937 JFI851937 JPE851937 JZA851937 KIW851937 KSS851937 LCO851937 LMK851937 LWG851937 MGC851937 MPY851937 MZU851937 NJQ851937 NTM851937 ODI851937 ONE851937 OXA851937 PGW851937 PQS851937 QAO851937 QKK851937 QUG851937 REC851937 RNY851937 RXU851937 SHQ851937 SRM851937 TBI851937 TLE851937 TVA851937 UEW851937 UOS851937 UYO851937 VIK851937 VSG851937 WCC851937 WLY851937 WVU851937 M917500 JI917473 TE917473 ADA917473 AMW917473 AWS917473 BGO917473 BQK917473 CAG917473 CKC917473 CTY917473 DDU917473 DNQ917473 DXM917473 EHI917473 ERE917473 FBA917473 FKW917473 FUS917473 GEO917473 GOK917473 GYG917473 HIC917473 HRY917473 IBU917473 ILQ917473 IVM917473 JFI917473 JPE917473 JZA917473 KIW917473 KSS917473 LCO917473 LMK917473 LWG917473 MGC917473 MPY917473 MZU917473 NJQ917473 NTM917473 ODI917473 ONE917473 OXA917473 PGW917473 PQS917473 QAO917473 QKK917473 QUG917473 REC917473 RNY917473 RXU917473 SHQ917473 SRM917473 TBI917473 TLE917473 TVA917473 UEW917473 UOS917473 UYO917473 VIK917473 VSG917473 WCC917473 WLY917473 WVU917473 M983036 JI983009 TE983009 ADA983009 AMW983009 AWS983009 BGO983009 BQK983009 CAG983009 CKC983009 CTY983009 DDU983009 DNQ983009 DXM983009 EHI983009 ERE983009 FBA983009 FKW983009 FUS983009 GEO983009 GOK983009 GYG983009 HIC983009 HRY983009 IBU983009 ILQ983009 IVM983009 JFI983009 JPE983009 JZA983009 KIW983009 KSS983009 LCO983009 LMK983009 LWG983009 MGC983009 MPY983009 MZU983009 NJQ983009 NTM983009 ODI983009 ONE983009 OXA983009 PGW983009 PQS983009 QAO983009 QKK983009 QUG983009 REC983009 RNY983009 RXU983009 SHQ983009 SRM983009 TBI983009 TLE983009 TVA983009 UEW983009 UOS983009 UYO983009 VIK983009 VSG983009 WCC983009 WLY983009 WVU983009 I8:I10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I65532 JE65505 TA65505 ACW65505 AMS65505 AWO65505 BGK65505 BQG65505 CAC65505 CJY65505 CTU65505 DDQ65505 DNM65505 DXI65505 EHE65505 ERA65505 FAW65505 FKS65505 FUO65505 GEK65505 GOG65505 GYC65505 HHY65505 HRU65505 IBQ65505 ILM65505 IVI65505 JFE65505 JPA65505 JYW65505 KIS65505 KSO65505 LCK65505 LMG65505 LWC65505 MFY65505 MPU65505 MZQ65505 NJM65505 NTI65505 ODE65505 ONA65505 OWW65505 PGS65505 PQO65505 QAK65505 QKG65505 QUC65505 RDY65505 RNU65505 RXQ65505 SHM65505 SRI65505 TBE65505 TLA65505 TUW65505 UES65505 UOO65505 UYK65505 VIG65505 VSC65505 WBY65505 WLU65505 WVQ65505 I131068 JE131041 TA131041 ACW131041 AMS131041 AWO131041 BGK131041 BQG131041 CAC131041 CJY131041 CTU131041 DDQ131041 DNM131041 DXI131041 EHE131041 ERA131041 FAW131041 FKS131041 FUO131041 GEK131041 GOG131041 GYC131041 HHY131041 HRU131041 IBQ131041 ILM131041 IVI131041 JFE131041 JPA131041 JYW131041 KIS131041 KSO131041 LCK131041 LMG131041 LWC131041 MFY131041 MPU131041 MZQ131041 NJM131041 NTI131041 ODE131041 ONA131041 OWW131041 PGS131041 PQO131041 QAK131041 QKG131041 QUC131041 RDY131041 RNU131041 RXQ131041 SHM131041 SRI131041 TBE131041 TLA131041 TUW131041 UES131041 UOO131041 UYK131041 VIG131041 VSC131041 WBY131041 WLU131041 WVQ131041 I196604 JE196577 TA196577 ACW196577 AMS196577 AWO196577 BGK196577 BQG196577 CAC196577 CJY196577 CTU196577 DDQ196577 DNM196577 DXI196577 EHE196577 ERA196577 FAW196577 FKS196577 FUO196577 GEK196577 GOG196577 GYC196577 HHY196577 HRU196577 IBQ196577 ILM196577 IVI196577 JFE196577 JPA196577 JYW196577 KIS196577 KSO196577 LCK196577 LMG196577 LWC196577 MFY196577 MPU196577 MZQ196577 NJM196577 NTI196577 ODE196577 ONA196577 OWW196577 PGS196577 PQO196577 QAK196577 QKG196577 QUC196577 RDY196577 RNU196577 RXQ196577 SHM196577 SRI196577 TBE196577 TLA196577 TUW196577 UES196577 UOO196577 UYK196577 VIG196577 VSC196577 WBY196577 WLU196577 WVQ196577 I262140 JE262113 TA262113 ACW262113 AMS262113 AWO262113 BGK262113 BQG262113 CAC262113 CJY262113 CTU262113 DDQ262113 DNM262113 DXI262113 EHE262113 ERA262113 FAW262113 FKS262113 FUO262113 GEK262113 GOG262113 GYC262113 HHY262113 HRU262113 IBQ262113 ILM262113 IVI262113 JFE262113 JPA262113 JYW262113 KIS262113 KSO262113 LCK262113 LMG262113 LWC262113 MFY262113 MPU262113 MZQ262113 NJM262113 NTI262113 ODE262113 ONA262113 OWW262113 PGS262113 PQO262113 QAK262113 QKG262113 QUC262113 RDY262113 RNU262113 RXQ262113 SHM262113 SRI262113 TBE262113 TLA262113 TUW262113 UES262113 UOO262113 UYK262113 VIG262113 VSC262113 WBY262113 WLU262113 WVQ262113 I327676 JE327649 TA327649 ACW327649 AMS327649 AWO327649 BGK327649 BQG327649 CAC327649 CJY327649 CTU327649 DDQ327649 DNM327649 DXI327649 EHE327649 ERA327649 FAW327649 FKS327649 FUO327649 GEK327649 GOG327649 GYC327649 HHY327649 HRU327649 IBQ327649 ILM327649 IVI327649 JFE327649 JPA327649 JYW327649 KIS327649 KSO327649 LCK327649 LMG327649 LWC327649 MFY327649 MPU327649 MZQ327649 NJM327649 NTI327649 ODE327649 ONA327649 OWW327649 PGS327649 PQO327649 QAK327649 QKG327649 QUC327649 RDY327649 RNU327649 RXQ327649 SHM327649 SRI327649 TBE327649 TLA327649 TUW327649 UES327649 UOO327649 UYK327649 VIG327649 VSC327649 WBY327649 WLU327649 WVQ327649 I393212 JE393185 TA393185 ACW393185 AMS393185 AWO393185 BGK393185 BQG393185 CAC393185 CJY393185 CTU393185 DDQ393185 DNM393185 DXI393185 EHE393185 ERA393185 FAW393185 FKS393185 FUO393185 GEK393185 GOG393185 GYC393185 HHY393185 HRU393185 IBQ393185 ILM393185 IVI393185 JFE393185 JPA393185 JYW393185 KIS393185 KSO393185 LCK393185 LMG393185 LWC393185 MFY393185 MPU393185 MZQ393185 NJM393185 NTI393185 ODE393185 ONA393185 OWW393185 PGS393185 PQO393185 QAK393185 QKG393185 QUC393185 RDY393185 RNU393185 RXQ393185 SHM393185 SRI393185 TBE393185 TLA393185 TUW393185 UES393185 UOO393185 UYK393185 VIG393185 VSC393185 WBY393185 WLU393185 WVQ393185 I458748 JE458721 TA458721 ACW458721 AMS458721 AWO458721 BGK458721 BQG458721 CAC458721 CJY458721 CTU458721 DDQ458721 DNM458721 DXI458721 EHE458721 ERA458721 FAW458721 FKS458721 FUO458721 GEK458721 GOG458721 GYC458721 HHY458721 HRU458721 IBQ458721 ILM458721 IVI458721 JFE458721 JPA458721 JYW458721 KIS458721 KSO458721 LCK458721 LMG458721 LWC458721 MFY458721 MPU458721 MZQ458721 NJM458721 NTI458721 ODE458721 ONA458721 OWW458721 PGS458721 PQO458721 QAK458721 QKG458721 QUC458721 RDY458721 RNU458721 RXQ458721 SHM458721 SRI458721 TBE458721 TLA458721 TUW458721 UES458721 UOO458721 UYK458721 VIG458721 VSC458721 WBY458721 WLU458721 WVQ458721 I524284 JE524257 TA524257 ACW524257 AMS524257 AWO524257 BGK524257 BQG524257 CAC524257 CJY524257 CTU524257 DDQ524257 DNM524257 DXI524257 EHE524257 ERA524257 FAW524257 FKS524257 FUO524257 GEK524257 GOG524257 GYC524257 HHY524257 HRU524257 IBQ524257 ILM524257 IVI524257 JFE524257 JPA524257 JYW524257 KIS524257 KSO524257 LCK524257 LMG524257 LWC524257 MFY524257 MPU524257 MZQ524257 NJM524257 NTI524257 ODE524257 ONA524257 OWW524257 PGS524257 PQO524257 QAK524257 QKG524257 QUC524257 RDY524257 RNU524257 RXQ524257 SHM524257 SRI524257 TBE524257 TLA524257 TUW524257 UES524257 UOO524257 UYK524257 VIG524257 VSC524257 WBY524257 WLU524257 WVQ524257 I589820 JE589793 TA589793 ACW589793 AMS589793 AWO589793 BGK589793 BQG589793 CAC589793 CJY589793 CTU589793 DDQ589793 DNM589793 DXI589793 EHE589793 ERA589793 FAW589793 FKS589793 FUO589793 GEK589793 GOG589793 GYC589793 HHY589793 HRU589793 IBQ589793 ILM589793 IVI589793 JFE589793 JPA589793 JYW589793 KIS589793 KSO589793 LCK589793 LMG589793 LWC589793 MFY589793 MPU589793 MZQ589793 NJM589793 NTI589793 ODE589793 ONA589793 OWW589793 PGS589793 PQO589793 QAK589793 QKG589793 QUC589793 RDY589793 RNU589793 RXQ589793 SHM589793 SRI589793 TBE589793 TLA589793 TUW589793 UES589793 UOO589793 UYK589793 VIG589793 VSC589793 WBY589793 WLU589793 WVQ589793 I655356 JE655329 TA655329 ACW655329 AMS655329 AWO655329 BGK655329 BQG655329 CAC655329 CJY655329 CTU655329 DDQ655329 DNM655329 DXI655329 EHE655329 ERA655329 FAW655329 FKS655329 FUO655329 GEK655329 GOG655329 GYC655329 HHY655329 HRU655329 IBQ655329 ILM655329 IVI655329 JFE655329 JPA655329 JYW655329 KIS655329 KSO655329 LCK655329 LMG655329 LWC655329 MFY655329 MPU655329 MZQ655329 NJM655329 NTI655329 ODE655329 ONA655329 OWW655329 PGS655329 PQO655329 QAK655329 QKG655329 QUC655329 RDY655329 RNU655329 RXQ655329 SHM655329 SRI655329 TBE655329 TLA655329 TUW655329 UES655329 UOO655329 UYK655329 VIG655329 VSC655329 WBY655329 WLU655329 WVQ655329 I720892 JE720865 TA720865 ACW720865 AMS720865 AWO720865 BGK720865 BQG720865 CAC720865 CJY720865 CTU720865 DDQ720865 DNM720865 DXI720865 EHE720865 ERA720865 FAW720865 FKS720865 FUO720865 GEK720865 GOG720865 GYC720865 HHY720865 HRU720865 IBQ720865 ILM720865 IVI720865 JFE720865 JPA720865 JYW720865 KIS720865 KSO720865 LCK720865 LMG720865 LWC720865 MFY720865 MPU720865 MZQ720865 NJM720865 NTI720865 ODE720865 ONA720865 OWW720865 PGS720865 PQO720865 QAK720865 QKG720865 QUC720865 RDY720865 RNU720865 RXQ720865 SHM720865 SRI720865 TBE720865 TLA720865 TUW720865 UES720865 UOO720865 UYK720865 VIG720865 VSC720865 WBY720865 WLU720865 WVQ720865 I786428 JE786401 TA786401 ACW786401 AMS786401 AWO786401 BGK786401 BQG786401 CAC786401 CJY786401 CTU786401 DDQ786401 DNM786401 DXI786401 EHE786401 ERA786401 FAW786401 FKS786401 FUO786401 GEK786401 GOG786401 GYC786401 HHY786401 HRU786401 IBQ786401 ILM786401 IVI786401 JFE786401 JPA786401 JYW786401 KIS786401 KSO786401 LCK786401 LMG786401 LWC786401 MFY786401 MPU786401 MZQ786401 NJM786401 NTI786401 ODE786401 ONA786401 OWW786401 PGS786401 PQO786401 QAK786401 QKG786401 QUC786401 RDY786401 RNU786401 RXQ786401 SHM786401 SRI786401 TBE786401 TLA786401 TUW786401 UES786401 UOO786401 UYK786401 VIG786401 VSC786401 WBY786401 WLU786401 WVQ786401 I851964 JE851937 TA851937 ACW851937 AMS851937 AWO851937 BGK851937 BQG851937 CAC851937 CJY851937 CTU851937 DDQ851937 DNM851937 DXI851937 EHE851937 ERA851937 FAW851937 FKS851937 FUO851937 GEK851937 GOG851937 GYC851937 HHY851937 HRU851937 IBQ851937 ILM851937 IVI851937 JFE851937 JPA851937 JYW851937 KIS851937 KSO851937 LCK851937 LMG851937 LWC851937 MFY851937 MPU851937 MZQ851937 NJM851937 NTI851937 ODE851937 ONA851937 OWW851937 PGS851937 PQO851937 QAK851937 QKG851937 QUC851937 RDY851937 RNU851937 RXQ851937 SHM851937 SRI851937 TBE851937 TLA851937 TUW851937 UES851937 UOO851937 UYK851937 VIG851937 VSC851937 WBY851937 WLU851937 WVQ851937 I917500 JE917473 TA917473 ACW917473 AMS917473 AWO917473 BGK917473 BQG917473 CAC917473 CJY917473 CTU917473 DDQ917473 DNM917473 DXI917473 EHE917473 ERA917473 FAW917473 FKS917473 FUO917473 GEK917473 GOG917473 GYC917473 HHY917473 HRU917473 IBQ917473 ILM917473 IVI917473 JFE917473 JPA917473 JYW917473 KIS917473 KSO917473 LCK917473 LMG917473 LWC917473 MFY917473 MPU917473 MZQ917473 NJM917473 NTI917473 ODE917473 ONA917473 OWW917473 PGS917473 PQO917473 QAK917473 QKG917473 QUC917473 RDY917473 RNU917473 RXQ917473 SHM917473 SRI917473 TBE917473 TLA917473 TUW917473 UES917473 UOO917473 UYK917473 VIG917473 VSC917473 WBY917473 WLU917473 WVQ917473 I983036 JE983009 TA983009 ACW983009 AMS983009 AWO983009 BGK983009 BQG983009 CAC983009 CJY983009 CTU983009 DDQ983009 DNM983009 DXI983009 EHE983009 ERA983009 FAW983009 FKS983009 FUO983009 GEK983009 GOG983009 GYC983009 HHY983009 HRU983009 IBQ983009 ILM983009 IVI983009 JFE983009 JPA983009 JYW983009 KIS983009 KSO983009 LCK983009 LMG983009 LWC983009 MFY983009 MPU983009 MZQ983009 NJM983009 NTI983009 ODE983009 ONA983009 OWW983009 PGS983009 PQO983009 QAK983009 QKG983009 QUC983009 RDY983009 RNU983009 RXQ983009 SHM983009 SRI983009 TBE983009 TLA983009 TUW983009 UES983009 UOO983009 UYK983009 VIG983009 VSC983009 WBY983009 WLU983009 WVQ983009 AC8:AC9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AC65532:AC65533 JY65505:JY65506 TU65505:TU65506 ADQ65505:ADQ65506 ANM65505:ANM65506 AXI65505:AXI65506 BHE65505:BHE65506 BRA65505:BRA65506 CAW65505:CAW65506 CKS65505:CKS65506 CUO65505:CUO65506 DEK65505:DEK65506 DOG65505:DOG65506 DYC65505:DYC65506 EHY65505:EHY65506 ERU65505:ERU65506 FBQ65505:FBQ65506 FLM65505:FLM65506 FVI65505:FVI65506 GFE65505:GFE65506 GPA65505:GPA65506 GYW65505:GYW65506 HIS65505:HIS65506 HSO65505:HSO65506 ICK65505:ICK65506 IMG65505:IMG65506 IWC65505:IWC65506 JFY65505:JFY65506 JPU65505:JPU65506 JZQ65505:JZQ65506 KJM65505:KJM65506 KTI65505:KTI65506 LDE65505:LDE65506 LNA65505:LNA65506 LWW65505:LWW65506 MGS65505:MGS65506 MQO65505:MQO65506 NAK65505:NAK65506 NKG65505:NKG65506 NUC65505:NUC65506 ODY65505:ODY65506 ONU65505:ONU65506 OXQ65505:OXQ65506 PHM65505:PHM65506 PRI65505:PRI65506 QBE65505:QBE65506 QLA65505:QLA65506 QUW65505:QUW65506 RES65505:RES65506 ROO65505:ROO65506 RYK65505:RYK65506 SIG65505:SIG65506 SSC65505:SSC65506 TBY65505:TBY65506 TLU65505:TLU65506 TVQ65505:TVQ65506 UFM65505:UFM65506 UPI65505:UPI65506 UZE65505:UZE65506 VJA65505:VJA65506 VSW65505:VSW65506 WCS65505:WCS65506 WMO65505:WMO65506 WWK65505:WWK65506 AC131068:AC131069 JY131041:JY131042 TU131041:TU131042 ADQ131041:ADQ131042 ANM131041:ANM131042 AXI131041:AXI131042 BHE131041:BHE131042 BRA131041:BRA131042 CAW131041:CAW131042 CKS131041:CKS131042 CUO131041:CUO131042 DEK131041:DEK131042 DOG131041:DOG131042 DYC131041:DYC131042 EHY131041:EHY131042 ERU131041:ERU131042 FBQ131041:FBQ131042 FLM131041:FLM131042 FVI131041:FVI131042 GFE131041:GFE131042 GPA131041:GPA131042 GYW131041:GYW131042 HIS131041:HIS131042 HSO131041:HSO131042 ICK131041:ICK131042 IMG131041:IMG131042 IWC131041:IWC131042 JFY131041:JFY131042 JPU131041:JPU131042 JZQ131041:JZQ131042 KJM131041:KJM131042 KTI131041:KTI131042 LDE131041:LDE131042 LNA131041:LNA131042 LWW131041:LWW131042 MGS131041:MGS131042 MQO131041:MQO131042 NAK131041:NAK131042 NKG131041:NKG131042 NUC131041:NUC131042 ODY131041:ODY131042 ONU131041:ONU131042 OXQ131041:OXQ131042 PHM131041:PHM131042 PRI131041:PRI131042 QBE131041:QBE131042 QLA131041:QLA131042 QUW131041:QUW131042 RES131041:RES131042 ROO131041:ROO131042 RYK131041:RYK131042 SIG131041:SIG131042 SSC131041:SSC131042 TBY131041:TBY131042 TLU131041:TLU131042 TVQ131041:TVQ131042 UFM131041:UFM131042 UPI131041:UPI131042 UZE131041:UZE131042 VJA131041:VJA131042 VSW131041:VSW131042 WCS131041:WCS131042 WMO131041:WMO131042 WWK131041:WWK131042 AC196604:AC196605 JY196577:JY196578 TU196577:TU196578 ADQ196577:ADQ196578 ANM196577:ANM196578 AXI196577:AXI196578 BHE196577:BHE196578 BRA196577:BRA196578 CAW196577:CAW196578 CKS196577:CKS196578 CUO196577:CUO196578 DEK196577:DEK196578 DOG196577:DOG196578 DYC196577:DYC196578 EHY196577:EHY196578 ERU196577:ERU196578 FBQ196577:FBQ196578 FLM196577:FLM196578 FVI196577:FVI196578 GFE196577:GFE196578 GPA196577:GPA196578 GYW196577:GYW196578 HIS196577:HIS196578 HSO196577:HSO196578 ICK196577:ICK196578 IMG196577:IMG196578 IWC196577:IWC196578 JFY196577:JFY196578 JPU196577:JPU196578 JZQ196577:JZQ196578 KJM196577:KJM196578 KTI196577:KTI196578 LDE196577:LDE196578 LNA196577:LNA196578 LWW196577:LWW196578 MGS196577:MGS196578 MQO196577:MQO196578 NAK196577:NAK196578 NKG196577:NKG196578 NUC196577:NUC196578 ODY196577:ODY196578 ONU196577:ONU196578 OXQ196577:OXQ196578 PHM196577:PHM196578 PRI196577:PRI196578 QBE196577:QBE196578 QLA196577:QLA196578 QUW196577:QUW196578 RES196577:RES196578 ROO196577:ROO196578 RYK196577:RYK196578 SIG196577:SIG196578 SSC196577:SSC196578 TBY196577:TBY196578 TLU196577:TLU196578 TVQ196577:TVQ196578 UFM196577:UFM196578 UPI196577:UPI196578 UZE196577:UZE196578 VJA196577:VJA196578 VSW196577:VSW196578 WCS196577:WCS196578 WMO196577:WMO196578 WWK196577:WWK196578 AC262140:AC262141 JY262113:JY262114 TU262113:TU262114 ADQ262113:ADQ262114 ANM262113:ANM262114 AXI262113:AXI262114 BHE262113:BHE262114 BRA262113:BRA262114 CAW262113:CAW262114 CKS262113:CKS262114 CUO262113:CUO262114 DEK262113:DEK262114 DOG262113:DOG262114 DYC262113:DYC262114 EHY262113:EHY262114 ERU262113:ERU262114 FBQ262113:FBQ262114 FLM262113:FLM262114 FVI262113:FVI262114 GFE262113:GFE262114 GPA262113:GPA262114 GYW262113:GYW262114 HIS262113:HIS262114 HSO262113:HSO262114 ICK262113:ICK262114 IMG262113:IMG262114 IWC262113:IWC262114 JFY262113:JFY262114 JPU262113:JPU262114 JZQ262113:JZQ262114 KJM262113:KJM262114 KTI262113:KTI262114 LDE262113:LDE262114 LNA262113:LNA262114 LWW262113:LWW262114 MGS262113:MGS262114 MQO262113:MQO262114 NAK262113:NAK262114 NKG262113:NKG262114 NUC262113:NUC262114 ODY262113:ODY262114 ONU262113:ONU262114 OXQ262113:OXQ262114 PHM262113:PHM262114 PRI262113:PRI262114 QBE262113:QBE262114 QLA262113:QLA262114 QUW262113:QUW262114 RES262113:RES262114 ROO262113:ROO262114 RYK262113:RYK262114 SIG262113:SIG262114 SSC262113:SSC262114 TBY262113:TBY262114 TLU262113:TLU262114 TVQ262113:TVQ262114 UFM262113:UFM262114 UPI262113:UPI262114 UZE262113:UZE262114 VJA262113:VJA262114 VSW262113:VSW262114 WCS262113:WCS262114 WMO262113:WMO262114 WWK262113:WWK262114 AC327676:AC327677 JY327649:JY327650 TU327649:TU327650 ADQ327649:ADQ327650 ANM327649:ANM327650 AXI327649:AXI327650 BHE327649:BHE327650 BRA327649:BRA327650 CAW327649:CAW327650 CKS327649:CKS327650 CUO327649:CUO327650 DEK327649:DEK327650 DOG327649:DOG327650 DYC327649:DYC327650 EHY327649:EHY327650 ERU327649:ERU327650 FBQ327649:FBQ327650 FLM327649:FLM327650 FVI327649:FVI327650 GFE327649:GFE327650 GPA327649:GPA327650 GYW327649:GYW327650 HIS327649:HIS327650 HSO327649:HSO327650 ICK327649:ICK327650 IMG327649:IMG327650 IWC327649:IWC327650 JFY327649:JFY327650 JPU327649:JPU327650 JZQ327649:JZQ327650 KJM327649:KJM327650 KTI327649:KTI327650 LDE327649:LDE327650 LNA327649:LNA327650 LWW327649:LWW327650 MGS327649:MGS327650 MQO327649:MQO327650 NAK327649:NAK327650 NKG327649:NKG327650 NUC327649:NUC327650 ODY327649:ODY327650 ONU327649:ONU327650 OXQ327649:OXQ327650 PHM327649:PHM327650 PRI327649:PRI327650 QBE327649:QBE327650 QLA327649:QLA327650 QUW327649:QUW327650 RES327649:RES327650 ROO327649:ROO327650 RYK327649:RYK327650 SIG327649:SIG327650 SSC327649:SSC327650 TBY327649:TBY327650 TLU327649:TLU327650 TVQ327649:TVQ327650 UFM327649:UFM327650 UPI327649:UPI327650 UZE327649:UZE327650 VJA327649:VJA327650 VSW327649:VSW327650 WCS327649:WCS327650 WMO327649:WMO327650 WWK327649:WWK327650 AC393212:AC393213 JY393185:JY393186 TU393185:TU393186 ADQ393185:ADQ393186 ANM393185:ANM393186 AXI393185:AXI393186 BHE393185:BHE393186 BRA393185:BRA393186 CAW393185:CAW393186 CKS393185:CKS393186 CUO393185:CUO393186 DEK393185:DEK393186 DOG393185:DOG393186 DYC393185:DYC393186 EHY393185:EHY393186 ERU393185:ERU393186 FBQ393185:FBQ393186 FLM393185:FLM393186 FVI393185:FVI393186 GFE393185:GFE393186 GPA393185:GPA393186 GYW393185:GYW393186 HIS393185:HIS393186 HSO393185:HSO393186 ICK393185:ICK393186 IMG393185:IMG393186 IWC393185:IWC393186 JFY393185:JFY393186 JPU393185:JPU393186 JZQ393185:JZQ393186 KJM393185:KJM393186 KTI393185:KTI393186 LDE393185:LDE393186 LNA393185:LNA393186 LWW393185:LWW393186 MGS393185:MGS393186 MQO393185:MQO393186 NAK393185:NAK393186 NKG393185:NKG393186 NUC393185:NUC393186 ODY393185:ODY393186 ONU393185:ONU393186 OXQ393185:OXQ393186 PHM393185:PHM393186 PRI393185:PRI393186 QBE393185:QBE393186 QLA393185:QLA393186 QUW393185:QUW393186 RES393185:RES393186 ROO393185:ROO393186 RYK393185:RYK393186 SIG393185:SIG393186 SSC393185:SSC393186 TBY393185:TBY393186 TLU393185:TLU393186 TVQ393185:TVQ393186 UFM393185:UFM393186 UPI393185:UPI393186 UZE393185:UZE393186 VJA393185:VJA393186 VSW393185:VSW393186 WCS393185:WCS393186 WMO393185:WMO393186 WWK393185:WWK393186 AC458748:AC458749 JY458721:JY458722 TU458721:TU458722 ADQ458721:ADQ458722 ANM458721:ANM458722 AXI458721:AXI458722 BHE458721:BHE458722 BRA458721:BRA458722 CAW458721:CAW458722 CKS458721:CKS458722 CUO458721:CUO458722 DEK458721:DEK458722 DOG458721:DOG458722 DYC458721:DYC458722 EHY458721:EHY458722 ERU458721:ERU458722 FBQ458721:FBQ458722 FLM458721:FLM458722 FVI458721:FVI458722 GFE458721:GFE458722 GPA458721:GPA458722 GYW458721:GYW458722 HIS458721:HIS458722 HSO458721:HSO458722 ICK458721:ICK458722 IMG458721:IMG458722 IWC458721:IWC458722 JFY458721:JFY458722 JPU458721:JPU458722 JZQ458721:JZQ458722 KJM458721:KJM458722 KTI458721:KTI458722 LDE458721:LDE458722 LNA458721:LNA458722 LWW458721:LWW458722 MGS458721:MGS458722 MQO458721:MQO458722 NAK458721:NAK458722 NKG458721:NKG458722 NUC458721:NUC458722 ODY458721:ODY458722 ONU458721:ONU458722 OXQ458721:OXQ458722 PHM458721:PHM458722 PRI458721:PRI458722 QBE458721:QBE458722 QLA458721:QLA458722 QUW458721:QUW458722 RES458721:RES458722 ROO458721:ROO458722 RYK458721:RYK458722 SIG458721:SIG458722 SSC458721:SSC458722 TBY458721:TBY458722 TLU458721:TLU458722 TVQ458721:TVQ458722 UFM458721:UFM458722 UPI458721:UPI458722 UZE458721:UZE458722 VJA458721:VJA458722 VSW458721:VSW458722 WCS458721:WCS458722 WMO458721:WMO458722 WWK458721:WWK458722 AC524284:AC524285 JY524257:JY524258 TU524257:TU524258 ADQ524257:ADQ524258 ANM524257:ANM524258 AXI524257:AXI524258 BHE524257:BHE524258 BRA524257:BRA524258 CAW524257:CAW524258 CKS524257:CKS524258 CUO524257:CUO524258 DEK524257:DEK524258 DOG524257:DOG524258 DYC524257:DYC524258 EHY524257:EHY524258 ERU524257:ERU524258 FBQ524257:FBQ524258 FLM524257:FLM524258 FVI524257:FVI524258 GFE524257:GFE524258 GPA524257:GPA524258 GYW524257:GYW524258 HIS524257:HIS524258 HSO524257:HSO524258 ICK524257:ICK524258 IMG524257:IMG524258 IWC524257:IWC524258 JFY524257:JFY524258 JPU524257:JPU524258 JZQ524257:JZQ524258 KJM524257:KJM524258 KTI524257:KTI524258 LDE524257:LDE524258 LNA524257:LNA524258 LWW524257:LWW524258 MGS524257:MGS524258 MQO524257:MQO524258 NAK524257:NAK524258 NKG524257:NKG524258 NUC524257:NUC524258 ODY524257:ODY524258 ONU524257:ONU524258 OXQ524257:OXQ524258 PHM524257:PHM524258 PRI524257:PRI524258 QBE524257:QBE524258 QLA524257:QLA524258 QUW524257:QUW524258 RES524257:RES524258 ROO524257:ROO524258 RYK524257:RYK524258 SIG524257:SIG524258 SSC524257:SSC524258 TBY524257:TBY524258 TLU524257:TLU524258 TVQ524257:TVQ524258 UFM524257:UFM524258 UPI524257:UPI524258 UZE524257:UZE524258 VJA524257:VJA524258 VSW524257:VSW524258 WCS524257:WCS524258 WMO524257:WMO524258 WWK524257:WWK524258 AC589820:AC589821 JY589793:JY589794 TU589793:TU589794 ADQ589793:ADQ589794 ANM589793:ANM589794 AXI589793:AXI589794 BHE589793:BHE589794 BRA589793:BRA589794 CAW589793:CAW589794 CKS589793:CKS589794 CUO589793:CUO589794 DEK589793:DEK589794 DOG589793:DOG589794 DYC589793:DYC589794 EHY589793:EHY589794 ERU589793:ERU589794 FBQ589793:FBQ589794 FLM589793:FLM589794 FVI589793:FVI589794 GFE589793:GFE589794 GPA589793:GPA589794 GYW589793:GYW589794 HIS589793:HIS589794 HSO589793:HSO589794 ICK589793:ICK589794 IMG589793:IMG589794 IWC589793:IWC589794 JFY589793:JFY589794 JPU589793:JPU589794 JZQ589793:JZQ589794 KJM589793:KJM589794 KTI589793:KTI589794 LDE589793:LDE589794 LNA589793:LNA589794 LWW589793:LWW589794 MGS589793:MGS589794 MQO589793:MQO589794 NAK589793:NAK589794 NKG589793:NKG589794 NUC589793:NUC589794 ODY589793:ODY589794 ONU589793:ONU589794 OXQ589793:OXQ589794 PHM589793:PHM589794 PRI589793:PRI589794 QBE589793:QBE589794 QLA589793:QLA589794 QUW589793:QUW589794 RES589793:RES589794 ROO589793:ROO589794 RYK589793:RYK589794 SIG589793:SIG589794 SSC589793:SSC589794 TBY589793:TBY589794 TLU589793:TLU589794 TVQ589793:TVQ589794 UFM589793:UFM589794 UPI589793:UPI589794 UZE589793:UZE589794 VJA589793:VJA589794 VSW589793:VSW589794 WCS589793:WCS589794 WMO589793:WMO589794 WWK589793:WWK589794 AC655356:AC655357 JY655329:JY655330 TU655329:TU655330 ADQ655329:ADQ655330 ANM655329:ANM655330 AXI655329:AXI655330 BHE655329:BHE655330 BRA655329:BRA655330 CAW655329:CAW655330 CKS655329:CKS655330 CUO655329:CUO655330 DEK655329:DEK655330 DOG655329:DOG655330 DYC655329:DYC655330 EHY655329:EHY655330 ERU655329:ERU655330 FBQ655329:FBQ655330 FLM655329:FLM655330 FVI655329:FVI655330 GFE655329:GFE655330 GPA655329:GPA655330 GYW655329:GYW655330 HIS655329:HIS655330 HSO655329:HSO655330 ICK655329:ICK655330 IMG655329:IMG655330 IWC655329:IWC655330 JFY655329:JFY655330 JPU655329:JPU655330 JZQ655329:JZQ655330 KJM655329:KJM655330 KTI655329:KTI655330 LDE655329:LDE655330 LNA655329:LNA655330 LWW655329:LWW655330 MGS655329:MGS655330 MQO655329:MQO655330 NAK655329:NAK655330 NKG655329:NKG655330 NUC655329:NUC655330 ODY655329:ODY655330 ONU655329:ONU655330 OXQ655329:OXQ655330 PHM655329:PHM655330 PRI655329:PRI655330 QBE655329:QBE655330 QLA655329:QLA655330 QUW655329:QUW655330 RES655329:RES655330 ROO655329:ROO655330 RYK655329:RYK655330 SIG655329:SIG655330 SSC655329:SSC655330 TBY655329:TBY655330 TLU655329:TLU655330 TVQ655329:TVQ655330 UFM655329:UFM655330 UPI655329:UPI655330 UZE655329:UZE655330 VJA655329:VJA655330 VSW655329:VSW655330 WCS655329:WCS655330 WMO655329:WMO655330 WWK655329:WWK655330 AC720892:AC720893 JY720865:JY720866 TU720865:TU720866 ADQ720865:ADQ720866 ANM720865:ANM720866 AXI720865:AXI720866 BHE720865:BHE720866 BRA720865:BRA720866 CAW720865:CAW720866 CKS720865:CKS720866 CUO720865:CUO720866 DEK720865:DEK720866 DOG720865:DOG720866 DYC720865:DYC720866 EHY720865:EHY720866 ERU720865:ERU720866 FBQ720865:FBQ720866 FLM720865:FLM720866 FVI720865:FVI720866 GFE720865:GFE720866 GPA720865:GPA720866 GYW720865:GYW720866 HIS720865:HIS720866 HSO720865:HSO720866 ICK720865:ICK720866 IMG720865:IMG720866 IWC720865:IWC720866 JFY720865:JFY720866 JPU720865:JPU720866 JZQ720865:JZQ720866 KJM720865:KJM720866 KTI720865:KTI720866 LDE720865:LDE720866 LNA720865:LNA720866 LWW720865:LWW720866 MGS720865:MGS720866 MQO720865:MQO720866 NAK720865:NAK720866 NKG720865:NKG720866 NUC720865:NUC720866 ODY720865:ODY720866 ONU720865:ONU720866 OXQ720865:OXQ720866 PHM720865:PHM720866 PRI720865:PRI720866 QBE720865:QBE720866 QLA720865:QLA720866 QUW720865:QUW720866 RES720865:RES720866 ROO720865:ROO720866 RYK720865:RYK720866 SIG720865:SIG720866 SSC720865:SSC720866 TBY720865:TBY720866 TLU720865:TLU720866 TVQ720865:TVQ720866 UFM720865:UFM720866 UPI720865:UPI720866 UZE720865:UZE720866 VJA720865:VJA720866 VSW720865:VSW720866 WCS720865:WCS720866 WMO720865:WMO720866 WWK720865:WWK720866 AC786428:AC786429 JY786401:JY786402 TU786401:TU786402 ADQ786401:ADQ786402 ANM786401:ANM786402 AXI786401:AXI786402 BHE786401:BHE786402 BRA786401:BRA786402 CAW786401:CAW786402 CKS786401:CKS786402 CUO786401:CUO786402 DEK786401:DEK786402 DOG786401:DOG786402 DYC786401:DYC786402 EHY786401:EHY786402 ERU786401:ERU786402 FBQ786401:FBQ786402 FLM786401:FLM786402 FVI786401:FVI786402 GFE786401:GFE786402 GPA786401:GPA786402 GYW786401:GYW786402 HIS786401:HIS786402 HSO786401:HSO786402 ICK786401:ICK786402 IMG786401:IMG786402 IWC786401:IWC786402 JFY786401:JFY786402 JPU786401:JPU786402 JZQ786401:JZQ786402 KJM786401:KJM786402 KTI786401:KTI786402 LDE786401:LDE786402 LNA786401:LNA786402 LWW786401:LWW786402 MGS786401:MGS786402 MQO786401:MQO786402 NAK786401:NAK786402 NKG786401:NKG786402 NUC786401:NUC786402 ODY786401:ODY786402 ONU786401:ONU786402 OXQ786401:OXQ786402 PHM786401:PHM786402 PRI786401:PRI786402 QBE786401:QBE786402 QLA786401:QLA786402 QUW786401:QUW786402 RES786401:RES786402 ROO786401:ROO786402 RYK786401:RYK786402 SIG786401:SIG786402 SSC786401:SSC786402 TBY786401:TBY786402 TLU786401:TLU786402 TVQ786401:TVQ786402 UFM786401:UFM786402 UPI786401:UPI786402 UZE786401:UZE786402 VJA786401:VJA786402 VSW786401:VSW786402 WCS786401:WCS786402 WMO786401:WMO786402 WWK786401:WWK786402 AC851964:AC851965 JY851937:JY851938 TU851937:TU851938 ADQ851937:ADQ851938 ANM851937:ANM851938 AXI851937:AXI851938 BHE851937:BHE851938 BRA851937:BRA851938 CAW851937:CAW851938 CKS851937:CKS851938 CUO851937:CUO851938 DEK851937:DEK851938 DOG851937:DOG851938 DYC851937:DYC851938 EHY851937:EHY851938 ERU851937:ERU851938 FBQ851937:FBQ851938 FLM851937:FLM851938 FVI851937:FVI851938 GFE851937:GFE851938 GPA851937:GPA851938 GYW851937:GYW851938 HIS851937:HIS851938 HSO851937:HSO851938 ICK851937:ICK851938 IMG851937:IMG851938 IWC851937:IWC851938 JFY851937:JFY851938 JPU851937:JPU851938 JZQ851937:JZQ851938 KJM851937:KJM851938 KTI851937:KTI851938 LDE851937:LDE851938 LNA851937:LNA851938 LWW851937:LWW851938 MGS851937:MGS851938 MQO851937:MQO851938 NAK851937:NAK851938 NKG851937:NKG851938 NUC851937:NUC851938 ODY851937:ODY851938 ONU851937:ONU851938 OXQ851937:OXQ851938 PHM851937:PHM851938 PRI851937:PRI851938 QBE851937:QBE851938 QLA851937:QLA851938 QUW851937:QUW851938 RES851937:RES851938 ROO851937:ROO851938 RYK851937:RYK851938 SIG851937:SIG851938 SSC851937:SSC851938 TBY851937:TBY851938 TLU851937:TLU851938 TVQ851937:TVQ851938 UFM851937:UFM851938 UPI851937:UPI851938 UZE851937:UZE851938 VJA851937:VJA851938 VSW851937:VSW851938 WCS851937:WCS851938 WMO851937:WMO851938 WWK851937:WWK851938 AC917500:AC917501 JY917473:JY917474 TU917473:TU917474 ADQ917473:ADQ917474 ANM917473:ANM917474 AXI917473:AXI917474 BHE917473:BHE917474 BRA917473:BRA917474 CAW917473:CAW917474 CKS917473:CKS917474 CUO917473:CUO917474 DEK917473:DEK917474 DOG917473:DOG917474 DYC917473:DYC917474 EHY917473:EHY917474 ERU917473:ERU917474 FBQ917473:FBQ917474 FLM917473:FLM917474 FVI917473:FVI917474 GFE917473:GFE917474 GPA917473:GPA917474 GYW917473:GYW917474 HIS917473:HIS917474 HSO917473:HSO917474 ICK917473:ICK917474 IMG917473:IMG917474 IWC917473:IWC917474 JFY917473:JFY917474 JPU917473:JPU917474 JZQ917473:JZQ917474 KJM917473:KJM917474 KTI917473:KTI917474 LDE917473:LDE917474 LNA917473:LNA917474 LWW917473:LWW917474 MGS917473:MGS917474 MQO917473:MQO917474 NAK917473:NAK917474 NKG917473:NKG917474 NUC917473:NUC917474 ODY917473:ODY917474 ONU917473:ONU917474 OXQ917473:OXQ917474 PHM917473:PHM917474 PRI917473:PRI917474 QBE917473:QBE917474 QLA917473:QLA917474 QUW917473:QUW917474 RES917473:RES917474 ROO917473:ROO917474 RYK917473:RYK917474 SIG917473:SIG917474 SSC917473:SSC917474 TBY917473:TBY917474 TLU917473:TLU917474 TVQ917473:TVQ917474 UFM917473:UFM917474 UPI917473:UPI917474 UZE917473:UZE917474 VJA917473:VJA917474 VSW917473:VSW917474 WCS917473:WCS917474 WMO917473:WMO917474 WWK917473:WWK917474 AC983036:AC983037 JY983009:JY983010 TU983009:TU983010 ADQ983009:ADQ983010 ANM983009:ANM983010 AXI983009:AXI983010 BHE983009:BHE983010 BRA983009:BRA983010 CAW983009:CAW983010 CKS983009:CKS983010 CUO983009:CUO983010 DEK983009:DEK983010 DOG983009:DOG983010 DYC983009:DYC983010 EHY983009:EHY983010 ERU983009:ERU983010 FBQ983009:FBQ983010 FLM983009:FLM983010 FVI983009:FVI983010 GFE983009:GFE983010 GPA983009:GPA983010 GYW983009:GYW983010 HIS983009:HIS983010 HSO983009:HSO983010 ICK983009:ICK983010 IMG983009:IMG983010 IWC983009:IWC983010 JFY983009:JFY983010 JPU983009:JPU983010 JZQ983009:JZQ983010 KJM983009:KJM983010 KTI983009:KTI983010 LDE983009:LDE983010 LNA983009:LNA983010 LWW983009:LWW983010 MGS983009:MGS983010 MQO983009:MQO983010 NAK983009:NAK983010 NKG983009:NKG983010 NUC983009:NUC983010 ODY983009:ODY983010 ONU983009:ONU983010 OXQ983009:OXQ983010 PHM983009:PHM983010 PRI983009:PRI983010 QBE983009:QBE983010 QLA983009:QLA983010 QUW983009:QUW983010 RES983009:RES983010 ROO983009:ROO983010 RYK983009:RYK983010 SIG983009:SIG983010 SSC983009:SSC983010 TBY983009:TBY983010 TLU983009:TLU983010 TVQ983009:TVQ983010 UFM983009:UFM983010 UPI983009:UPI983010 UZE983009:UZE983010 VJA983009:VJA983010 VSW983009:VSW983010 WCS983009:WCS983010 WMO983009:WMO983010 WWK983009:WWK983010 M65580:M65587 JI65553:JI65560 TE65553:TE65560 ADA65553:ADA65560 AMW65553:AMW65560 AWS65553:AWS65560 BGO65553:BGO65560 BQK65553:BQK65560 CAG65553:CAG65560 CKC65553:CKC65560 CTY65553:CTY65560 DDU65553:DDU65560 DNQ65553:DNQ65560 DXM65553:DXM65560 EHI65553:EHI65560 ERE65553:ERE65560 FBA65553:FBA65560 FKW65553:FKW65560 FUS65553:FUS65560 GEO65553:GEO65560 GOK65553:GOK65560 GYG65553:GYG65560 HIC65553:HIC65560 HRY65553:HRY65560 IBU65553:IBU65560 ILQ65553:ILQ65560 IVM65553:IVM65560 JFI65553:JFI65560 JPE65553:JPE65560 JZA65553:JZA65560 KIW65553:KIW65560 KSS65553:KSS65560 LCO65553:LCO65560 LMK65553:LMK65560 LWG65553:LWG65560 MGC65553:MGC65560 MPY65553:MPY65560 MZU65553:MZU65560 NJQ65553:NJQ65560 NTM65553:NTM65560 ODI65553:ODI65560 ONE65553:ONE65560 OXA65553:OXA65560 PGW65553:PGW65560 PQS65553:PQS65560 QAO65553:QAO65560 QKK65553:QKK65560 QUG65553:QUG65560 REC65553:REC65560 RNY65553:RNY65560 RXU65553:RXU65560 SHQ65553:SHQ65560 SRM65553:SRM65560 TBI65553:TBI65560 TLE65553:TLE65560 TVA65553:TVA65560 UEW65553:UEW65560 UOS65553:UOS65560 UYO65553:UYO65560 VIK65553:VIK65560 VSG65553:VSG65560 WCC65553:WCC65560 WLY65553:WLY65560 WVU65553:WVU65560 M131116:M131123 JI131089:JI131096 TE131089:TE131096 ADA131089:ADA131096 AMW131089:AMW131096 AWS131089:AWS131096 BGO131089:BGO131096 BQK131089:BQK131096 CAG131089:CAG131096 CKC131089:CKC131096 CTY131089:CTY131096 DDU131089:DDU131096 DNQ131089:DNQ131096 DXM131089:DXM131096 EHI131089:EHI131096 ERE131089:ERE131096 FBA131089:FBA131096 FKW131089:FKW131096 FUS131089:FUS131096 GEO131089:GEO131096 GOK131089:GOK131096 GYG131089:GYG131096 HIC131089:HIC131096 HRY131089:HRY131096 IBU131089:IBU131096 ILQ131089:ILQ131096 IVM131089:IVM131096 JFI131089:JFI131096 JPE131089:JPE131096 JZA131089:JZA131096 KIW131089:KIW131096 KSS131089:KSS131096 LCO131089:LCO131096 LMK131089:LMK131096 LWG131089:LWG131096 MGC131089:MGC131096 MPY131089:MPY131096 MZU131089:MZU131096 NJQ131089:NJQ131096 NTM131089:NTM131096 ODI131089:ODI131096 ONE131089:ONE131096 OXA131089:OXA131096 PGW131089:PGW131096 PQS131089:PQS131096 QAO131089:QAO131096 QKK131089:QKK131096 QUG131089:QUG131096 REC131089:REC131096 RNY131089:RNY131096 RXU131089:RXU131096 SHQ131089:SHQ131096 SRM131089:SRM131096 TBI131089:TBI131096 TLE131089:TLE131096 TVA131089:TVA131096 UEW131089:UEW131096 UOS131089:UOS131096 UYO131089:UYO131096 VIK131089:VIK131096 VSG131089:VSG131096 WCC131089:WCC131096 WLY131089:WLY131096 WVU131089:WVU131096 M196652:M196659 JI196625:JI196632 TE196625:TE196632 ADA196625:ADA196632 AMW196625:AMW196632 AWS196625:AWS196632 BGO196625:BGO196632 BQK196625:BQK196632 CAG196625:CAG196632 CKC196625:CKC196632 CTY196625:CTY196632 DDU196625:DDU196632 DNQ196625:DNQ196632 DXM196625:DXM196632 EHI196625:EHI196632 ERE196625:ERE196632 FBA196625:FBA196632 FKW196625:FKW196632 FUS196625:FUS196632 GEO196625:GEO196632 GOK196625:GOK196632 GYG196625:GYG196632 HIC196625:HIC196632 HRY196625:HRY196632 IBU196625:IBU196632 ILQ196625:ILQ196632 IVM196625:IVM196632 JFI196625:JFI196632 JPE196625:JPE196632 JZA196625:JZA196632 KIW196625:KIW196632 KSS196625:KSS196632 LCO196625:LCO196632 LMK196625:LMK196632 LWG196625:LWG196632 MGC196625:MGC196632 MPY196625:MPY196632 MZU196625:MZU196632 NJQ196625:NJQ196632 NTM196625:NTM196632 ODI196625:ODI196632 ONE196625:ONE196632 OXA196625:OXA196632 PGW196625:PGW196632 PQS196625:PQS196632 QAO196625:QAO196632 QKK196625:QKK196632 QUG196625:QUG196632 REC196625:REC196632 RNY196625:RNY196632 RXU196625:RXU196632 SHQ196625:SHQ196632 SRM196625:SRM196632 TBI196625:TBI196632 TLE196625:TLE196632 TVA196625:TVA196632 UEW196625:UEW196632 UOS196625:UOS196632 UYO196625:UYO196632 VIK196625:VIK196632 VSG196625:VSG196632 WCC196625:WCC196632 WLY196625:WLY196632 WVU196625:WVU196632 M262188:M262195 JI262161:JI262168 TE262161:TE262168 ADA262161:ADA262168 AMW262161:AMW262168 AWS262161:AWS262168 BGO262161:BGO262168 BQK262161:BQK262168 CAG262161:CAG262168 CKC262161:CKC262168 CTY262161:CTY262168 DDU262161:DDU262168 DNQ262161:DNQ262168 DXM262161:DXM262168 EHI262161:EHI262168 ERE262161:ERE262168 FBA262161:FBA262168 FKW262161:FKW262168 FUS262161:FUS262168 GEO262161:GEO262168 GOK262161:GOK262168 GYG262161:GYG262168 HIC262161:HIC262168 HRY262161:HRY262168 IBU262161:IBU262168 ILQ262161:ILQ262168 IVM262161:IVM262168 JFI262161:JFI262168 JPE262161:JPE262168 JZA262161:JZA262168 KIW262161:KIW262168 KSS262161:KSS262168 LCO262161:LCO262168 LMK262161:LMK262168 LWG262161:LWG262168 MGC262161:MGC262168 MPY262161:MPY262168 MZU262161:MZU262168 NJQ262161:NJQ262168 NTM262161:NTM262168 ODI262161:ODI262168 ONE262161:ONE262168 OXA262161:OXA262168 PGW262161:PGW262168 PQS262161:PQS262168 QAO262161:QAO262168 QKK262161:QKK262168 QUG262161:QUG262168 REC262161:REC262168 RNY262161:RNY262168 RXU262161:RXU262168 SHQ262161:SHQ262168 SRM262161:SRM262168 TBI262161:TBI262168 TLE262161:TLE262168 TVA262161:TVA262168 UEW262161:UEW262168 UOS262161:UOS262168 UYO262161:UYO262168 VIK262161:VIK262168 VSG262161:VSG262168 WCC262161:WCC262168 WLY262161:WLY262168 WVU262161:WVU262168 M327724:M327731 JI327697:JI327704 TE327697:TE327704 ADA327697:ADA327704 AMW327697:AMW327704 AWS327697:AWS327704 BGO327697:BGO327704 BQK327697:BQK327704 CAG327697:CAG327704 CKC327697:CKC327704 CTY327697:CTY327704 DDU327697:DDU327704 DNQ327697:DNQ327704 DXM327697:DXM327704 EHI327697:EHI327704 ERE327697:ERE327704 FBA327697:FBA327704 FKW327697:FKW327704 FUS327697:FUS327704 GEO327697:GEO327704 GOK327697:GOK327704 GYG327697:GYG327704 HIC327697:HIC327704 HRY327697:HRY327704 IBU327697:IBU327704 ILQ327697:ILQ327704 IVM327697:IVM327704 JFI327697:JFI327704 JPE327697:JPE327704 JZA327697:JZA327704 KIW327697:KIW327704 KSS327697:KSS327704 LCO327697:LCO327704 LMK327697:LMK327704 LWG327697:LWG327704 MGC327697:MGC327704 MPY327697:MPY327704 MZU327697:MZU327704 NJQ327697:NJQ327704 NTM327697:NTM327704 ODI327697:ODI327704 ONE327697:ONE327704 OXA327697:OXA327704 PGW327697:PGW327704 PQS327697:PQS327704 QAO327697:QAO327704 QKK327697:QKK327704 QUG327697:QUG327704 REC327697:REC327704 RNY327697:RNY327704 RXU327697:RXU327704 SHQ327697:SHQ327704 SRM327697:SRM327704 TBI327697:TBI327704 TLE327697:TLE327704 TVA327697:TVA327704 UEW327697:UEW327704 UOS327697:UOS327704 UYO327697:UYO327704 VIK327697:VIK327704 VSG327697:VSG327704 WCC327697:WCC327704 WLY327697:WLY327704 WVU327697:WVU327704 M393260:M393267 JI393233:JI393240 TE393233:TE393240 ADA393233:ADA393240 AMW393233:AMW393240 AWS393233:AWS393240 BGO393233:BGO393240 BQK393233:BQK393240 CAG393233:CAG393240 CKC393233:CKC393240 CTY393233:CTY393240 DDU393233:DDU393240 DNQ393233:DNQ393240 DXM393233:DXM393240 EHI393233:EHI393240 ERE393233:ERE393240 FBA393233:FBA393240 FKW393233:FKW393240 FUS393233:FUS393240 GEO393233:GEO393240 GOK393233:GOK393240 GYG393233:GYG393240 HIC393233:HIC393240 HRY393233:HRY393240 IBU393233:IBU393240 ILQ393233:ILQ393240 IVM393233:IVM393240 JFI393233:JFI393240 JPE393233:JPE393240 JZA393233:JZA393240 KIW393233:KIW393240 KSS393233:KSS393240 LCO393233:LCO393240 LMK393233:LMK393240 LWG393233:LWG393240 MGC393233:MGC393240 MPY393233:MPY393240 MZU393233:MZU393240 NJQ393233:NJQ393240 NTM393233:NTM393240 ODI393233:ODI393240 ONE393233:ONE393240 OXA393233:OXA393240 PGW393233:PGW393240 PQS393233:PQS393240 QAO393233:QAO393240 QKK393233:QKK393240 QUG393233:QUG393240 REC393233:REC393240 RNY393233:RNY393240 RXU393233:RXU393240 SHQ393233:SHQ393240 SRM393233:SRM393240 TBI393233:TBI393240 TLE393233:TLE393240 TVA393233:TVA393240 UEW393233:UEW393240 UOS393233:UOS393240 UYO393233:UYO393240 VIK393233:VIK393240 VSG393233:VSG393240 WCC393233:WCC393240 WLY393233:WLY393240 WVU393233:WVU393240 M458796:M458803 JI458769:JI458776 TE458769:TE458776 ADA458769:ADA458776 AMW458769:AMW458776 AWS458769:AWS458776 BGO458769:BGO458776 BQK458769:BQK458776 CAG458769:CAG458776 CKC458769:CKC458776 CTY458769:CTY458776 DDU458769:DDU458776 DNQ458769:DNQ458776 DXM458769:DXM458776 EHI458769:EHI458776 ERE458769:ERE458776 FBA458769:FBA458776 FKW458769:FKW458776 FUS458769:FUS458776 GEO458769:GEO458776 GOK458769:GOK458776 GYG458769:GYG458776 HIC458769:HIC458776 HRY458769:HRY458776 IBU458769:IBU458776 ILQ458769:ILQ458776 IVM458769:IVM458776 JFI458769:JFI458776 JPE458769:JPE458776 JZA458769:JZA458776 KIW458769:KIW458776 KSS458769:KSS458776 LCO458769:LCO458776 LMK458769:LMK458776 LWG458769:LWG458776 MGC458769:MGC458776 MPY458769:MPY458776 MZU458769:MZU458776 NJQ458769:NJQ458776 NTM458769:NTM458776 ODI458769:ODI458776 ONE458769:ONE458776 OXA458769:OXA458776 PGW458769:PGW458776 PQS458769:PQS458776 QAO458769:QAO458776 QKK458769:QKK458776 QUG458769:QUG458776 REC458769:REC458776 RNY458769:RNY458776 RXU458769:RXU458776 SHQ458769:SHQ458776 SRM458769:SRM458776 TBI458769:TBI458776 TLE458769:TLE458776 TVA458769:TVA458776 UEW458769:UEW458776 UOS458769:UOS458776 UYO458769:UYO458776 VIK458769:VIK458776 VSG458769:VSG458776 WCC458769:WCC458776 WLY458769:WLY458776 WVU458769:WVU458776 M524332:M524339 JI524305:JI524312 TE524305:TE524312 ADA524305:ADA524312 AMW524305:AMW524312 AWS524305:AWS524312 BGO524305:BGO524312 BQK524305:BQK524312 CAG524305:CAG524312 CKC524305:CKC524312 CTY524305:CTY524312 DDU524305:DDU524312 DNQ524305:DNQ524312 DXM524305:DXM524312 EHI524305:EHI524312 ERE524305:ERE524312 FBA524305:FBA524312 FKW524305:FKW524312 FUS524305:FUS524312 GEO524305:GEO524312 GOK524305:GOK524312 GYG524305:GYG524312 HIC524305:HIC524312 HRY524305:HRY524312 IBU524305:IBU524312 ILQ524305:ILQ524312 IVM524305:IVM524312 JFI524305:JFI524312 JPE524305:JPE524312 JZA524305:JZA524312 KIW524305:KIW524312 KSS524305:KSS524312 LCO524305:LCO524312 LMK524305:LMK524312 LWG524305:LWG524312 MGC524305:MGC524312 MPY524305:MPY524312 MZU524305:MZU524312 NJQ524305:NJQ524312 NTM524305:NTM524312 ODI524305:ODI524312 ONE524305:ONE524312 OXA524305:OXA524312 PGW524305:PGW524312 PQS524305:PQS524312 QAO524305:QAO524312 QKK524305:QKK524312 QUG524305:QUG524312 REC524305:REC524312 RNY524305:RNY524312 RXU524305:RXU524312 SHQ524305:SHQ524312 SRM524305:SRM524312 TBI524305:TBI524312 TLE524305:TLE524312 TVA524305:TVA524312 UEW524305:UEW524312 UOS524305:UOS524312 UYO524305:UYO524312 VIK524305:VIK524312 VSG524305:VSG524312 WCC524305:WCC524312 WLY524305:WLY524312 WVU524305:WVU524312 M589868:M589875 JI589841:JI589848 TE589841:TE589848 ADA589841:ADA589848 AMW589841:AMW589848 AWS589841:AWS589848 BGO589841:BGO589848 BQK589841:BQK589848 CAG589841:CAG589848 CKC589841:CKC589848 CTY589841:CTY589848 DDU589841:DDU589848 DNQ589841:DNQ589848 DXM589841:DXM589848 EHI589841:EHI589848 ERE589841:ERE589848 FBA589841:FBA589848 FKW589841:FKW589848 FUS589841:FUS589848 GEO589841:GEO589848 GOK589841:GOK589848 GYG589841:GYG589848 HIC589841:HIC589848 HRY589841:HRY589848 IBU589841:IBU589848 ILQ589841:ILQ589848 IVM589841:IVM589848 JFI589841:JFI589848 JPE589841:JPE589848 JZA589841:JZA589848 KIW589841:KIW589848 KSS589841:KSS589848 LCO589841:LCO589848 LMK589841:LMK589848 LWG589841:LWG589848 MGC589841:MGC589848 MPY589841:MPY589848 MZU589841:MZU589848 NJQ589841:NJQ589848 NTM589841:NTM589848 ODI589841:ODI589848 ONE589841:ONE589848 OXA589841:OXA589848 PGW589841:PGW589848 PQS589841:PQS589848 QAO589841:QAO589848 QKK589841:QKK589848 QUG589841:QUG589848 REC589841:REC589848 RNY589841:RNY589848 RXU589841:RXU589848 SHQ589841:SHQ589848 SRM589841:SRM589848 TBI589841:TBI589848 TLE589841:TLE589848 TVA589841:TVA589848 UEW589841:UEW589848 UOS589841:UOS589848 UYO589841:UYO589848 VIK589841:VIK589848 VSG589841:VSG589848 WCC589841:WCC589848 WLY589841:WLY589848 WVU589841:WVU589848 M655404:M655411 JI655377:JI655384 TE655377:TE655384 ADA655377:ADA655384 AMW655377:AMW655384 AWS655377:AWS655384 BGO655377:BGO655384 BQK655377:BQK655384 CAG655377:CAG655384 CKC655377:CKC655384 CTY655377:CTY655384 DDU655377:DDU655384 DNQ655377:DNQ655384 DXM655377:DXM655384 EHI655377:EHI655384 ERE655377:ERE655384 FBA655377:FBA655384 FKW655377:FKW655384 FUS655377:FUS655384 GEO655377:GEO655384 GOK655377:GOK655384 GYG655377:GYG655384 HIC655377:HIC655384 HRY655377:HRY655384 IBU655377:IBU655384 ILQ655377:ILQ655384 IVM655377:IVM655384 JFI655377:JFI655384 JPE655377:JPE655384 JZA655377:JZA655384 KIW655377:KIW655384 KSS655377:KSS655384 LCO655377:LCO655384 LMK655377:LMK655384 LWG655377:LWG655384 MGC655377:MGC655384 MPY655377:MPY655384 MZU655377:MZU655384 NJQ655377:NJQ655384 NTM655377:NTM655384 ODI655377:ODI655384 ONE655377:ONE655384 OXA655377:OXA655384 PGW655377:PGW655384 PQS655377:PQS655384 QAO655377:QAO655384 QKK655377:QKK655384 QUG655377:QUG655384 REC655377:REC655384 RNY655377:RNY655384 RXU655377:RXU655384 SHQ655377:SHQ655384 SRM655377:SRM655384 TBI655377:TBI655384 TLE655377:TLE655384 TVA655377:TVA655384 UEW655377:UEW655384 UOS655377:UOS655384 UYO655377:UYO655384 VIK655377:VIK655384 VSG655377:VSG655384 WCC655377:WCC655384 WLY655377:WLY655384 WVU655377:WVU655384 M720940:M720947 JI720913:JI720920 TE720913:TE720920 ADA720913:ADA720920 AMW720913:AMW720920 AWS720913:AWS720920 BGO720913:BGO720920 BQK720913:BQK720920 CAG720913:CAG720920 CKC720913:CKC720920 CTY720913:CTY720920 DDU720913:DDU720920 DNQ720913:DNQ720920 DXM720913:DXM720920 EHI720913:EHI720920 ERE720913:ERE720920 FBA720913:FBA720920 FKW720913:FKW720920 FUS720913:FUS720920 GEO720913:GEO720920 GOK720913:GOK720920 GYG720913:GYG720920 HIC720913:HIC720920 HRY720913:HRY720920 IBU720913:IBU720920 ILQ720913:ILQ720920 IVM720913:IVM720920 JFI720913:JFI720920 JPE720913:JPE720920 JZA720913:JZA720920 KIW720913:KIW720920 KSS720913:KSS720920 LCO720913:LCO720920 LMK720913:LMK720920 LWG720913:LWG720920 MGC720913:MGC720920 MPY720913:MPY720920 MZU720913:MZU720920 NJQ720913:NJQ720920 NTM720913:NTM720920 ODI720913:ODI720920 ONE720913:ONE720920 OXA720913:OXA720920 PGW720913:PGW720920 PQS720913:PQS720920 QAO720913:QAO720920 QKK720913:QKK720920 QUG720913:QUG720920 REC720913:REC720920 RNY720913:RNY720920 RXU720913:RXU720920 SHQ720913:SHQ720920 SRM720913:SRM720920 TBI720913:TBI720920 TLE720913:TLE720920 TVA720913:TVA720920 UEW720913:UEW720920 UOS720913:UOS720920 UYO720913:UYO720920 VIK720913:VIK720920 VSG720913:VSG720920 WCC720913:WCC720920 WLY720913:WLY720920 WVU720913:WVU720920 M786476:M786483 JI786449:JI786456 TE786449:TE786456 ADA786449:ADA786456 AMW786449:AMW786456 AWS786449:AWS786456 BGO786449:BGO786456 BQK786449:BQK786456 CAG786449:CAG786456 CKC786449:CKC786456 CTY786449:CTY786456 DDU786449:DDU786456 DNQ786449:DNQ786456 DXM786449:DXM786456 EHI786449:EHI786456 ERE786449:ERE786456 FBA786449:FBA786456 FKW786449:FKW786456 FUS786449:FUS786456 GEO786449:GEO786456 GOK786449:GOK786456 GYG786449:GYG786456 HIC786449:HIC786456 HRY786449:HRY786456 IBU786449:IBU786456 ILQ786449:ILQ786456 IVM786449:IVM786456 JFI786449:JFI786456 JPE786449:JPE786456 JZA786449:JZA786456 KIW786449:KIW786456 KSS786449:KSS786456 LCO786449:LCO786456 LMK786449:LMK786456 LWG786449:LWG786456 MGC786449:MGC786456 MPY786449:MPY786456 MZU786449:MZU786456 NJQ786449:NJQ786456 NTM786449:NTM786456 ODI786449:ODI786456 ONE786449:ONE786456 OXA786449:OXA786456 PGW786449:PGW786456 PQS786449:PQS786456 QAO786449:QAO786456 QKK786449:QKK786456 QUG786449:QUG786456 REC786449:REC786456 RNY786449:RNY786456 RXU786449:RXU786456 SHQ786449:SHQ786456 SRM786449:SRM786456 TBI786449:TBI786456 TLE786449:TLE786456 TVA786449:TVA786456 UEW786449:UEW786456 UOS786449:UOS786456 UYO786449:UYO786456 VIK786449:VIK786456 VSG786449:VSG786456 WCC786449:WCC786456 WLY786449:WLY786456 WVU786449:WVU786456 M852012:M852019 JI851985:JI851992 TE851985:TE851992 ADA851985:ADA851992 AMW851985:AMW851992 AWS851985:AWS851992 BGO851985:BGO851992 BQK851985:BQK851992 CAG851985:CAG851992 CKC851985:CKC851992 CTY851985:CTY851992 DDU851985:DDU851992 DNQ851985:DNQ851992 DXM851985:DXM851992 EHI851985:EHI851992 ERE851985:ERE851992 FBA851985:FBA851992 FKW851985:FKW851992 FUS851985:FUS851992 GEO851985:GEO851992 GOK851985:GOK851992 GYG851985:GYG851992 HIC851985:HIC851992 HRY851985:HRY851992 IBU851985:IBU851992 ILQ851985:ILQ851992 IVM851985:IVM851992 JFI851985:JFI851992 JPE851985:JPE851992 JZA851985:JZA851992 KIW851985:KIW851992 KSS851985:KSS851992 LCO851985:LCO851992 LMK851985:LMK851992 LWG851985:LWG851992 MGC851985:MGC851992 MPY851985:MPY851992 MZU851985:MZU851992 NJQ851985:NJQ851992 NTM851985:NTM851992 ODI851985:ODI851992 ONE851985:ONE851992 OXA851985:OXA851992 PGW851985:PGW851992 PQS851985:PQS851992 QAO851985:QAO851992 QKK851985:QKK851992 QUG851985:QUG851992 REC851985:REC851992 RNY851985:RNY851992 RXU851985:RXU851992 SHQ851985:SHQ851992 SRM851985:SRM851992 TBI851985:TBI851992 TLE851985:TLE851992 TVA851985:TVA851992 UEW851985:UEW851992 UOS851985:UOS851992 UYO851985:UYO851992 VIK851985:VIK851992 VSG851985:VSG851992 WCC851985:WCC851992 WLY851985:WLY851992 WVU851985:WVU851992 M917548:M917555 JI917521:JI917528 TE917521:TE917528 ADA917521:ADA917528 AMW917521:AMW917528 AWS917521:AWS917528 BGO917521:BGO917528 BQK917521:BQK917528 CAG917521:CAG917528 CKC917521:CKC917528 CTY917521:CTY917528 DDU917521:DDU917528 DNQ917521:DNQ917528 DXM917521:DXM917528 EHI917521:EHI917528 ERE917521:ERE917528 FBA917521:FBA917528 FKW917521:FKW917528 FUS917521:FUS917528 GEO917521:GEO917528 GOK917521:GOK917528 GYG917521:GYG917528 HIC917521:HIC917528 HRY917521:HRY917528 IBU917521:IBU917528 ILQ917521:ILQ917528 IVM917521:IVM917528 JFI917521:JFI917528 JPE917521:JPE917528 JZA917521:JZA917528 KIW917521:KIW917528 KSS917521:KSS917528 LCO917521:LCO917528 LMK917521:LMK917528 LWG917521:LWG917528 MGC917521:MGC917528 MPY917521:MPY917528 MZU917521:MZU917528 NJQ917521:NJQ917528 NTM917521:NTM917528 ODI917521:ODI917528 ONE917521:ONE917528 OXA917521:OXA917528 PGW917521:PGW917528 PQS917521:PQS917528 QAO917521:QAO917528 QKK917521:QKK917528 QUG917521:QUG917528 REC917521:REC917528 RNY917521:RNY917528 RXU917521:RXU917528 SHQ917521:SHQ917528 SRM917521:SRM917528 TBI917521:TBI917528 TLE917521:TLE917528 TVA917521:TVA917528 UEW917521:UEW917528 UOS917521:UOS917528 UYO917521:UYO917528 VIK917521:VIK917528 VSG917521:VSG917528 WCC917521:WCC917528 WLY917521:WLY917528 WVU917521:WVU917528 M983084:M983091 JI983057:JI983064 TE983057:TE983064 ADA983057:ADA983064 AMW983057:AMW983064 AWS983057:AWS983064 BGO983057:BGO983064 BQK983057:BQK983064 CAG983057:CAG983064 CKC983057:CKC983064 CTY983057:CTY983064 DDU983057:DDU983064 DNQ983057:DNQ983064 DXM983057:DXM983064 EHI983057:EHI983064 ERE983057:ERE983064 FBA983057:FBA983064 FKW983057:FKW983064 FUS983057:FUS983064 GEO983057:GEO983064 GOK983057:GOK983064 GYG983057:GYG983064 HIC983057:HIC983064 HRY983057:HRY983064 IBU983057:IBU983064 ILQ983057:ILQ983064 IVM983057:IVM983064 JFI983057:JFI983064 JPE983057:JPE983064 JZA983057:JZA983064 KIW983057:KIW983064 KSS983057:KSS983064 LCO983057:LCO983064 LMK983057:LMK983064 LWG983057:LWG983064 MGC983057:MGC983064 MPY983057:MPY983064 MZU983057:MZU983064 NJQ983057:NJQ983064 NTM983057:NTM983064 ODI983057:ODI983064 ONE983057:ONE983064 OXA983057:OXA983064 PGW983057:PGW983064 PQS983057:PQS983064 QAO983057:QAO983064 QKK983057:QKK983064 QUG983057:QUG983064 REC983057:REC983064 RNY983057:RNY983064 RXU983057:RXU983064 SHQ983057:SHQ983064 SRM983057:SRM983064 TBI983057:TBI983064 TLE983057:TLE983064 TVA983057:TVA983064 UEW983057:UEW983064 UOS983057:UOS983064 UYO983057:UYO983064 VIK983057:VIK983064 VSG983057:VSG983064 WCC983057:WCC983064 WLY983057:WLY983064 WVU983057:WVU983064 I65580:I65582 JE65553:JE65555 TA65553:TA65555 ACW65553:ACW65555 AMS65553:AMS65555 AWO65553:AWO65555 BGK65553:BGK65555 BQG65553:BQG65555 CAC65553:CAC65555 CJY65553:CJY65555 CTU65553:CTU65555 DDQ65553:DDQ65555 DNM65553:DNM65555 DXI65553:DXI65555 EHE65553:EHE65555 ERA65553:ERA65555 FAW65553:FAW65555 FKS65553:FKS65555 FUO65553:FUO65555 GEK65553:GEK65555 GOG65553:GOG65555 GYC65553:GYC65555 HHY65553:HHY65555 HRU65553:HRU65555 IBQ65553:IBQ65555 ILM65553:ILM65555 IVI65553:IVI65555 JFE65553:JFE65555 JPA65553:JPA65555 JYW65553:JYW65555 KIS65553:KIS65555 KSO65553:KSO65555 LCK65553:LCK65555 LMG65553:LMG65555 LWC65553:LWC65555 MFY65553:MFY65555 MPU65553:MPU65555 MZQ65553:MZQ65555 NJM65553:NJM65555 NTI65553:NTI65555 ODE65553:ODE65555 ONA65553:ONA65555 OWW65553:OWW65555 PGS65553:PGS65555 PQO65553:PQO65555 QAK65553:QAK65555 QKG65553:QKG65555 QUC65553:QUC65555 RDY65553:RDY65555 RNU65553:RNU65555 RXQ65553:RXQ65555 SHM65553:SHM65555 SRI65553:SRI65555 TBE65553:TBE65555 TLA65553:TLA65555 TUW65553:TUW65555 UES65553:UES65555 UOO65553:UOO65555 UYK65553:UYK65555 VIG65553:VIG65555 VSC65553:VSC65555 WBY65553:WBY65555 WLU65553:WLU65555 WVQ65553:WVQ65555 I131116:I131118 JE131089:JE131091 TA131089:TA131091 ACW131089:ACW131091 AMS131089:AMS131091 AWO131089:AWO131091 BGK131089:BGK131091 BQG131089:BQG131091 CAC131089:CAC131091 CJY131089:CJY131091 CTU131089:CTU131091 DDQ131089:DDQ131091 DNM131089:DNM131091 DXI131089:DXI131091 EHE131089:EHE131091 ERA131089:ERA131091 FAW131089:FAW131091 FKS131089:FKS131091 FUO131089:FUO131091 GEK131089:GEK131091 GOG131089:GOG131091 GYC131089:GYC131091 HHY131089:HHY131091 HRU131089:HRU131091 IBQ131089:IBQ131091 ILM131089:ILM131091 IVI131089:IVI131091 JFE131089:JFE131091 JPA131089:JPA131091 JYW131089:JYW131091 KIS131089:KIS131091 KSO131089:KSO131091 LCK131089:LCK131091 LMG131089:LMG131091 LWC131089:LWC131091 MFY131089:MFY131091 MPU131089:MPU131091 MZQ131089:MZQ131091 NJM131089:NJM131091 NTI131089:NTI131091 ODE131089:ODE131091 ONA131089:ONA131091 OWW131089:OWW131091 PGS131089:PGS131091 PQO131089:PQO131091 QAK131089:QAK131091 QKG131089:QKG131091 QUC131089:QUC131091 RDY131089:RDY131091 RNU131089:RNU131091 RXQ131089:RXQ131091 SHM131089:SHM131091 SRI131089:SRI131091 TBE131089:TBE131091 TLA131089:TLA131091 TUW131089:TUW131091 UES131089:UES131091 UOO131089:UOO131091 UYK131089:UYK131091 VIG131089:VIG131091 VSC131089:VSC131091 WBY131089:WBY131091 WLU131089:WLU131091 WVQ131089:WVQ131091 I196652:I196654 JE196625:JE196627 TA196625:TA196627 ACW196625:ACW196627 AMS196625:AMS196627 AWO196625:AWO196627 BGK196625:BGK196627 BQG196625:BQG196627 CAC196625:CAC196627 CJY196625:CJY196627 CTU196625:CTU196627 DDQ196625:DDQ196627 DNM196625:DNM196627 DXI196625:DXI196627 EHE196625:EHE196627 ERA196625:ERA196627 FAW196625:FAW196627 FKS196625:FKS196627 FUO196625:FUO196627 GEK196625:GEK196627 GOG196625:GOG196627 GYC196625:GYC196627 HHY196625:HHY196627 HRU196625:HRU196627 IBQ196625:IBQ196627 ILM196625:ILM196627 IVI196625:IVI196627 JFE196625:JFE196627 JPA196625:JPA196627 JYW196625:JYW196627 KIS196625:KIS196627 KSO196625:KSO196627 LCK196625:LCK196627 LMG196625:LMG196627 LWC196625:LWC196627 MFY196625:MFY196627 MPU196625:MPU196627 MZQ196625:MZQ196627 NJM196625:NJM196627 NTI196625:NTI196627 ODE196625:ODE196627 ONA196625:ONA196627 OWW196625:OWW196627 PGS196625:PGS196627 PQO196625:PQO196627 QAK196625:QAK196627 QKG196625:QKG196627 QUC196625:QUC196627 RDY196625:RDY196627 RNU196625:RNU196627 RXQ196625:RXQ196627 SHM196625:SHM196627 SRI196625:SRI196627 TBE196625:TBE196627 TLA196625:TLA196627 TUW196625:TUW196627 UES196625:UES196627 UOO196625:UOO196627 UYK196625:UYK196627 VIG196625:VIG196627 VSC196625:VSC196627 WBY196625:WBY196627 WLU196625:WLU196627 WVQ196625:WVQ196627 I262188:I262190 JE262161:JE262163 TA262161:TA262163 ACW262161:ACW262163 AMS262161:AMS262163 AWO262161:AWO262163 BGK262161:BGK262163 BQG262161:BQG262163 CAC262161:CAC262163 CJY262161:CJY262163 CTU262161:CTU262163 DDQ262161:DDQ262163 DNM262161:DNM262163 DXI262161:DXI262163 EHE262161:EHE262163 ERA262161:ERA262163 FAW262161:FAW262163 FKS262161:FKS262163 FUO262161:FUO262163 GEK262161:GEK262163 GOG262161:GOG262163 GYC262161:GYC262163 HHY262161:HHY262163 HRU262161:HRU262163 IBQ262161:IBQ262163 ILM262161:ILM262163 IVI262161:IVI262163 JFE262161:JFE262163 JPA262161:JPA262163 JYW262161:JYW262163 KIS262161:KIS262163 KSO262161:KSO262163 LCK262161:LCK262163 LMG262161:LMG262163 LWC262161:LWC262163 MFY262161:MFY262163 MPU262161:MPU262163 MZQ262161:MZQ262163 NJM262161:NJM262163 NTI262161:NTI262163 ODE262161:ODE262163 ONA262161:ONA262163 OWW262161:OWW262163 PGS262161:PGS262163 PQO262161:PQO262163 QAK262161:QAK262163 QKG262161:QKG262163 QUC262161:QUC262163 RDY262161:RDY262163 RNU262161:RNU262163 RXQ262161:RXQ262163 SHM262161:SHM262163 SRI262161:SRI262163 TBE262161:TBE262163 TLA262161:TLA262163 TUW262161:TUW262163 UES262161:UES262163 UOO262161:UOO262163 UYK262161:UYK262163 VIG262161:VIG262163 VSC262161:VSC262163 WBY262161:WBY262163 WLU262161:WLU262163 WVQ262161:WVQ262163 I327724:I327726 JE327697:JE327699 TA327697:TA327699 ACW327697:ACW327699 AMS327697:AMS327699 AWO327697:AWO327699 BGK327697:BGK327699 BQG327697:BQG327699 CAC327697:CAC327699 CJY327697:CJY327699 CTU327697:CTU327699 DDQ327697:DDQ327699 DNM327697:DNM327699 DXI327697:DXI327699 EHE327697:EHE327699 ERA327697:ERA327699 FAW327697:FAW327699 FKS327697:FKS327699 FUO327697:FUO327699 GEK327697:GEK327699 GOG327697:GOG327699 GYC327697:GYC327699 HHY327697:HHY327699 HRU327697:HRU327699 IBQ327697:IBQ327699 ILM327697:ILM327699 IVI327697:IVI327699 JFE327697:JFE327699 JPA327697:JPA327699 JYW327697:JYW327699 KIS327697:KIS327699 KSO327697:KSO327699 LCK327697:LCK327699 LMG327697:LMG327699 LWC327697:LWC327699 MFY327697:MFY327699 MPU327697:MPU327699 MZQ327697:MZQ327699 NJM327697:NJM327699 NTI327697:NTI327699 ODE327697:ODE327699 ONA327697:ONA327699 OWW327697:OWW327699 PGS327697:PGS327699 PQO327697:PQO327699 QAK327697:QAK327699 QKG327697:QKG327699 QUC327697:QUC327699 RDY327697:RDY327699 RNU327697:RNU327699 RXQ327697:RXQ327699 SHM327697:SHM327699 SRI327697:SRI327699 TBE327697:TBE327699 TLA327697:TLA327699 TUW327697:TUW327699 UES327697:UES327699 UOO327697:UOO327699 UYK327697:UYK327699 VIG327697:VIG327699 VSC327697:VSC327699 WBY327697:WBY327699 WLU327697:WLU327699 WVQ327697:WVQ327699 I393260:I393262 JE393233:JE393235 TA393233:TA393235 ACW393233:ACW393235 AMS393233:AMS393235 AWO393233:AWO393235 BGK393233:BGK393235 BQG393233:BQG393235 CAC393233:CAC393235 CJY393233:CJY393235 CTU393233:CTU393235 DDQ393233:DDQ393235 DNM393233:DNM393235 DXI393233:DXI393235 EHE393233:EHE393235 ERA393233:ERA393235 FAW393233:FAW393235 FKS393233:FKS393235 FUO393233:FUO393235 GEK393233:GEK393235 GOG393233:GOG393235 GYC393233:GYC393235 HHY393233:HHY393235 HRU393233:HRU393235 IBQ393233:IBQ393235 ILM393233:ILM393235 IVI393233:IVI393235 JFE393233:JFE393235 JPA393233:JPA393235 JYW393233:JYW393235 KIS393233:KIS393235 KSO393233:KSO393235 LCK393233:LCK393235 LMG393233:LMG393235 LWC393233:LWC393235 MFY393233:MFY393235 MPU393233:MPU393235 MZQ393233:MZQ393235 NJM393233:NJM393235 NTI393233:NTI393235 ODE393233:ODE393235 ONA393233:ONA393235 OWW393233:OWW393235 PGS393233:PGS393235 PQO393233:PQO393235 QAK393233:QAK393235 QKG393233:QKG393235 QUC393233:QUC393235 RDY393233:RDY393235 RNU393233:RNU393235 RXQ393233:RXQ393235 SHM393233:SHM393235 SRI393233:SRI393235 TBE393233:TBE393235 TLA393233:TLA393235 TUW393233:TUW393235 UES393233:UES393235 UOO393233:UOO393235 UYK393233:UYK393235 VIG393233:VIG393235 VSC393233:VSC393235 WBY393233:WBY393235 WLU393233:WLU393235 WVQ393233:WVQ393235 I458796:I458798 JE458769:JE458771 TA458769:TA458771 ACW458769:ACW458771 AMS458769:AMS458771 AWO458769:AWO458771 BGK458769:BGK458771 BQG458769:BQG458771 CAC458769:CAC458771 CJY458769:CJY458771 CTU458769:CTU458771 DDQ458769:DDQ458771 DNM458769:DNM458771 DXI458769:DXI458771 EHE458769:EHE458771 ERA458769:ERA458771 FAW458769:FAW458771 FKS458769:FKS458771 FUO458769:FUO458771 GEK458769:GEK458771 GOG458769:GOG458771 GYC458769:GYC458771 HHY458769:HHY458771 HRU458769:HRU458771 IBQ458769:IBQ458771 ILM458769:ILM458771 IVI458769:IVI458771 JFE458769:JFE458771 JPA458769:JPA458771 JYW458769:JYW458771 KIS458769:KIS458771 KSO458769:KSO458771 LCK458769:LCK458771 LMG458769:LMG458771 LWC458769:LWC458771 MFY458769:MFY458771 MPU458769:MPU458771 MZQ458769:MZQ458771 NJM458769:NJM458771 NTI458769:NTI458771 ODE458769:ODE458771 ONA458769:ONA458771 OWW458769:OWW458771 PGS458769:PGS458771 PQO458769:PQO458771 QAK458769:QAK458771 QKG458769:QKG458771 QUC458769:QUC458771 RDY458769:RDY458771 RNU458769:RNU458771 RXQ458769:RXQ458771 SHM458769:SHM458771 SRI458769:SRI458771 TBE458769:TBE458771 TLA458769:TLA458771 TUW458769:TUW458771 UES458769:UES458771 UOO458769:UOO458771 UYK458769:UYK458771 VIG458769:VIG458771 VSC458769:VSC458771 WBY458769:WBY458771 WLU458769:WLU458771 WVQ458769:WVQ458771 I524332:I524334 JE524305:JE524307 TA524305:TA524307 ACW524305:ACW524307 AMS524305:AMS524307 AWO524305:AWO524307 BGK524305:BGK524307 BQG524305:BQG524307 CAC524305:CAC524307 CJY524305:CJY524307 CTU524305:CTU524307 DDQ524305:DDQ524307 DNM524305:DNM524307 DXI524305:DXI524307 EHE524305:EHE524307 ERA524305:ERA524307 FAW524305:FAW524307 FKS524305:FKS524307 FUO524305:FUO524307 GEK524305:GEK524307 GOG524305:GOG524307 GYC524305:GYC524307 HHY524305:HHY524307 HRU524305:HRU524307 IBQ524305:IBQ524307 ILM524305:ILM524307 IVI524305:IVI524307 JFE524305:JFE524307 JPA524305:JPA524307 JYW524305:JYW524307 KIS524305:KIS524307 KSO524305:KSO524307 LCK524305:LCK524307 LMG524305:LMG524307 LWC524305:LWC524307 MFY524305:MFY524307 MPU524305:MPU524307 MZQ524305:MZQ524307 NJM524305:NJM524307 NTI524305:NTI524307 ODE524305:ODE524307 ONA524305:ONA524307 OWW524305:OWW524307 PGS524305:PGS524307 PQO524305:PQO524307 QAK524305:QAK524307 QKG524305:QKG524307 QUC524305:QUC524307 RDY524305:RDY524307 RNU524305:RNU524307 RXQ524305:RXQ524307 SHM524305:SHM524307 SRI524305:SRI524307 TBE524305:TBE524307 TLA524305:TLA524307 TUW524305:TUW524307 UES524305:UES524307 UOO524305:UOO524307 UYK524305:UYK524307 VIG524305:VIG524307 VSC524305:VSC524307 WBY524305:WBY524307 WLU524305:WLU524307 WVQ524305:WVQ524307 I589868:I589870 JE589841:JE589843 TA589841:TA589843 ACW589841:ACW589843 AMS589841:AMS589843 AWO589841:AWO589843 BGK589841:BGK589843 BQG589841:BQG589843 CAC589841:CAC589843 CJY589841:CJY589843 CTU589841:CTU589843 DDQ589841:DDQ589843 DNM589841:DNM589843 DXI589841:DXI589843 EHE589841:EHE589843 ERA589841:ERA589843 FAW589841:FAW589843 FKS589841:FKS589843 FUO589841:FUO589843 GEK589841:GEK589843 GOG589841:GOG589843 GYC589841:GYC589843 HHY589841:HHY589843 HRU589841:HRU589843 IBQ589841:IBQ589843 ILM589841:ILM589843 IVI589841:IVI589843 JFE589841:JFE589843 JPA589841:JPA589843 JYW589841:JYW589843 KIS589841:KIS589843 KSO589841:KSO589843 LCK589841:LCK589843 LMG589841:LMG589843 LWC589841:LWC589843 MFY589841:MFY589843 MPU589841:MPU589843 MZQ589841:MZQ589843 NJM589841:NJM589843 NTI589841:NTI589843 ODE589841:ODE589843 ONA589841:ONA589843 OWW589841:OWW589843 PGS589841:PGS589843 PQO589841:PQO589843 QAK589841:QAK589843 QKG589841:QKG589843 QUC589841:QUC589843 RDY589841:RDY589843 RNU589841:RNU589843 RXQ589841:RXQ589843 SHM589841:SHM589843 SRI589841:SRI589843 TBE589841:TBE589843 TLA589841:TLA589843 TUW589841:TUW589843 UES589841:UES589843 UOO589841:UOO589843 UYK589841:UYK589843 VIG589841:VIG589843 VSC589841:VSC589843 WBY589841:WBY589843 WLU589841:WLU589843 WVQ589841:WVQ589843 I655404:I655406 JE655377:JE655379 TA655377:TA655379 ACW655377:ACW655379 AMS655377:AMS655379 AWO655377:AWO655379 BGK655377:BGK655379 BQG655377:BQG655379 CAC655377:CAC655379 CJY655377:CJY655379 CTU655377:CTU655379 DDQ655377:DDQ655379 DNM655377:DNM655379 DXI655377:DXI655379 EHE655377:EHE655379 ERA655377:ERA655379 FAW655377:FAW655379 FKS655377:FKS655379 FUO655377:FUO655379 GEK655377:GEK655379 GOG655377:GOG655379 GYC655377:GYC655379 HHY655377:HHY655379 HRU655377:HRU655379 IBQ655377:IBQ655379 ILM655377:ILM655379 IVI655377:IVI655379 JFE655377:JFE655379 JPA655377:JPA655379 JYW655377:JYW655379 KIS655377:KIS655379 KSO655377:KSO655379 LCK655377:LCK655379 LMG655377:LMG655379 LWC655377:LWC655379 MFY655377:MFY655379 MPU655377:MPU655379 MZQ655377:MZQ655379 NJM655377:NJM655379 NTI655377:NTI655379 ODE655377:ODE655379 ONA655377:ONA655379 OWW655377:OWW655379 PGS655377:PGS655379 PQO655377:PQO655379 QAK655377:QAK655379 QKG655377:QKG655379 QUC655377:QUC655379 RDY655377:RDY655379 RNU655377:RNU655379 RXQ655377:RXQ655379 SHM655377:SHM655379 SRI655377:SRI655379 TBE655377:TBE655379 TLA655377:TLA655379 TUW655377:TUW655379 UES655377:UES655379 UOO655377:UOO655379 UYK655377:UYK655379 VIG655377:VIG655379 VSC655377:VSC655379 WBY655377:WBY655379 WLU655377:WLU655379 WVQ655377:WVQ655379 I720940:I720942 JE720913:JE720915 TA720913:TA720915 ACW720913:ACW720915 AMS720913:AMS720915 AWO720913:AWO720915 BGK720913:BGK720915 BQG720913:BQG720915 CAC720913:CAC720915 CJY720913:CJY720915 CTU720913:CTU720915 DDQ720913:DDQ720915 DNM720913:DNM720915 DXI720913:DXI720915 EHE720913:EHE720915 ERA720913:ERA720915 FAW720913:FAW720915 FKS720913:FKS720915 FUO720913:FUO720915 GEK720913:GEK720915 GOG720913:GOG720915 GYC720913:GYC720915 HHY720913:HHY720915 HRU720913:HRU720915 IBQ720913:IBQ720915 ILM720913:ILM720915 IVI720913:IVI720915 JFE720913:JFE720915 JPA720913:JPA720915 JYW720913:JYW720915 KIS720913:KIS720915 KSO720913:KSO720915 LCK720913:LCK720915 LMG720913:LMG720915 LWC720913:LWC720915 MFY720913:MFY720915 MPU720913:MPU720915 MZQ720913:MZQ720915 NJM720913:NJM720915 NTI720913:NTI720915 ODE720913:ODE720915 ONA720913:ONA720915 OWW720913:OWW720915 PGS720913:PGS720915 PQO720913:PQO720915 QAK720913:QAK720915 QKG720913:QKG720915 QUC720913:QUC720915 RDY720913:RDY720915 RNU720913:RNU720915 RXQ720913:RXQ720915 SHM720913:SHM720915 SRI720913:SRI720915 TBE720913:TBE720915 TLA720913:TLA720915 TUW720913:TUW720915 UES720913:UES720915 UOO720913:UOO720915 UYK720913:UYK720915 VIG720913:VIG720915 VSC720913:VSC720915 WBY720913:WBY720915 WLU720913:WLU720915 WVQ720913:WVQ720915 I786476:I786478 JE786449:JE786451 TA786449:TA786451 ACW786449:ACW786451 AMS786449:AMS786451 AWO786449:AWO786451 BGK786449:BGK786451 BQG786449:BQG786451 CAC786449:CAC786451 CJY786449:CJY786451 CTU786449:CTU786451 DDQ786449:DDQ786451 DNM786449:DNM786451 DXI786449:DXI786451 EHE786449:EHE786451 ERA786449:ERA786451 FAW786449:FAW786451 FKS786449:FKS786451 FUO786449:FUO786451 GEK786449:GEK786451 GOG786449:GOG786451 GYC786449:GYC786451 HHY786449:HHY786451 HRU786449:HRU786451 IBQ786449:IBQ786451 ILM786449:ILM786451 IVI786449:IVI786451 JFE786449:JFE786451 JPA786449:JPA786451 JYW786449:JYW786451 KIS786449:KIS786451 KSO786449:KSO786451 LCK786449:LCK786451 LMG786449:LMG786451 LWC786449:LWC786451 MFY786449:MFY786451 MPU786449:MPU786451 MZQ786449:MZQ786451 NJM786449:NJM786451 NTI786449:NTI786451 ODE786449:ODE786451 ONA786449:ONA786451 OWW786449:OWW786451 PGS786449:PGS786451 PQO786449:PQO786451 QAK786449:QAK786451 QKG786449:QKG786451 QUC786449:QUC786451 RDY786449:RDY786451 RNU786449:RNU786451 RXQ786449:RXQ786451 SHM786449:SHM786451 SRI786449:SRI786451 TBE786449:TBE786451 TLA786449:TLA786451 TUW786449:TUW786451 UES786449:UES786451 UOO786449:UOO786451 UYK786449:UYK786451 VIG786449:VIG786451 VSC786449:VSC786451 WBY786449:WBY786451 WLU786449:WLU786451 WVQ786449:WVQ786451 I852012:I852014 JE851985:JE851987 TA851985:TA851987 ACW851985:ACW851987 AMS851985:AMS851987 AWO851985:AWO851987 BGK851985:BGK851987 BQG851985:BQG851987 CAC851985:CAC851987 CJY851985:CJY851987 CTU851985:CTU851987 DDQ851985:DDQ851987 DNM851985:DNM851987 DXI851985:DXI851987 EHE851985:EHE851987 ERA851985:ERA851987 FAW851985:FAW851987 FKS851985:FKS851987 FUO851985:FUO851987 GEK851985:GEK851987 GOG851985:GOG851987 GYC851985:GYC851987 HHY851985:HHY851987 HRU851985:HRU851987 IBQ851985:IBQ851987 ILM851985:ILM851987 IVI851985:IVI851987 JFE851985:JFE851987 JPA851985:JPA851987 JYW851985:JYW851987 KIS851985:KIS851987 KSO851985:KSO851987 LCK851985:LCK851987 LMG851985:LMG851987 LWC851985:LWC851987 MFY851985:MFY851987 MPU851985:MPU851987 MZQ851985:MZQ851987 NJM851985:NJM851987 NTI851985:NTI851987 ODE851985:ODE851987 ONA851985:ONA851987 OWW851985:OWW851987 PGS851985:PGS851987 PQO851985:PQO851987 QAK851985:QAK851987 QKG851985:QKG851987 QUC851985:QUC851987 RDY851985:RDY851987 RNU851985:RNU851987 RXQ851985:RXQ851987 SHM851985:SHM851987 SRI851985:SRI851987 TBE851985:TBE851987 TLA851985:TLA851987 TUW851985:TUW851987 UES851985:UES851987 UOO851985:UOO851987 UYK851985:UYK851987 VIG851985:VIG851987 VSC851985:VSC851987 WBY851985:WBY851987 WLU851985:WLU851987 WVQ851985:WVQ851987 I917548:I917550 JE917521:JE917523 TA917521:TA917523 ACW917521:ACW917523 AMS917521:AMS917523 AWO917521:AWO917523 BGK917521:BGK917523 BQG917521:BQG917523 CAC917521:CAC917523 CJY917521:CJY917523 CTU917521:CTU917523 DDQ917521:DDQ917523 DNM917521:DNM917523 DXI917521:DXI917523 EHE917521:EHE917523 ERA917521:ERA917523 FAW917521:FAW917523 FKS917521:FKS917523 FUO917521:FUO917523 GEK917521:GEK917523 GOG917521:GOG917523 GYC917521:GYC917523 HHY917521:HHY917523 HRU917521:HRU917523 IBQ917521:IBQ917523 ILM917521:ILM917523 IVI917521:IVI917523 JFE917521:JFE917523 JPA917521:JPA917523 JYW917521:JYW917523 KIS917521:KIS917523 KSO917521:KSO917523 LCK917521:LCK917523 LMG917521:LMG917523 LWC917521:LWC917523 MFY917521:MFY917523 MPU917521:MPU917523 MZQ917521:MZQ917523 NJM917521:NJM917523 NTI917521:NTI917523 ODE917521:ODE917523 ONA917521:ONA917523 OWW917521:OWW917523 PGS917521:PGS917523 PQO917521:PQO917523 QAK917521:QAK917523 QKG917521:QKG917523 QUC917521:QUC917523 RDY917521:RDY917523 RNU917521:RNU917523 RXQ917521:RXQ917523 SHM917521:SHM917523 SRI917521:SRI917523 TBE917521:TBE917523 TLA917521:TLA917523 TUW917521:TUW917523 UES917521:UES917523 UOO917521:UOO917523 UYK917521:UYK917523 VIG917521:VIG917523 VSC917521:VSC917523 WBY917521:WBY917523 WLU917521:WLU917523 WVQ917521:WVQ917523 I983084:I983086 JE983057:JE983059 TA983057:TA983059 ACW983057:ACW983059 AMS983057:AMS983059 AWO983057:AWO983059 BGK983057:BGK983059 BQG983057:BQG983059 CAC983057:CAC983059 CJY983057:CJY983059 CTU983057:CTU983059 DDQ983057:DDQ983059 DNM983057:DNM983059 DXI983057:DXI983059 EHE983057:EHE983059 ERA983057:ERA983059 FAW983057:FAW983059 FKS983057:FKS983059 FUO983057:FUO983059 GEK983057:GEK983059 GOG983057:GOG983059 GYC983057:GYC983059 HHY983057:HHY983059 HRU983057:HRU983059 IBQ983057:IBQ983059 ILM983057:ILM983059 IVI983057:IVI983059 JFE983057:JFE983059 JPA983057:JPA983059 JYW983057:JYW983059 KIS983057:KIS983059 KSO983057:KSO983059 LCK983057:LCK983059 LMG983057:LMG983059 LWC983057:LWC983059 MFY983057:MFY983059 MPU983057:MPU983059 MZQ983057:MZQ983059 NJM983057:NJM983059 NTI983057:NTI983059 ODE983057:ODE983059 ONA983057:ONA983059 OWW983057:OWW983059 PGS983057:PGS983059 PQO983057:PQO983059 QAK983057:QAK983059 QKG983057:QKG983059 QUC983057:QUC983059 RDY983057:RDY983059 RNU983057:RNU983059 RXQ983057:RXQ983059 SHM983057:SHM983059 SRI983057:SRI983059 TBE983057:TBE983059 TLA983057:TLA983059 TUW983057:TUW983059 UES983057:UES983059 UOO983057:UOO983059 UYK983057:UYK983059 VIG983057:VIG983059 VSC983057:VSC983059 WBY983057:WBY983059 WLU983057:WLU983059 WVQ983057:WVQ983059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WVU23:WVU25 WLY23:WLY25 WCC23:WCC25 VSG23:VSG25 VIK23:VIK25 UYO23:UYO25 UOS23:UOS25 UEW23:UEW25 TVA23:TVA25 TLE23:TLE25 TBI23:TBI25 SRM23:SRM25 SHQ23:SHQ25 RXU23:RXU25 RNY23:RNY25 REC23:REC25 QUG23:QUG25 QKK23:QKK25 QAO23:QAO25 PQS23:PQS25 PGW23:PGW25 OXA23:OXA25 ONE23:ONE25 ODI23:ODI25 NTM23:NTM25 NJQ23:NJQ25 MZU23:MZU25 MPY23:MPY25 MGC23:MGC25 LWG23:LWG25 LMK23:LMK25 LCO23:LCO25 KSS23:KSS25 KIW23:KIW25 JZA23:JZA25 JPE23:JPE25 JFI23:JFI25 IVM23:IVM25 ILQ23:ILQ25 IBU23:IBU25 HRY23:HRY25 HIC23:HIC25 GYG23:GYG25 GOK23:GOK25 GEO23:GEO25 FUS23:FUS25 FKW23:FKW25 FBA23:FBA25 ERE23:ERE25 EHI23:EHI25 DXM23:DXM25 DNQ23:DNQ25 DDU23:DDU25 CTY23:CTY25 CKC23:CKC25 CAG23:CAG25 BQK23:BQK25 BGO23:BGO25 AWS23:AWS25 AMW23:AMW25 ADA23:ADA25 TE23:TE25 JI23:JI25 R22 O22 U22 L37 Q38 M23:M25 A30 I16:I25 Y23:Y24 I31:I61 AC23:AC24 R37 O37 U37 R49 O49 U49 M34 Q58:Q59 U58 M29 M8:M10 AC50:AC51 Y50:Y51 M36 R61 O61 U61 M27 A55 M14 M38:M48 L49 M50:M60 L61 L22 M21 M19 I12 I14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F469-032C-4E4D-88DE-A2701001C179}">
  <sheetPr codeName="Sheet23"/>
  <dimension ref="A1:AQ59"/>
  <sheetViews>
    <sheetView view="pageBreakPreview" zoomScaleNormal="100" zoomScaleSheetLayoutView="100" workbookViewId="0">
      <selection activeCell="A3" sqref="A3:AP3"/>
    </sheetView>
  </sheetViews>
  <sheetFormatPr defaultColWidth="9.8984375" defaultRowHeight="13"/>
  <cols>
    <col min="1" max="41" width="2.296875" style="667" customWidth="1"/>
    <col min="42" max="42" width="2.19921875" style="667" customWidth="1"/>
    <col min="43" max="43" width="3.69921875" style="667" customWidth="1"/>
    <col min="44" max="16384" width="9.8984375" style="667"/>
  </cols>
  <sheetData>
    <row r="1" spans="1:43" ht="24.75" customHeight="1">
      <c r="A1" s="666" t="s">
        <v>639</v>
      </c>
    </row>
    <row r="2" spans="1:43">
      <c r="AL2" s="668"/>
      <c r="AM2" s="668"/>
      <c r="AN2" s="668"/>
      <c r="AO2" s="668"/>
    </row>
    <row r="3" spans="1:43" ht="21">
      <c r="A3" s="1760" t="s">
        <v>619</v>
      </c>
      <c r="B3" s="1760"/>
      <c r="C3" s="1760"/>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669"/>
    </row>
    <row r="4" spans="1:43">
      <c r="A4" s="668"/>
    </row>
    <row r="5" spans="1:43">
      <c r="A5" s="670"/>
    </row>
    <row r="6" spans="1:43">
      <c r="AC6" s="1761" t="s">
        <v>472</v>
      </c>
      <c r="AD6" s="1761"/>
      <c r="AE6" s="1761"/>
      <c r="AF6" s="1761"/>
      <c r="AG6" s="1761"/>
      <c r="AH6" s="668" t="s">
        <v>392</v>
      </c>
      <c r="AI6" s="1761"/>
      <c r="AJ6" s="1761"/>
      <c r="AK6" s="668" t="s">
        <v>459</v>
      </c>
      <c r="AL6" s="1761"/>
      <c r="AM6" s="1761"/>
      <c r="AN6" s="671" t="s">
        <v>394</v>
      </c>
    </row>
    <row r="7" spans="1:43">
      <c r="AE7" s="672"/>
      <c r="AF7" s="668"/>
      <c r="AG7" s="668"/>
      <c r="AH7" s="668"/>
      <c r="AI7" s="668"/>
      <c r="AJ7" s="668"/>
      <c r="AK7" s="668"/>
      <c r="AL7" s="668"/>
      <c r="AM7" s="668"/>
      <c r="AN7" s="671"/>
    </row>
    <row r="8" spans="1:43" ht="13" customHeight="1">
      <c r="C8" s="1759" t="s">
        <v>687</v>
      </c>
      <c r="D8" s="1759"/>
      <c r="E8" s="1759"/>
      <c r="F8" s="1759"/>
      <c r="G8" s="1759"/>
      <c r="H8" s="1759"/>
      <c r="I8" s="1759"/>
      <c r="J8" s="1759"/>
      <c r="L8" s="667" t="s">
        <v>697</v>
      </c>
    </row>
    <row r="9" spans="1:43">
      <c r="A9" s="670"/>
    </row>
    <row r="10" spans="1:43" ht="18" customHeight="1">
      <c r="F10" s="673"/>
      <c r="R10" s="1761" t="s">
        <v>620</v>
      </c>
      <c r="S10" s="1761"/>
      <c r="T10" s="1761"/>
      <c r="U10" s="1761" t="s">
        <v>474</v>
      </c>
      <c r="V10" s="1761"/>
      <c r="W10" s="1761"/>
      <c r="X10" s="1761"/>
      <c r="Y10" s="1761"/>
      <c r="Z10" s="1763"/>
      <c r="AA10" s="1763"/>
      <c r="AB10" s="1763"/>
      <c r="AC10" s="1763"/>
      <c r="AD10" s="1763"/>
      <c r="AE10" s="1763"/>
      <c r="AF10" s="1763"/>
      <c r="AG10" s="1763"/>
      <c r="AH10" s="1763"/>
      <c r="AI10" s="1763"/>
      <c r="AJ10" s="1763"/>
      <c r="AK10" s="1763"/>
      <c r="AL10" s="1763"/>
      <c r="AM10" s="1763"/>
      <c r="AN10" s="1763"/>
    </row>
    <row r="11" spans="1:43" ht="18" customHeight="1">
      <c r="F11" s="673"/>
      <c r="R11" s="1761"/>
      <c r="S11" s="1761"/>
      <c r="T11" s="1761"/>
      <c r="U11" s="1761" t="s">
        <v>621</v>
      </c>
      <c r="V11" s="1761"/>
      <c r="W11" s="1761"/>
      <c r="X11" s="1761"/>
      <c r="Y11" s="1761"/>
      <c r="Z11" s="1763"/>
      <c r="AA11" s="1763"/>
      <c r="AB11" s="1763"/>
      <c r="AC11" s="1763"/>
      <c r="AD11" s="1763"/>
      <c r="AE11" s="1763"/>
      <c r="AF11" s="1763"/>
      <c r="AG11" s="1763"/>
      <c r="AH11" s="1763"/>
      <c r="AI11" s="1763"/>
      <c r="AJ11" s="1763"/>
      <c r="AK11" s="1763"/>
      <c r="AL11" s="1763"/>
      <c r="AM11" s="1763"/>
      <c r="AN11" s="1763"/>
    </row>
    <row r="12" spans="1:43" ht="18" customHeight="1">
      <c r="F12" s="673"/>
      <c r="R12" s="1761"/>
      <c r="S12" s="1761"/>
      <c r="T12" s="1761"/>
      <c r="U12" s="1762" t="s">
        <v>622</v>
      </c>
      <c r="V12" s="1762"/>
      <c r="W12" s="1762"/>
      <c r="X12" s="1762"/>
      <c r="Y12" s="1762"/>
      <c r="Z12" s="1763"/>
      <c r="AA12" s="1763"/>
      <c r="AB12" s="1763"/>
      <c r="AC12" s="1763"/>
      <c r="AD12" s="1763"/>
      <c r="AE12" s="1763"/>
      <c r="AF12" s="1763"/>
      <c r="AG12" s="1763"/>
      <c r="AH12" s="1763"/>
      <c r="AI12" s="1763"/>
      <c r="AJ12" s="1763"/>
      <c r="AK12" s="1763"/>
      <c r="AL12" s="1763"/>
      <c r="AM12" s="1763"/>
      <c r="AN12" s="1763"/>
    </row>
    <row r="13" spans="1:43" ht="18" customHeight="1">
      <c r="F13" s="673"/>
    </row>
    <row r="14" spans="1:43" ht="18" customHeight="1">
      <c r="F14" s="673"/>
      <c r="R14" s="672"/>
      <c r="S14" s="672"/>
      <c r="T14" s="672"/>
      <c r="U14" s="675"/>
      <c r="V14" s="675"/>
      <c r="W14" s="675"/>
      <c r="X14" s="675"/>
      <c r="Y14" s="675"/>
      <c r="Z14" s="675"/>
      <c r="AB14" s="675"/>
      <c r="AC14" s="675"/>
      <c r="AD14" s="675"/>
      <c r="AE14" s="675"/>
      <c r="AF14" s="675"/>
      <c r="AG14" s="675"/>
      <c r="AH14" s="675"/>
      <c r="AI14" s="675"/>
      <c r="AJ14" s="675"/>
      <c r="AK14" s="675"/>
      <c r="AL14" s="675"/>
      <c r="AM14" s="675"/>
      <c r="AN14" s="675"/>
    </row>
    <row r="15" spans="1:43">
      <c r="A15" s="670"/>
    </row>
    <row r="16" spans="1:43" ht="13.5" customHeight="1">
      <c r="C16" s="1758" t="s">
        <v>623</v>
      </c>
      <c r="D16" s="1758"/>
      <c r="E16" s="1758"/>
      <c r="F16" s="1758"/>
      <c r="G16" s="1758"/>
      <c r="H16" s="1758"/>
      <c r="I16" s="1758"/>
      <c r="J16" s="1758"/>
      <c r="K16" s="1758"/>
      <c r="L16" s="1758"/>
      <c r="M16" s="1758"/>
      <c r="N16" s="1758"/>
      <c r="O16" s="1758"/>
      <c r="P16" s="1758"/>
      <c r="Q16" s="1758"/>
      <c r="R16" s="1758"/>
      <c r="S16" s="1758"/>
      <c r="T16" s="1758"/>
      <c r="U16" s="1758"/>
      <c r="V16" s="1758"/>
      <c r="W16" s="1758"/>
      <c r="X16" s="1758"/>
      <c r="Y16" s="1758"/>
      <c r="Z16" s="1758"/>
      <c r="AA16" s="1758"/>
      <c r="AB16" s="1758"/>
      <c r="AC16" s="1758"/>
      <c r="AD16" s="1758"/>
      <c r="AE16" s="1758"/>
      <c r="AF16" s="1758"/>
      <c r="AG16" s="1758"/>
      <c r="AH16" s="1758"/>
      <c r="AI16" s="1758"/>
      <c r="AJ16" s="1758"/>
      <c r="AK16" s="1758"/>
      <c r="AL16" s="1758"/>
      <c r="AM16" s="1758"/>
      <c r="AN16" s="1758"/>
    </row>
    <row r="17" spans="1:41">
      <c r="A17" s="670"/>
      <c r="C17" s="1758"/>
      <c r="D17" s="1758"/>
      <c r="E17" s="1758"/>
      <c r="F17" s="1758"/>
      <c r="G17" s="1758"/>
      <c r="H17" s="1758"/>
      <c r="I17" s="1758"/>
      <c r="J17" s="1758"/>
      <c r="K17" s="1758"/>
      <c r="L17" s="1758"/>
      <c r="M17" s="1758"/>
      <c r="N17" s="1758"/>
      <c r="O17" s="1758"/>
      <c r="P17" s="1758"/>
      <c r="Q17" s="1758"/>
      <c r="R17" s="1758"/>
      <c r="S17" s="1758"/>
      <c r="T17" s="1758"/>
      <c r="U17" s="1758"/>
      <c r="V17" s="1758"/>
      <c r="W17" s="1758"/>
      <c r="X17" s="1758"/>
      <c r="Y17" s="1758"/>
      <c r="Z17" s="1758"/>
      <c r="AA17" s="1758"/>
      <c r="AB17" s="1758"/>
      <c r="AC17" s="1758"/>
      <c r="AD17" s="1758"/>
      <c r="AE17" s="1758"/>
      <c r="AF17" s="1758"/>
      <c r="AG17" s="1758"/>
      <c r="AH17" s="1758"/>
      <c r="AI17" s="1758"/>
      <c r="AJ17" s="1758"/>
      <c r="AK17" s="1758"/>
      <c r="AL17" s="1758"/>
      <c r="AM17" s="1758"/>
      <c r="AN17" s="1758"/>
    </row>
    <row r="18" spans="1:41">
      <c r="A18" s="670"/>
      <c r="C18" s="1758"/>
      <c r="D18" s="1758"/>
      <c r="E18" s="1758"/>
      <c r="F18" s="1758"/>
      <c r="G18" s="1758"/>
      <c r="H18" s="1758"/>
      <c r="I18" s="1758"/>
      <c r="J18" s="1758"/>
      <c r="K18" s="1758"/>
      <c r="L18" s="1758"/>
      <c r="M18" s="1758"/>
      <c r="N18" s="1758"/>
      <c r="O18" s="1758"/>
      <c r="P18" s="1758"/>
      <c r="Q18" s="1758"/>
      <c r="R18" s="1758"/>
      <c r="S18" s="1758"/>
      <c r="T18" s="1758"/>
      <c r="U18" s="1758"/>
      <c r="V18" s="1758"/>
      <c r="W18" s="1758"/>
      <c r="X18" s="1758"/>
      <c r="Y18" s="1758"/>
      <c r="Z18" s="1758"/>
      <c r="AA18" s="1758"/>
      <c r="AB18" s="1758"/>
      <c r="AC18" s="1758"/>
      <c r="AD18" s="1758"/>
      <c r="AE18" s="1758"/>
      <c r="AF18" s="1758"/>
      <c r="AG18" s="1758"/>
      <c r="AH18" s="1758"/>
      <c r="AI18" s="1758"/>
      <c r="AJ18" s="1758"/>
      <c r="AK18" s="1758"/>
      <c r="AL18" s="1758"/>
      <c r="AM18" s="1758"/>
      <c r="AN18" s="1758"/>
    </row>
    <row r="19" spans="1:41">
      <c r="A19" s="670"/>
      <c r="C19" s="1758"/>
      <c r="D19" s="1758"/>
      <c r="E19" s="1758"/>
      <c r="F19" s="1758"/>
      <c r="G19" s="1758"/>
      <c r="H19" s="1758"/>
      <c r="I19" s="1758"/>
      <c r="J19" s="1758"/>
      <c r="K19" s="1758"/>
      <c r="L19" s="1758"/>
      <c r="M19" s="1758"/>
      <c r="N19" s="1758"/>
      <c r="O19" s="1758"/>
      <c r="P19" s="1758"/>
      <c r="Q19" s="1758"/>
      <c r="R19" s="1758"/>
      <c r="S19" s="1758"/>
      <c r="T19" s="1758"/>
      <c r="U19" s="1758"/>
      <c r="V19" s="1758"/>
      <c r="W19" s="1758"/>
      <c r="X19" s="1758"/>
      <c r="Y19" s="1758"/>
      <c r="Z19" s="1758"/>
      <c r="AA19" s="1758"/>
      <c r="AB19" s="1758"/>
      <c r="AC19" s="1758"/>
      <c r="AD19" s="1758"/>
      <c r="AE19" s="1758"/>
      <c r="AF19" s="1758"/>
      <c r="AG19" s="1758"/>
      <c r="AH19" s="1758"/>
      <c r="AI19" s="1758"/>
      <c r="AJ19" s="1758"/>
      <c r="AK19" s="1758"/>
      <c r="AL19" s="1758"/>
      <c r="AM19" s="1758"/>
      <c r="AN19" s="1758"/>
    </row>
    <row r="20" spans="1:41">
      <c r="A20" s="670"/>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1758"/>
      <c r="AN20" s="1758"/>
    </row>
    <row r="21" spans="1:41">
      <c r="A21" s="670"/>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1758"/>
      <c r="AN21" s="1758"/>
    </row>
    <row r="22" spans="1:41">
      <c r="A22" s="670"/>
      <c r="C22" s="1758"/>
      <c r="D22" s="1758"/>
      <c r="E22" s="1758"/>
      <c r="F22" s="1758"/>
      <c r="G22" s="1758"/>
      <c r="H22" s="1758"/>
      <c r="I22" s="1758"/>
      <c r="J22" s="1758"/>
      <c r="K22" s="1758"/>
      <c r="L22" s="1758"/>
      <c r="M22" s="1758"/>
      <c r="N22" s="1758"/>
      <c r="O22" s="1758"/>
      <c r="P22" s="1758"/>
      <c r="Q22" s="1758"/>
      <c r="R22" s="1758"/>
      <c r="S22" s="1758"/>
      <c r="T22" s="1758"/>
      <c r="U22" s="1758"/>
      <c r="V22" s="1758"/>
      <c r="W22" s="1758"/>
      <c r="X22" s="1758"/>
      <c r="Y22" s="1758"/>
      <c r="Z22" s="1758"/>
      <c r="AA22" s="1758"/>
      <c r="AB22" s="1758"/>
      <c r="AC22" s="1758"/>
      <c r="AD22" s="1758"/>
      <c r="AE22" s="1758"/>
      <c r="AF22" s="1758"/>
      <c r="AG22" s="1758"/>
      <c r="AH22" s="1758"/>
      <c r="AI22" s="1758"/>
      <c r="AJ22" s="1758"/>
      <c r="AK22" s="1758"/>
      <c r="AL22" s="1758"/>
      <c r="AM22" s="1758"/>
      <c r="AN22" s="1758"/>
    </row>
    <row r="23" spans="1:41">
      <c r="A23" s="670"/>
    </row>
    <row r="24" spans="1:41" ht="14">
      <c r="A24" s="1759" t="s">
        <v>708</v>
      </c>
      <c r="B24" s="1759"/>
      <c r="C24" s="1759"/>
      <c r="D24" s="1759"/>
      <c r="E24" s="1759"/>
      <c r="F24" s="1759"/>
      <c r="G24" s="1759"/>
      <c r="H24" s="1759"/>
      <c r="I24" s="1759"/>
      <c r="J24" s="1759"/>
      <c r="K24" s="1759"/>
      <c r="L24" s="1759"/>
      <c r="M24" s="1759"/>
      <c r="N24" s="1759"/>
      <c r="O24" s="1759"/>
      <c r="P24" s="1759"/>
      <c r="Q24" s="1759"/>
      <c r="R24" s="1759"/>
      <c r="S24" s="1759"/>
      <c r="T24" s="1759"/>
      <c r="U24" s="1759"/>
      <c r="V24" s="1759"/>
      <c r="W24" s="1759"/>
      <c r="X24" s="1759"/>
      <c r="Y24" s="1759"/>
      <c r="Z24" s="1759"/>
      <c r="AA24" s="1759"/>
      <c r="AB24" s="1759"/>
      <c r="AC24" s="1759"/>
      <c r="AD24" s="1759"/>
      <c r="AE24" s="1759"/>
      <c r="AF24" s="1759"/>
      <c r="AG24" s="1759"/>
      <c r="AH24" s="1759"/>
      <c r="AI24" s="1759"/>
      <c r="AJ24" s="1759"/>
      <c r="AK24" s="1759"/>
      <c r="AL24" s="1759"/>
      <c r="AM24" s="1759"/>
      <c r="AN24" s="1759"/>
      <c r="AO24" s="1759"/>
    </row>
    <row r="25" spans="1:41">
      <c r="A25" s="673"/>
    </row>
    <row r="26" spans="1:41" s="676" customFormat="1" ht="14.15" customHeight="1">
      <c r="C26" s="1757">
        <v>1</v>
      </c>
      <c r="D26" s="1757"/>
      <c r="E26" s="667"/>
      <c r="F26" s="667"/>
      <c r="G26" s="667"/>
      <c r="H26" s="667" t="s">
        <v>625</v>
      </c>
      <c r="I26" s="667"/>
      <c r="J26" s="667"/>
      <c r="K26" s="667"/>
      <c r="L26" s="667"/>
      <c r="M26" s="667"/>
      <c r="N26" s="667"/>
      <c r="O26" s="667"/>
      <c r="P26" s="667"/>
      <c r="Q26" s="667"/>
      <c r="R26" s="667"/>
      <c r="S26" s="667"/>
      <c r="T26" s="667"/>
      <c r="U26" s="667"/>
      <c r="V26" s="667"/>
      <c r="W26" s="667"/>
      <c r="X26" s="667"/>
      <c r="Y26" s="667"/>
      <c r="Z26" s="667"/>
      <c r="AA26" s="667"/>
      <c r="AB26" s="667"/>
      <c r="AC26" s="667"/>
      <c r="AD26" s="667"/>
      <c r="AE26" s="667"/>
      <c r="AF26" s="667"/>
      <c r="AG26" s="667"/>
      <c r="AH26" s="667"/>
      <c r="AI26" s="667"/>
      <c r="AJ26" s="667"/>
      <c r="AK26" s="667"/>
      <c r="AL26" s="667"/>
      <c r="AM26" s="667"/>
      <c r="AN26" s="667"/>
      <c r="AO26" s="667"/>
    </row>
    <row r="27" spans="1:41" s="676" customFormat="1" ht="14.15" customHeight="1">
      <c r="C27" s="667"/>
      <c r="D27" s="677"/>
      <c r="E27" s="67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c r="AC27" s="667"/>
      <c r="AD27" s="667"/>
      <c r="AE27" s="667"/>
      <c r="AF27" s="667"/>
      <c r="AG27" s="667"/>
      <c r="AH27" s="667"/>
      <c r="AI27" s="667"/>
      <c r="AJ27" s="667"/>
      <c r="AK27" s="667"/>
      <c r="AL27" s="667"/>
      <c r="AM27" s="667"/>
      <c r="AN27" s="667"/>
      <c r="AO27" s="667"/>
    </row>
    <row r="28" spans="1:41" s="676" customFormat="1" ht="14.15" customHeight="1">
      <c r="C28" s="1757">
        <v>2</v>
      </c>
      <c r="D28" s="1757"/>
      <c r="E28" s="667"/>
      <c r="F28" s="667"/>
      <c r="G28" s="667"/>
      <c r="H28" s="667" t="s">
        <v>615</v>
      </c>
      <c r="I28" s="667"/>
      <c r="J28" s="667"/>
      <c r="K28" s="667"/>
      <c r="L28" s="667"/>
      <c r="M28" s="667"/>
      <c r="N28" s="667"/>
      <c r="O28" s="667"/>
      <c r="P28" s="667"/>
      <c r="Q28" s="667"/>
      <c r="R28" s="667"/>
      <c r="S28" s="667"/>
      <c r="T28" s="667"/>
      <c r="U28" s="667"/>
      <c r="V28" s="667"/>
      <c r="W28" s="667"/>
      <c r="X28" s="667"/>
      <c r="Y28" s="667"/>
      <c r="Z28" s="667"/>
      <c r="AA28" s="667"/>
      <c r="AB28" s="667"/>
      <c r="AC28" s="667"/>
      <c r="AD28" s="667"/>
      <c r="AE28" s="667"/>
      <c r="AF28" s="667"/>
      <c r="AG28" s="667"/>
      <c r="AH28" s="667"/>
      <c r="AI28" s="667"/>
      <c r="AJ28" s="667"/>
      <c r="AK28" s="667"/>
      <c r="AL28" s="667"/>
      <c r="AM28" s="667"/>
      <c r="AN28" s="667"/>
      <c r="AO28" s="667"/>
    </row>
    <row r="29" spans="1:41" s="676" customFormat="1" ht="14.15" customHeight="1">
      <c r="C29" s="678"/>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row>
    <row r="30" spans="1:41" s="676" customFormat="1" ht="14.15" customHeight="1">
      <c r="C30" s="1757">
        <v>3</v>
      </c>
      <c r="D30" s="1757"/>
      <c r="E30" s="667"/>
      <c r="F30" s="667"/>
      <c r="G30" s="667"/>
      <c r="H30" s="667" t="s">
        <v>626</v>
      </c>
      <c r="I30" s="667"/>
      <c r="J30" s="667"/>
      <c r="K30" s="667"/>
      <c r="L30" s="667"/>
      <c r="M30" s="667"/>
      <c r="N30" s="667"/>
      <c r="O30" s="667"/>
      <c r="P30" s="667"/>
      <c r="Q30" s="667"/>
      <c r="R30" s="667"/>
      <c r="S30" s="667"/>
      <c r="T30" s="667"/>
      <c r="U30" s="667"/>
      <c r="V30" s="667"/>
      <c r="W30" s="667"/>
      <c r="X30" s="667"/>
      <c r="Y30" s="667"/>
      <c r="Z30" s="667"/>
      <c r="AA30" s="667"/>
      <c r="AB30" s="667"/>
      <c r="AC30" s="667"/>
      <c r="AD30" s="667"/>
      <c r="AE30" s="667"/>
      <c r="AF30" s="667"/>
      <c r="AG30" s="667"/>
      <c r="AH30" s="667"/>
      <c r="AI30" s="667"/>
      <c r="AJ30" s="667"/>
      <c r="AK30" s="667"/>
      <c r="AL30" s="667"/>
      <c r="AM30" s="667"/>
      <c r="AN30" s="667"/>
      <c r="AO30" s="667"/>
    </row>
    <row r="31" spans="1:41" s="676" customFormat="1" ht="14.15" customHeight="1">
      <c r="C31" s="667"/>
      <c r="D31" s="677"/>
      <c r="E31" s="67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c r="AC31" s="667"/>
      <c r="AD31" s="667"/>
      <c r="AE31" s="667"/>
      <c r="AF31" s="667"/>
      <c r="AG31" s="667"/>
      <c r="AH31" s="667"/>
      <c r="AI31" s="667"/>
      <c r="AJ31" s="667"/>
      <c r="AK31" s="667"/>
      <c r="AL31" s="667"/>
      <c r="AM31" s="667"/>
      <c r="AN31" s="667"/>
      <c r="AO31" s="667"/>
    </row>
    <row r="32" spans="1:41" s="676" customFormat="1" ht="14.15" customHeight="1">
      <c r="C32" s="1757">
        <v>4</v>
      </c>
      <c r="D32" s="1757"/>
      <c r="E32" s="667"/>
      <c r="F32" s="667"/>
      <c r="G32" s="667"/>
      <c r="H32" s="667" t="s">
        <v>627</v>
      </c>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67"/>
      <c r="AO32" s="667"/>
    </row>
    <row r="33" spans="1:39" s="676" customFormat="1" ht="14.15" customHeight="1">
      <c r="C33" s="667"/>
      <c r="D33" s="677"/>
      <c r="E33" s="674"/>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c r="AE33" s="667"/>
      <c r="AF33" s="667"/>
      <c r="AG33" s="667"/>
      <c r="AH33" s="667"/>
      <c r="AI33" s="667"/>
      <c r="AJ33" s="667"/>
      <c r="AK33" s="667"/>
      <c r="AL33" s="667"/>
      <c r="AM33" s="667"/>
    </row>
    <row r="34" spans="1:39" s="676" customFormat="1" ht="14.15" customHeight="1">
      <c r="A34" s="679"/>
      <c r="D34" s="667">
        <v>5</v>
      </c>
      <c r="F34" s="667"/>
      <c r="H34" s="667" t="s">
        <v>628</v>
      </c>
    </row>
    <row r="35" spans="1:39" s="676" customFormat="1" ht="14.15" customHeight="1">
      <c r="A35" s="679"/>
    </row>
    <row r="36" spans="1:39" s="676" customFormat="1" ht="14.15" customHeight="1">
      <c r="A36" s="679"/>
    </row>
    <row r="37" spans="1:39" s="676" customFormat="1" ht="14.15" customHeight="1">
      <c r="A37" s="679"/>
    </row>
    <row r="38" spans="1:39" s="676" customFormat="1" ht="14.15" customHeight="1">
      <c r="A38" s="679"/>
    </row>
    <row r="39" spans="1:39" s="676" customFormat="1" ht="14.15" customHeight="1">
      <c r="A39" s="679"/>
    </row>
    <row r="40" spans="1:39" s="676" customFormat="1" ht="14.15" customHeight="1">
      <c r="A40" s="679"/>
    </row>
    <row r="41" spans="1:39" s="676" customFormat="1" ht="14.15" customHeight="1">
      <c r="A41" s="679"/>
    </row>
    <row r="42" spans="1:39" s="676" customFormat="1" ht="14.15" customHeight="1">
      <c r="A42" s="679"/>
    </row>
    <row r="43" spans="1:39" s="676" customFormat="1" ht="14.15" customHeight="1">
      <c r="A43" s="679"/>
    </row>
    <row r="44" spans="1:39" s="676" customFormat="1" ht="14.15" customHeight="1">
      <c r="A44" s="679"/>
    </row>
    <row r="45" spans="1:39" s="676" customFormat="1" ht="14.15" customHeight="1">
      <c r="A45" s="679"/>
    </row>
    <row r="46" spans="1:39" s="676" customFormat="1" ht="14.15" customHeight="1">
      <c r="A46" s="679"/>
    </row>
    <row r="47" spans="1:39" s="676" customFormat="1" ht="14.15" customHeight="1">
      <c r="A47" s="679"/>
    </row>
    <row r="48" spans="1:39" s="676" customFormat="1" ht="14.15" customHeight="1">
      <c r="A48" s="679"/>
    </row>
    <row r="49" spans="1:43" s="676" customFormat="1" ht="14.15" customHeight="1">
      <c r="A49" s="679"/>
    </row>
    <row r="50" spans="1:43" s="676" customFormat="1" ht="14.15" customHeight="1">
      <c r="A50" s="679"/>
      <c r="C50" s="680"/>
      <c r="D50" s="680"/>
      <c r="E50" s="680"/>
    </row>
    <row r="51" spans="1:43" s="676" customFormat="1" ht="14.15" customHeight="1">
      <c r="A51" s="679"/>
    </row>
    <row r="52" spans="1:43" s="676" customFormat="1" ht="14.15" customHeight="1">
      <c r="A52" s="679"/>
      <c r="D52" s="681"/>
    </row>
    <row r="53" spans="1:43" s="676" customFormat="1" ht="14.15" customHeight="1">
      <c r="A53" s="679"/>
    </row>
    <row r="54" spans="1:43" s="676" customFormat="1" ht="14.15" customHeight="1">
      <c r="A54" s="682"/>
      <c r="B54" s="683"/>
      <c r="C54" s="683"/>
    </row>
    <row r="55" spans="1:43" s="676" customFormat="1" ht="14.15" customHeight="1">
      <c r="A55" s="679"/>
    </row>
    <row r="56" spans="1:43" s="676" customFormat="1" ht="14.15" customHeight="1">
      <c r="A56" s="679"/>
      <c r="F56" s="667"/>
      <c r="G56" s="667"/>
      <c r="I56" s="667"/>
      <c r="J56" s="667"/>
      <c r="K56" s="667"/>
      <c r="L56" s="667"/>
      <c r="M56" s="667"/>
      <c r="N56" s="667"/>
      <c r="O56" s="667"/>
      <c r="P56" s="667"/>
      <c r="Q56" s="667"/>
      <c r="R56" s="667"/>
      <c r="S56" s="667"/>
      <c r="T56" s="667"/>
      <c r="U56" s="667"/>
      <c r="V56" s="667"/>
      <c r="W56" s="667"/>
      <c r="X56" s="667"/>
      <c r="Y56" s="667"/>
      <c r="Z56" s="667"/>
      <c r="AA56" s="667"/>
      <c r="AB56" s="667"/>
      <c r="AC56" s="667"/>
    </row>
    <row r="57" spans="1:43" s="676" customFormat="1">
      <c r="A57" s="679"/>
      <c r="F57" s="667"/>
      <c r="G57" s="667"/>
      <c r="I57" s="667"/>
      <c r="J57" s="667"/>
      <c r="K57" s="667"/>
      <c r="L57" s="667"/>
      <c r="M57" s="667"/>
      <c r="N57" s="667"/>
      <c r="O57" s="667"/>
      <c r="P57" s="667"/>
      <c r="Q57" s="667"/>
      <c r="R57" s="667"/>
      <c r="S57" s="667"/>
      <c r="T57" s="667"/>
      <c r="U57" s="667"/>
      <c r="V57" s="667"/>
      <c r="W57" s="667"/>
      <c r="X57" s="667"/>
      <c r="Y57" s="667"/>
      <c r="Z57" s="667"/>
      <c r="AA57" s="667"/>
      <c r="AB57" s="667"/>
      <c r="AC57" s="667"/>
      <c r="AQ57" s="681"/>
    </row>
    <row r="58" spans="1:43">
      <c r="A58" s="674"/>
      <c r="H58" s="676"/>
    </row>
    <row r="59" spans="1:43">
      <c r="A59" s="674"/>
      <c r="H59" s="676"/>
    </row>
  </sheetData>
  <mergeCells count="19">
    <mergeCell ref="A3:AP3"/>
    <mergeCell ref="AF6:AG6"/>
    <mergeCell ref="AI6:AJ6"/>
    <mergeCell ref="AL6:AM6"/>
    <mergeCell ref="R10:T12"/>
    <mergeCell ref="U10:Y10"/>
    <mergeCell ref="U11:Y11"/>
    <mergeCell ref="U12:Y12"/>
    <mergeCell ref="Z10:AN10"/>
    <mergeCell ref="Z11:AN11"/>
    <mergeCell ref="Z12:AN12"/>
    <mergeCell ref="C8:J8"/>
    <mergeCell ref="AC6:AE6"/>
    <mergeCell ref="C32:D32"/>
    <mergeCell ref="C16:AN22"/>
    <mergeCell ref="A24:AO24"/>
    <mergeCell ref="C26:D26"/>
    <mergeCell ref="C28:D28"/>
    <mergeCell ref="C30:D30"/>
  </mergeCells>
  <phoneticPr fontId="4"/>
  <pageMargins left="0.70866141732283472" right="0.59055118110236227" top="0.78740157480314965"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ltText="">
                <anchor moveWithCells="1" sizeWithCells="1">
                  <from>
                    <xdr:col>4</xdr:col>
                    <xdr:colOff>114300</xdr:colOff>
                    <xdr:row>24</xdr:row>
                    <xdr:rowOff>114300</xdr:rowOff>
                  </from>
                  <to>
                    <xdr:col>6</xdr:col>
                    <xdr:colOff>76200</xdr:colOff>
                    <xdr:row>26</xdr:row>
                    <xdr:rowOff>44450</xdr:rowOff>
                  </to>
                </anchor>
              </controlPr>
            </control>
          </mc:Choice>
        </mc:AlternateContent>
        <mc:AlternateContent xmlns:mc="http://schemas.openxmlformats.org/markup-compatibility/2006">
          <mc:Choice Requires="x14">
            <control shapeId="31746" r:id="rId5" name="Check Box 2">
              <controlPr defaultSize="0" autoFill="0" autoLine="0" autoPict="0" altText="">
                <anchor moveWithCells="1" sizeWithCells="1">
                  <from>
                    <xdr:col>4</xdr:col>
                    <xdr:colOff>114300</xdr:colOff>
                    <xdr:row>26</xdr:row>
                    <xdr:rowOff>133350</xdr:rowOff>
                  </from>
                  <to>
                    <xdr:col>6</xdr:col>
                    <xdr:colOff>76200</xdr:colOff>
                    <xdr:row>28</xdr:row>
                    <xdr:rowOff>50800</xdr:rowOff>
                  </to>
                </anchor>
              </controlPr>
            </control>
          </mc:Choice>
        </mc:AlternateContent>
        <mc:AlternateContent xmlns:mc="http://schemas.openxmlformats.org/markup-compatibility/2006">
          <mc:Choice Requires="x14">
            <control shapeId="31747" r:id="rId6" name="Check Box 3">
              <controlPr defaultSize="0" autoFill="0" autoLine="0" autoPict="0" altText="">
                <anchor moveWithCells="1" sizeWithCells="1">
                  <from>
                    <xdr:col>4</xdr:col>
                    <xdr:colOff>114300</xdr:colOff>
                    <xdr:row>28</xdr:row>
                    <xdr:rowOff>133350</xdr:rowOff>
                  </from>
                  <to>
                    <xdr:col>6</xdr:col>
                    <xdr:colOff>76200</xdr:colOff>
                    <xdr:row>30</xdr:row>
                    <xdr:rowOff>50800</xdr:rowOff>
                  </to>
                </anchor>
              </controlPr>
            </control>
          </mc:Choice>
        </mc:AlternateContent>
        <mc:AlternateContent xmlns:mc="http://schemas.openxmlformats.org/markup-compatibility/2006">
          <mc:Choice Requires="x14">
            <control shapeId="31748" r:id="rId7" name="Check Box 4">
              <controlPr defaultSize="0" autoFill="0" autoLine="0" autoPict="0" altText="">
                <anchor moveWithCells="1" sizeWithCells="1">
                  <from>
                    <xdr:col>4</xdr:col>
                    <xdr:colOff>114300</xdr:colOff>
                    <xdr:row>30</xdr:row>
                    <xdr:rowOff>133350</xdr:rowOff>
                  </from>
                  <to>
                    <xdr:col>6</xdr:col>
                    <xdr:colOff>25400</xdr:colOff>
                    <xdr:row>32</xdr:row>
                    <xdr:rowOff>50800</xdr:rowOff>
                  </to>
                </anchor>
              </controlPr>
            </control>
          </mc:Choice>
        </mc:AlternateContent>
        <mc:AlternateContent xmlns:mc="http://schemas.openxmlformats.org/markup-compatibility/2006">
          <mc:Choice Requires="x14">
            <control shapeId="31749" r:id="rId8" name="Check Box 5">
              <controlPr defaultSize="0" autoFill="0" autoLine="0" autoPict="0" altText="">
                <anchor moveWithCells="1" sizeWithCells="1">
                  <from>
                    <xdr:col>4</xdr:col>
                    <xdr:colOff>114300</xdr:colOff>
                    <xdr:row>32</xdr:row>
                    <xdr:rowOff>133350</xdr:rowOff>
                  </from>
                  <to>
                    <xdr:col>6</xdr:col>
                    <xdr:colOff>25400</xdr:colOff>
                    <xdr:row>34</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AD004-91FB-4F68-9D4A-4CBA5C2EA88F}">
  <sheetPr codeName="Sheet3">
    <pageSetUpPr fitToPage="1"/>
  </sheetPr>
  <dimension ref="A1:BV149"/>
  <sheetViews>
    <sheetView showGridLines="0" view="pageBreakPreview" zoomScaleNormal="100" zoomScaleSheetLayoutView="100" workbookViewId="0">
      <selection activeCell="A5" sqref="A5:AH5"/>
    </sheetView>
  </sheetViews>
  <sheetFormatPr defaultColWidth="3.19921875" defaultRowHeight="14.9" customHeight="1"/>
  <cols>
    <col min="1" max="1" width="3.19921875" style="14"/>
    <col min="2" max="7" width="3.19921875" style="14" customWidth="1"/>
    <col min="8" max="16384" width="3.19921875" style="14"/>
  </cols>
  <sheetData>
    <row r="1" spans="1:71" ht="15" customHeight="1">
      <c r="A1" s="11" t="s">
        <v>95</v>
      </c>
      <c r="B1" s="11"/>
      <c r="C1" s="11"/>
      <c r="D1" s="11"/>
      <c r="E1" s="11"/>
      <c r="F1" s="11"/>
      <c r="G1" s="11"/>
      <c r="H1" s="11"/>
      <c r="I1" s="11"/>
      <c r="J1" s="11"/>
      <c r="K1" s="11"/>
      <c r="L1" s="11"/>
      <c r="M1" s="11"/>
      <c r="N1" s="12"/>
      <c r="O1" s="11"/>
      <c r="P1" s="11"/>
      <c r="Q1" s="11"/>
      <c r="R1" s="11"/>
      <c r="S1" s="11"/>
      <c r="T1" s="11"/>
      <c r="U1" s="11"/>
      <c r="V1" s="11"/>
      <c r="W1" s="13"/>
      <c r="X1" s="13"/>
      <c r="Y1" s="13"/>
      <c r="Z1" s="13"/>
      <c r="AA1" s="13"/>
      <c r="AB1" s="13"/>
      <c r="AC1" s="13"/>
      <c r="AD1" s="13"/>
      <c r="AE1" s="13"/>
      <c r="AF1" s="11"/>
      <c r="AG1" s="11"/>
      <c r="AH1" s="11"/>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row>
    <row r="2" spans="1:71" ht="15" customHeight="1">
      <c r="A2" s="11"/>
      <c r="B2" s="11"/>
      <c r="C2" s="11"/>
      <c r="D2" s="11"/>
      <c r="E2" s="11"/>
      <c r="F2" s="11"/>
      <c r="G2" s="11"/>
      <c r="H2" s="11"/>
      <c r="I2" s="11"/>
      <c r="J2" s="11"/>
      <c r="K2" s="11"/>
      <c r="L2" s="11"/>
      <c r="M2" s="11"/>
      <c r="N2" s="11"/>
      <c r="O2" s="11"/>
      <c r="P2" s="11"/>
      <c r="Q2" s="11"/>
      <c r="R2" s="11"/>
      <c r="S2" s="11"/>
      <c r="T2" s="11"/>
      <c r="U2" s="11"/>
      <c r="V2" s="11"/>
      <c r="W2" s="16"/>
      <c r="X2" s="16"/>
      <c r="Y2" s="16"/>
      <c r="Z2" s="16"/>
      <c r="AA2" s="16"/>
      <c r="AB2" s="16"/>
      <c r="AC2" s="16"/>
      <c r="AD2" s="16"/>
      <c r="AE2" s="16"/>
      <c r="AF2" s="16"/>
      <c r="AG2" s="16"/>
      <c r="AH2" s="16"/>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row>
    <row r="3" spans="1:71" ht="15" customHeight="1">
      <c r="A3" s="11"/>
      <c r="B3" s="11"/>
      <c r="C3" s="11"/>
      <c r="D3" s="11"/>
      <c r="E3" s="60"/>
      <c r="F3" s="11"/>
      <c r="G3" s="11"/>
      <c r="H3" s="11"/>
      <c r="I3" s="11"/>
      <c r="J3" s="11"/>
      <c r="K3" s="11"/>
      <c r="L3" s="11"/>
      <c r="M3" s="11"/>
      <c r="N3" s="11"/>
      <c r="O3" s="11"/>
      <c r="P3" s="11"/>
      <c r="Q3" s="11"/>
      <c r="R3" s="11"/>
      <c r="S3" s="11"/>
      <c r="T3" s="11"/>
      <c r="U3" s="11"/>
      <c r="V3" s="16"/>
      <c r="W3" s="16"/>
      <c r="X3" s="16"/>
      <c r="Y3" s="16"/>
      <c r="Z3" s="16"/>
      <c r="AA3" s="16"/>
      <c r="AB3" s="16"/>
      <c r="AC3" s="16"/>
      <c r="AD3" s="16"/>
      <c r="AE3" s="16"/>
      <c r="AF3" s="16"/>
      <c r="AG3" s="16"/>
      <c r="AH3" s="16"/>
      <c r="AI3" s="17"/>
      <c r="AL3" s="15"/>
      <c r="AM3" s="15"/>
      <c r="AN3" s="15"/>
      <c r="AO3" s="15"/>
      <c r="AP3" s="15"/>
      <c r="AQ3" s="15"/>
      <c r="AR3" s="15"/>
      <c r="AS3" s="15"/>
      <c r="AT3" s="15"/>
      <c r="AU3" s="15"/>
      <c r="AV3" s="15"/>
      <c r="AW3" s="15"/>
      <c r="AX3" s="15"/>
      <c r="AY3" s="15"/>
      <c r="AZ3" s="15"/>
      <c r="BA3" s="15"/>
      <c r="BB3" s="15"/>
      <c r="BC3" s="15"/>
      <c r="BD3" s="15"/>
      <c r="BE3" s="15"/>
      <c r="BF3" s="15"/>
      <c r="BG3" s="17"/>
      <c r="BH3" s="17"/>
      <c r="BI3" s="17"/>
      <c r="BK3" s="17"/>
      <c r="BL3" s="17"/>
      <c r="BM3" s="17"/>
      <c r="BN3" s="17"/>
      <c r="BO3" s="17"/>
      <c r="BP3" s="17"/>
      <c r="BQ3" s="17"/>
      <c r="BR3" s="17"/>
      <c r="BS3" s="17"/>
    </row>
    <row r="4" spans="1:71" ht="15" customHeight="1">
      <c r="A4" s="11"/>
      <c r="B4" s="11"/>
      <c r="C4" s="11"/>
      <c r="D4" s="11"/>
      <c r="E4" s="60"/>
      <c r="F4" s="11"/>
      <c r="G4" s="11"/>
      <c r="H4" s="11"/>
      <c r="I4" s="11"/>
      <c r="J4" s="11"/>
      <c r="K4" s="11"/>
      <c r="L4" s="11"/>
      <c r="M4" s="11"/>
      <c r="N4" s="11"/>
      <c r="O4" s="11"/>
      <c r="P4" s="11"/>
      <c r="Q4" s="11"/>
      <c r="R4" s="11"/>
      <c r="S4" s="11"/>
      <c r="T4" s="11"/>
      <c r="U4" s="11"/>
      <c r="V4" s="16"/>
      <c r="W4" s="16"/>
      <c r="X4" s="16"/>
      <c r="Y4" s="16"/>
      <c r="Z4" s="16"/>
      <c r="AA4" s="16"/>
      <c r="AB4" s="16"/>
      <c r="AC4" s="16"/>
      <c r="AD4" s="16"/>
      <c r="AE4" s="16"/>
      <c r="AF4" s="16"/>
      <c r="AG4" s="16"/>
      <c r="AH4" s="16"/>
      <c r="AI4" s="17"/>
      <c r="AL4" s="15"/>
      <c r="AM4" s="15"/>
      <c r="AN4" s="15"/>
      <c r="AO4" s="15"/>
      <c r="AP4" s="15"/>
      <c r="AQ4" s="15"/>
      <c r="AR4" s="15"/>
      <c r="AS4" s="15"/>
      <c r="AT4" s="15"/>
      <c r="AU4" s="15"/>
      <c r="AV4" s="15"/>
      <c r="AW4" s="15"/>
      <c r="AX4" s="15"/>
      <c r="AY4" s="15"/>
      <c r="AZ4" s="15"/>
      <c r="BA4" s="15"/>
      <c r="BB4" s="15"/>
      <c r="BC4" s="15"/>
      <c r="BD4" s="15"/>
      <c r="BE4" s="15"/>
      <c r="BF4" s="15"/>
      <c r="BG4" s="17"/>
      <c r="BH4" s="17"/>
      <c r="BI4" s="17"/>
      <c r="BK4" s="17"/>
      <c r="BL4" s="17"/>
      <c r="BM4" s="17"/>
      <c r="BN4" s="17"/>
      <c r="BO4" s="17"/>
      <c r="BP4" s="17"/>
      <c r="BQ4" s="17"/>
      <c r="BR4" s="17"/>
      <c r="BS4" s="17"/>
    </row>
    <row r="5" spans="1:71" ht="15" customHeight="1">
      <c r="A5" s="898" t="s">
        <v>96</v>
      </c>
      <c r="B5" s="898"/>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row>
    <row r="6" spans="1:71" ht="15" customHeight="1">
      <c r="A6" s="11"/>
      <c r="B6" s="11"/>
      <c r="C6" s="11"/>
      <c r="D6" s="11"/>
      <c r="E6" s="11"/>
      <c r="F6" s="11"/>
      <c r="G6" s="13"/>
      <c r="H6" s="13"/>
      <c r="I6" s="13"/>
      <c r="J6" s="13"/>
      <c r="K6" s="13"/>
      <c r="L6" s="13"/>
      <c r="M6" s="13"/>
      <c r="N6" s="13"/>
      <c r="O6" s="13"/>
      <c r="P6" s="13"/>
      <c r="Q6" s="13"/>
      <c r="R6" s="13"/>
      <c r="S6" s="11"/>
      <c r="T6" s="11"/>
      <c r="U6" s="11"/>
      <c r="V6" s="11"/>
      <c r="W6" s="11"/>
      <c r="X6" s="11"/>
      <c r="Y6" s="11"/>
      <c r="Z6" s="11"/>
      <c r="AA6" s="11"/>
      <c r="AB6" s="11"/>
      <c r="AC6" s="11"/>
      <c r="AD6" s="11"/>
      <c r="AE6" s="11"/>
      <c r="AF6" s="11"/>
      <c r="AG6" s="11"/>
      <c r="AH6" s="11"/>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row>
    <row r="7" spans="1:71" ht="15" customHeight="1">
      <c r="A7" s="11"/>
      <c r="B7" s="11"/>
      <c r="C7" s="13"/>
      <c r="D7" s="13"/>
      <c r="E7" s="11"/>
      <c r="F7" s="13"/>
      <c r="G7" s="13"/>
      <c r="H7" s="13"/>
      <c r="I7" s="13"/>
      <c r="J7" s="13"/>
      <c r="K7" s="13"/>
      <c r="L7" s="11"/>
      <c r="M7" s="11"/>
      <c r="N7" s="11"/>
      <c r="O7" s="11"/>
      <c r="P7" s="11"/>
      <c r="Q7" s="11"/>
      <c r="R7" s="11"/>
      <c r="S7" s="11"/>
      <c r="T7" s="11"/>
      <c r="U7" s="11"/>
      <c r="V7" s="11"/>
      <c r="W7" s="11"/>
      <c r="X7" s="898" t="s">
        <v>472</v>
      </c>
      <c r="Y7" s="898"/>
      <c r="Z7" s="898"/>
      <c r="AA7" s="898"/>
      <c r="AB7" s="11" t="s">
        <v>34</v>
      </c>
      <c r="AC7" s="898"/>
      <c r="AD7" s="898"/>
      <c r="AE7" s="11" t="s">
        <v>35</v>
      </c>
      <c r="AF7" s="898"/>
      <c r="AG7" s="898"/>
      <c r="AH7" s="11" t="s">
        <v>36</v>
      </c>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row>
    <row r="8" spans="1:71" ht="15" customHeight="1">
      <c r="A8" s="11"/>
      <c r="B8" s="899" t="s">
        <v>688</v>
      </c>
      <c r="C8" s="899"/>
      <c r="D8" s="899"/>
      <c r="E8" s="899"/>
      <c r="F8" s="899"/>
      <c r="G8" s="526"/>
      <c r="H8" s="61" t="s">
        <v>697</v>
      </c>
      <c r="J8" s="61"/>
      <c r="K8" s="61"/>
      <c r="L8" s="61"/>
      <c r="M8" s="61"/>
      <c r="N8" s="61"/>
      <c r="O8" s="11"/>
      <c r="P8" s="11"/>
      <c r="Q8" s="11"/>
      <c r="R8" s="11"/>
      <c r="S8" s="11"/>
      <c r="T8" s="11"/>
      <c r="U8" s="11"/>
      <c r="V8" s="11"/>
      <c r="W8" s="11"/>
      <c r="X8" s="11"/>
      <c r="Y8" s="11"/>
      <c r="Z8" s="11"/>
      <c r="AA8" s="11"/>
      <c r="AB8" s="11"/>
      <c r="AC8" s="11"/>
      <c r="AD8" s="11"/>
      <c r="AE8" s="11"/>
      <c r="AF8" s="11"/>
      <c r="AG8" s="11"/>
      <c r="AH8" s="11"/>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row>
    <row r="9" spans="1:71" ht="15" customHeight="1">
      <c r="A9" s="11"/>
      <c r="B9" s="63"/>
      <c r="C9" s="63"/>
      <c r="D9" s="63"/>
      <c r="E9" s="63"/>
      <c r="F9" s="63"/>
      <c r="G9" s="61"/>
      <c r="H9" s="61"/>
      <c r="I9" s="61"/>
      <c r="J9" s="61"/>
      <c r="K9" s="61"/>
      <c r="L9" s="61"/>
      <c r="M9" s="61"/>
      <c r="N9" s="61"/>
      <c r="O9" s="11"/>
      <c r="P9" s="882" t="s">
        <v>97</v>
      </c>
      <c r="Q9" s="882"/>
      <c r="R9" s="882"/>
      <c r="S9" s="882"/>
      <c r="T9" s="883"/>
      <c r="U9" s="883"/>
      <c r="V9" s="883"/>
      <c r="W9" s="883"/>
      <c r="X9" s="883"/>
      <c r="Y9" s="883"/>
      <c r="Z9" s="883"/>
      <c r="AA9" s="883"/>
      <c r="AB9" s="883"/>
      <c r="AC9" s="883"/>
      <c r="AD9" s="883"/>
      <c r="AE9" s="883"/>
      <c r="AF9" s="883"/>
      <c r="AG9" s="883"/>
      <c r="AH9" s="883"/>
      <c r="AI9" s="62"/>
      <c r="AJ9" s="62"/>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row>
    <row r="10" spans="1:71" ht="15" customHeight="1">
      <c r="A10" s="11"/>
      <c r="B10" s="11"/>
      <c r="C10" s="13"/>
      <c r="D10" s="13"/>
      <c r="E10" s="13"/>
      <c r="F10" s="13"/>
      <c r="G10" s="13"/>
      <c r="H10" s="13"/>
      <c r="I10" s="13"/>
      <c r="J10" s="13"/>
      <c r="K10" s="13"/>
      <c r="M10" s="11"/>
      <c r="N10" s="11"/>
      <c r="O10" s="11"/>
      <c r="P10" s="882"/>
      <c r="Q10" s="882"/>
      <c r="R10" s="882"/>
      <c r="S10" s="882"/>
      <c r="T10" s="883"/>
      <c r="U10" s="883"/>
      <c r="V10" s="883"/>
      <c r="W10" s="883"/>
      <c r="X10" s="883"/>
      <c r="Y10" s="883"/>
      <c r="Z10" s="883"/>
      <c r="AA10" s="883"/>
      <c r="AB10" s="883"/>
      <c r="AC10" s="883"/>
      <c r="AD10" s="883"/>
      <c r="AE10" s="883"/>
      <c r="AF10" s="883"/>
      <c r="AG10" s="883"/>
      <c r="AH10" s="883"/>
      <c r="AI10" s="62"/>
      <c r="AJ10" s="62"/>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row>
    <row r="11" spans="1:71" ht="15" customHeight="1">
      <c r="A11" s="11"/>
      <c r="B11" s="11"/>
      <c r="C11" s="13"/>
      <c r="D11" s="13"/>
      <c r="E11" s="13"/>
      <c r="F11" s="13"/>
      <c r="G11" s="13"/>
      <c r="H11" s="13"/>
      <c r="I11" s="13"/>
      <c r="J11" s="13"/>
      <c r="K11" s="13"/>
      <c r="M11" s="21" t="s">
        <v>38</v>
      </c>
      <c r="O11" s="11"/>
      <c r="P11" s="882" t="s">
        <v>98</v>
      </c>
      <c r="Q11" s="882"/>
      <c r="R11" s="882"/>
      <c r="S11" s="882"/>
      <c r="T11" s="883"/>
      <c r="U11" s="883"/>
      <c r="V11" s="883"/>
      <c r="W11" s="883"/>
      <c r="X11" s="883"/>
      <c r="Y11" s="883"/>
      <c r="Z11" s="883"/>
      <c r="AA11" s="883"/>
      <c r="AB11" s="883"/>
      <c r="AC11" s="883"/>
      <c r="AD11" s="883"/>
      <c r="AE11" s="883"/>
      <c r="AF11" s="883"/>
      <c r="AG11" s="883"/>
      <c r="AH11" s="883"/>
      <c r="AI11" s="62"/>
      <c r="AJ11" s="62"/>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row>
    <row r="12" spans="1:71" ht="15" customHeight="1">
      <c r="A12" s="11"/>
      <c r="B12" s="11"/>
      <c r="C12" s="13"/>
      <c r="D12" s="13"/>
      <c r="E12" s="13"/>
      <c r="F12" s="13"/>
      <c r="G12" s="13"/>
      <c r="H12" s="13"/>
      <c r="I12" s="13"/>
      <c r="J12" s="13"/>
      <c r="K12" s="13"/>
      <c r="M12" s="11"/>
      <c r="N12" s="11"/>
      <c r="O12" s="11"/>
      <c r="P12" s="882"/>
      <c r="Q12" s="882"/>
      <c r="R12" s="882"/>
      <c r="S12" s="882"/>
      <c r="T12" s="883"/>
      <c r="U12" s="883"/>
      <c r="V12" s="883"/>
      <c r="W12" s="883"/>
      <c r="X12" s="883"/>
      <c r="Y12" s="883"/>
      <c r="Z12" s="883"/>
      <c r="AA12" s="883"/>
      <c r="AB12" s="883"/>
      <c r="AC12" s="883"/>
      <c r="AD12" s="883"/>
      <c r="AE12" s="883"/>
      <c r="AF12" s="883"/>
      <c r="AG12" s="883"/>
      <c r="AH12" s="883"/>
      <c r="AI12" s="62"/>
      <c r="AJ12" s="62"/>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row>
    <row r="13" spans="1:71" ht="15" customHeight="1">
      <c r="B13" s="11"/>
      <c r="C13" s="11"/>
      <c r="E13" s="11"/>
      <c r="F13" s="11"/>
      <c r="G13" s="11"/>
      <c r="H13" s="11"/>
      <c r="I13" s="11"/>
      <c r="J13" s="11"/>
      <c r="K13" s="11"/>
      <c r="M13" s="11"/>
      <c r="N13" s="11"/>
      <c r="O13" s="11"/>
      <c r="P13" s="882" t="s">
        <v>99</v>
      </c>
      <c r="Q13" s="882"/>
      <c r="R13" s="882"/>
      <c r="S13" s="882"/>
      <c r="T13" s="882"/>
      <c r="U13" s="882"/>
      <c r="V13" s="883"/>
      <c r="W13" s="883"/>
      <c r="X13" s="883"/>
      <c r="Y13" s="883"/>
      <c r="Z13" s="883"/>
      <c r="AA13" s="883"/>
      <c r="AB13" s="883"/>
      <c r="AC13" s="883"/>
      <c r="AD13" s="883"/>
      <c r="AE13" s="883"/>
      <c r="AF13" s="883"/>
      <c r="AG13" s="883"/>
      <c r="AH13" s="883"/>
      <c r="AI13" s="62"/>
      <c r="AJ13" s="62"/>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row>
    <row r="14" spans="1:71" ht="15" customHeight="1">
      <c r="B14" s="11"/>
      <c r="C14" s="11"/>
      <c r="D14" s="11"/>
      <c r="E14" s="11"/>
      <c r="F14" s="11"/>
      <c r="G14" s="11"/>
      <c r="H14" s="11"/>
      <c r="I14" s="11"/>
      <c r="J14" s="11"/>
      <c r="K14" s="11"/>
      <c r="M14" s="11"/>
      <c r="N14" s="11"/>
      <c r="O14" s="11"/>
      <c r="P14" s="882"/>
      <c r="Q14" s="882"/>
      <c r="R14" s="882"/>
      <c r="S14" s="882"/>
      <c r="T14" s="882"/>
      <c r="U14" s="882"/>
      <c r="V14" s="883"/>
      <c r="W14" s="883"/>
      <c r="X14" s="883"/>
      <c r="Y14" s="883"/>
      <c r="Z14" s="883"/>
      <c r="AA14" s="883"/>
      <c r="AB14" s="883"/>
      <c r="AC14" s="883"/>
      <c r="AD14" s="883"/>
      <c r="AE14" s="883"/>
      <c r="AF14" s="883"/>
      <c r="AG14" s="883"/>
      <c r="AH14" s="883"/>
      <c r="AI14" s="62"/>
      <c r="AJ14" s="62"/>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row>
    <row r="15" spans="1:71" ht="15" customHeight="1">
      <c r="B15" s="11"/>
      <c r="C15" s="11"/>
      <c r="D15" s="11"/>
      <c r="E15" s="11"/>
      <c r="F15" s="11"/>
      <c r="G15" s="11"/>
      <c r="H15" s="11"/>
      <c r="I15" s="11"/>
      <c r="J15" s="11"/>
      <c r="K15" s="11"/>
      <c r="M15" s="11"/>
      <c r="N15" s="11"/>
      <c r="O15" s="11"/>
      <c r="P15" s="20"/>
      <c r="Q15" s="20"/>
      <c r="R15" s="20"/>
      <c r="S15" s="20"/>
      <c r="T15" s="20"/>
      <c r="U15" s="20"/>
      <c r="V15" s="22"/>
      <c r="W15" s="22"/>
      <c r="X15" s="22"/>
      <c r="Y15" s="22"/>
      <c r="Z15" s="22"/>
      <c r="AA15" s="22"/>
      <c r="AB15" s="22"/>
      <c r="AC15" s="22"/>
      <c r="AD15" s="22"/>
      <c r="AE15" s="22"/>
      <c r="AF15" s="22"/>
      <c r="AG15" s="22"/>
      <c r="AH15" s="22"/>
      <c r="AI15" s="62"/>
      <c r="AJ15" s="62"/>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row>
    <row r="16" spans="1:71" ht="15" customHeight="1">
      <c r="B16" s="11" t="s">
        <v>100</v>
      </c>
      <c r="C16" s="11"/>
      <c r="D16" s="11"/>
      <c r="E16" s="11"/>
      <c r="F16" s="11"/>
      <c r="G16" s="11"/>
      <c r="H16" s="11"/>
      <c r="I16" s="11"/>
      <c r="J16" s="11"/>
      <c r="K16" s="11"/>
      <c r="L16" s="11"/>
      <c r="M16" s="11"/>
      <c r="N16" s="11"/>
      <c r="O16" s="63"/>
      <c r="P16" s="63"/>
      <c r="Q16" s="63"/>
      <c r="R16" s="63"/>
      <c r="S16" s="64"/>
      <c r="T16" s="64"/>
      <c r="U16" s="64"/>
      <c r="V16" s="64"/>
      <c r="W16" s="64"/>
      <c r="X16" s="64"/>
      <c r="Y16" s="64"/>
      <c r="Z16" s="65"/>
      <c r="AA16" s="65"/>
      <c r="AB16" s="65"/>
      <c r="AC16" s="65"/>
      <c r="AD16" s="65"/>
      <c r="AE16" s="65"/>
      <c r="AF16" s="65"/>
      <c r="AG16" s="65"/>
      <c r="AH16" s="65"/>
      <c r="AI16" s="65"/>
      <c r="AJ16" s="6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row>
    <row r="17" spans="1:74" ht="15" customHeight="1">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row>
    <row r="18" spans="1:74" ht="18" customHeight="1" thickBot="1">
      <c r="A18" s="11"/>
      <c r="B18" s="11"/>
      <c r="C18" s="11"/>
      <c r="D18" s="11"/>
      <c r="E18" s="11"/>
      <c r="F18" s="11"/>
      <c r="G18" s="11"/>
      <c r="H18" s="11"/>
      <c r="I18" s="11"/>
      <c r="J18" s="11"/>
      <c r="K18" s="11"/>
      <c r="L18" s="11"/>
      <c r="M18" s="11"/>
      <c r="N18" s="11"/>
      <c r="O18" s="11"/>
      <c r="P18" s="11"/>
      <c r="Q18" s="11"/>
      <c r="R18" s="23" t="s">
        <v>42</v>
      </c>
      <c r="S18" s="24"/>
      <c r="T18" s="24"/>
      <c r="U18" s="25"/>
      <c r="V18" s="26"/>
      <c r="W18" s="27"/>
      <c r="X18" s="27"/>
      <c r="Y18" s="27"/>
      <c r="Z18" s="27"/>
      <c r="AA18" s="27"/>
      <c r="AB18" s="27"/>
      <c r="AC18" s="27"/>
      <c r="AD18" s="27"/>
      <c r="AE18" s="27"/>
      <c r="AF18" s="28"/>
      <c r="AG18" s="28"/>
      <c r="AH18" s="29"/>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row>
    <row r="19" spans="1:74" ht="15" customHeight="1">
      <c r="A19" s="901" t="s">
        <v>43</v>
      </c>
      <c r="B19" s="904" t="s">
        <v>44</v>
      </c>
      <c r="C19" s="905"/>
      <c r="D19" s="905"/>
      <c r="E19" s="905"/>
      <c r="F19" s="905"/>
      <c r="G19" s="906"/>
      <c r="H19" s="907"/>
      <c r="I19" s="908"/>
      <c r="J19" s="908"/>
      <c r="K19" s="908"/>
      <c r="L19" s="908"/>
      <c r="M19" s="908"/>
      <c r="N19" s="908"/>
      <c r="O19" s="908"/>
      <c r="P19" s="908"/>
      <c r="Q19" s="908"/>
      <c r="R19" s="908"/>
      <c r="S19" s="908"/>
      <c r="T19" s="908"/>
      <c r="U19" s="908"/>
      <c r="V19" s="908"/>
      <c r="W19" s="908"/>
      <c r="X19" s="908"/>
      <c r="Y19" s="908"/>
      <c r="Z19" s="908"/>
      <c r="AA19" s="908"/>
      <c r="AB19" s="908"/>
      <c r="AC19" s="908"/>
      <c r="AD19" s="908"/>
      <c r="AE19" s="908"/>
      <c r="AF19" s="908"/>
      <c r="AG19" s="908"/>
      <c r="AH19" s="909"/>
      <c r="AI19" s="15"/>
      <c r="AL19" s="788"/>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row>
    <row r="20" spans="1:74" ht="30" customHeight="1">
      <c r="A20" s="902"/>
      <c r="B20" s="868" t="s">
        <v>45</v>
      </c>
      <c r="C20" s="869"/>
      <c r="D20" s="869"/>
      <c r="E20" s="869"/>
      <c r="F20" s="869"/>
      <c r="G20" s="870"/>
      <c r="H20" s="938"/>
      <c r="I20" s="939"/>
      <c r="J20" s="939"/>
      <c r="K20" s="939"/>
      <c r="L20" s="939"/>
      <c r="M20" s="939"/>
      <c r="N20" s="939"/>
      <c r="O20" s="939"/>
      <c r="P20" s="939"/>
      <c r="Q20" s="939"/>
      <c r="R20" s="939"/>
      <c r="S20" s="939"/>
      <c r="T20" s="939"/>
      <c r="U20" s="939"/>
      <c r="V20" s="939"/>
      <c r="W20" s="939"/>
      <c r="X20" s="939"/>
      <c r="Y20" s="939"/>
      <c r="Z20" s="939"/>
      <c r="AA20" s="939"/>
      <c r="AB20" s="939"/>
      <c r="AC20" s="939"/>
      <c r="AD20" s="939"/>
      <c r="AE20" s="939"/>
      <c r="AF20" s="939"/>
      <c r="AG20" s="939"/>
      <c r="AH20" s="940"/>
      <c r="AI20" s="15"/>
      <c r="AL20" s="842"/>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row>
    <row r="21" spans="1:74" ht="15" customHeight="1">
      <c r="A21" s="902"/>
      <c r="B21" s="855" t="s">
        <v>46</v>
      </c>
      <c r="C21" s="832"/>
      <c r="D21" s="832"/>
      <c r="E21" s="832"/>
      <c r="F21" s="832"/>
      <c r="G21" s="833"/>
      <c r="H21" s="837" t="s">
        <v>47</v>
      </c>
      <c r="I21" s="838"/>
      <c r="J21" s="838"/>
      <c r="K21" s="838"/>
      <c r="L21" s="839"/>
      <c r="M21" s="839"/>
      <c r="N21" s="32" t="s">
        <v>48</v>
      </c>
      <c r="O21" s="839"/>
      <c r="P21" s="839"/>
      <c r="Q21" s="33" t="s">
        <v>49</v>
      </c>
      <c r="R21" s="838"/>
      <c r="S21" s="838"/>
      <c r="T21" s="838"/>
      <c r="U21" s="838"/>
      <c r="V21" s="838"/>
      <c r="W21" s="838"/>
      <c r="X21" s="838"/>
      <c r="Y21" s="838"/>
      <c r="Z21" s="838"/>
      <c r="AA21" s="838"/>
      <c r="AB21" s="838"/>
      <c r="AC21" s="838"/>
      <c r="AD21" s="838"/>
      <c r="AE21" s="838"/>
      <c r="AF21" s="838"/>
      <c r="AG21" s="838"/>
      <c r="AH21" s="900"/>
      <c r="AI21" s="17"/>
      <c r="AJ21" s="15"/>
      <c r="AK21" s="15"/>
      <c r="AL21" s="842"/>
      <c r="AM21" s="15"/>
      <c r="AN21" s="15"/>
      <c r="AO21" s="15"/>
      <c r="AP21" s="15"/>
      <c r="AQ21" s="15"/>
      <c r="AR21" s="15"/>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5"/>
      <c r="BU21" s="15"/>
      <c r="BV21" s="15"/>
    </row>
    <row r="22" spans="1:74" ht="15" customHeight="1">
      <c r="A22" s="902"/>
      <c r="B22" s="856"/>
      <c r="C22" s="835"/>
      <c r="D22" s="835"/>
      <c r="E22" s="835"/>
      <c r="F22" s="835"/>
      <c r="G22" s="836"/>
      <c r="H22" s="841"/>
      <c r="I22" s="789"/>
      <c r="J22" s="789"/>
      <c r="K22" s="789"/>
      <c r="L22" s="34" t="s">
        <v>50</v>
      </c>
      <c r="M22" s="34" t="s">
        <v>51</v>
      </c>
      <c r="N22" s="789"/>
      <c r="O22" s="789"/>
      <c r="P22" s="789"/>
      <c r="Q22" s="789"/>
      <c r="R22" s="789"/>
      <c r="S22" s="789"/>
      <c r="T22" s="789"/>
      <c r="U22" s="789"/>
      <c r="V22" s="34" t="s">
        <v>52</v>
      </c>
      <c r="W22" s="34" t="s">
        <v>53</v>
      </c>
      <c r="X22" s="789"/>
      <c r="Y22" s="789"/>
      <c r="Z22" s="789"/>
      <c r="AA22" s="789"/>
      <c r="AB22" s="789"/>
      <c r="AC22" s="789"/>
      <c r="AD22" s="789"/>
      <c r="AE22" s="789"/>
      <c r="AF22" s="789"/>
      <c r="AG22" s="789"/>
      <c r="AH22" s="910"/>
      <c r="AI22" s="17"/>
      <c r="AJ22" s="15"/>
      <c r="AK22" s="15"/>
      <c r="AL22" s="842"/>
      <c r="AM22" s="15"/>
      <c r="AN22" s="15"/>
      <c r="AO22" s="15"/>
      <c r="AP22" s="15"/>
      <c r="AQ22" s="15"/>
      <c r="AR22" s="15"/>
      <c r="AS22" s="17"/>
      <c r="AT22" s="17"/>
      <c r="AU22" s="17"/>
      <c r="AV22" s="17"/>
      <c r="AW22" s="35"/>
      <c r="AX22" s="35"/>
      <c r="AY22" s="17"/>
      <c r="AZ22" s="17"/>
      <c r="BA22" s="17"/>
      <c r="BB22" s="17"/>
      <c r="BC22" s="36"/>
      <c r="BD22" s="35"/>
      <c r="BE22" s="17"/>
      <c r="BF22" s="15"/>
      <c r="BG22" s="17"/>
      <c r="BH22" s="15"/>
      <c r="BI22" s="17"/>
      <c r="BJ22" s="17"/>
      <c r="BK22" s="17"/>
      <c r="BL22" s="17"/>
      <c r="BM22" s="15"/>
      <c r="BN22" s="17"/>
      <c r="BO22" s="17"/>
      <c r="BP22" s="17"/>
      <c r="BQ22" s="17"/>
      <c r="BR22" s="17"/>
      <c r="BS22" s="17"/>
      <c r="BT22" s="15"/>
      <c r="BU22" s="15"/>
      <c r="BV22" s="15"/>
    </row>
    <row r="23" spans="1:74" ht="15" customHeight="1">
      <c r="A23" s="902"/>
      <c r="B23" s="834"/>
      <c r="C23" s="835"/>
      <c r="D23" s="835"/>
      <c r="E23" s="835"/>
      <c r="F23" s="835"/>
      <c r="G23" s="836"/>
      <c r="H23" s="841"/>
      <c r="I23" s="789"/>
      <c r="J23" s="789"/>
      <c r="K23" s="789"/>
      <c r="L23" s="34" t="s">
        <v>54</v>
      </c>
      <c r="M23" s="34" t="s">
        <v>55</v>
      </c>
      <c r="N23" s="789"/>
      <c r="O23" s="789"/>
      <c r="P23" s="789"/>
      <c r="Q23" s="789"/>
      <c r="R23" s="789"/>
      <c r="S23" s="789"/>
      <c r="T23" s="789"/>
      <c r="U23" s="789"/>
      <c r="V23" s="34" t="s">
        <v>56</v>
      </c>
      <c r="W23" s="34" t="s">
        <v>57</v>
      </c>
      <c r="X23" s="789"/>
      <c r="Y23" s="789"/>
      <c r="Z23" s="789"/>
      <c r="AA23" s="789"/>
      <c r="AB23" s="789"/>
      <c r="AC23" s="789"/>
      <c r="AD23" s="789"/>
      <c r="AE23" s="789"/>
      <c r="AF23" s="789"/>
      <c r="AG23" s="789"/>
      <c r="AH23" s="910"/>
      <c r="AI23" s="17"/>
      <c r="AJ23" s="15"/>
      <c r="AK23" s="15"/>
      <c r="AL23" s="842"/>
      <c r="AM23" s="15"/>
      <c r="AN23" s="15"/>
      <c r="AO23" s="15"/>
      <c r="AP23" s="15"/>
      <c r="AQ23" s="15"/>
      <c r="AR23" s="15"/>
      <c r="AS23" s="17"/>
      <c r="AT23" s="17"/>
      <c r="AU23" s="17"/>
      <c r="AV23" s="17"/>
      <c r="AW23" s="35"/>
      <c r="AX23" s="35"/>
      <c r="AY23" s="17"/>
      <c r="AZ23" s="17"/>
      <c r="BA23" s="17"/>
      <c r="BB23" s="17"/>
      <c r="BC23" s="36"/>
      <c r="BD23" s="35"/>
      <c r="BE23" s="17"/>
      <c r="BF23" s="15"/>
      <c r="BG23" s="17"/>
      <c r="BH23" s="15"/>
      <c r="BI23" s="17"/>
      <c r="BJ23" s="17"/>
      <c r="BK23" s="17"/>
      <c r="BL23" s="17"/>
      <c r="BM23" s="15"/>
      <c r="BN23" s="17"/>
      <c r="BO23" s="17"/>
      <c r="BP23" s="17"/>
      <c r="BQ23" s="17"/>
      <c r="BR23" s="17"/>
      <c r="BS23" s="17"/>
      <c r="BT23" s="15"/>
      <c r="BU23" s="15"/>
      <c r="BV23" s="15"/>
    </row>
    <row r="24" spans="1:74" ht="18.899999999999999" customHeight="1">
      <c r="A24" s="902"/>
      <c r="B24" s="834"/>
      <c r="C24" s="835"/>
      <c r="D24" s="835"/>
      <c r="E24" s="835"/>
      <c r="F24" s="835"/>
      <c r="G24" s="836"/>
      <c r="H24" s="911"/>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3"/>
      <c r="AI24" s="17"/>
      <c r="AL24" s="842"/>
      <c r="AM24" s="15"/>
      <c r="AN24" s="15"/>
      <c r="AO24" s="15"/>
      <c r="AP24" s="15"/>
      <c r="AQ24" s="15"/>
      <c r="AR24" s="15"/>
      <c r="AS24" s="17"/>
      <c r="AT24" s="17"/>
      <c r="AU24" s="17"/>
      <c r="AV24" s="17"/>
      <c r="AW24" s="35"/>
      <c r="AX24" s="35"/>
      <c r="AY24" s="17"/>
      <c r="AZ24" s="17"/>
      <c r="BA24" s="17"/>
      <c r="BB24" s="17"/>
      <c r="BC24" s="35"/>
      <c r="BD24" s="35"/>
      <c r="BE24" s="17"/>
      <c r="BF24" s="15"/>
      <c r="BG24" s="17"/>
      <c r="BH24" s="15"/>
      <c r="BI24" s="17"/>
      <c r="BJ24" s="17"/>
      <c r="BK24" s="17"/>
      <c r="BL24" s="17"/>
      <c r="BM24" s="17"/>
      <c r="BN24" s="17"/>
      <c r="BO24" s="17"/>
      <c r="BP24" s="17"/>
      <c r="BQ24" s="17"/>
      <c r="BR24" s="17"/>
      <c r="BS24" s="17"/>
    </row>
    <row r="25" spans="1:74" ht="15" customHeight="1">
      <c r="A25" s="902"/>
      <c r="B25" s="831" t="s">
        <v>58</v>
      </c>
      <c r="C25" s="832"/>
      <c r="D25" s="832"/>
      <c r="E25" s="832"/>
      <c r="F25" s="832"/>
      <c r="G25" s="833"/>
      <c r="H25" s="743" t="s">
        <v>59</v>
      </c>
      <c r="I25" s="744"/>
      <c r="J25" s="745"/>
      <c r="K25" s="892"/>
      <c r="L25" s="893"/>
      <c r="M25" s="893"/>
      <c r="N25" s="893"/>
      <c r="O25" s="893"/>
      <c r="P25" s="893"/>
      <c r="Q25" s="40" t="s">
        <v>60</v>
      </c>
      <c r="R25" s="41"/>
      <c r="S25" s="894"/>
      <c r="T25" s="894"/>
      <c r="U25" s="895"/>
      <c r="V25" s="743" t="s">
        <v>61</v>
      </c>
      <c r="W25" s="744"/>
      <c r="X25" s="745"/>
      <c r="Y25" s="892"/>
      <c r="Z25" s="893"/>
      <c r="AA25" s="893"/>
      <c r="AB25" s="893"/>
      <c r="AC25" s="893"/>
      <c r="AD25" s="893"/>
      <c r="AE25" s="893"/>
      <c r="AF25" s="893"/>
      <c r="AG25" s="893"/>
      <c r="AH25" s="914"/>
      <c r="AI25" s="15"/>
      <c r="AL25" s="842"/>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row>
    <row r="26" spans="1:74" ht="15" customHeight="1">
      <c r="A26" s="902"/>
      <c r="B26" s="868"/>
      <c r="C26" s="869"/>
      <c r="D26" s="869"/>
      <c r="E26" s="869"/>
      <c r="F26" s="869"/>
      <c r="G26" s="870"/>
      <c r="H26" s="897" t="s">
        <v>62</v>
      </c>
      <c r="I26" s="897"/>
      <c r="J26" s="897"/>
      <c r="K26" s="915"/>
      <c r="L26" s="916"/>
      <c r="M26" s="916"/>
      <c r="N26" s="916"/>
      <c r="O26" s="916"/>
      <c r="P26" s="916"/>
      <c r="Q26" s="916"/>
      <c r="R26" s="916"/>
      <c r="S26" s="916"/>
      <c r="T26" s="916"/>
      <c r="U26" s="916"/>
      <c r="V26" s="916"/>
      <c r="W26" s="916"/>
      <c r="X26" s="916"/>
      <c r="Y26" s="916"/>
      <c r="Z26" s="916"/>
      <c r="AA26" s="916"/>
      <c r="AB26" s="916"/>
      <c r="AC26" s="916"/>
      <c r="AD26" s="916"/>
      <c r="AE26" s="916"/>
      <c r="AF26" s="916"/>
      <c r="AG26" s="916"/>
      <c r="AH26" s="917"/>
      <c r="AI26" s="15"/>
      <c r="AL26" s="842"/>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row>
    <row r="27" spans="1:74" ht="15" customHeight="1">
      <c r="A27" s="902"/>
      <c r="B27" s="924" t="s">
        <v>64</v>
      </c>
      <c r="C27" s="925"/>
      <c r="D27" s="925"/>
      <c r="E27" s="925"/>
      <c r="F27" s="925"/>
      <c r="G27" s="926"/>
      <c r="H27" s="831" t="s">
        <v>65</v>
      </c>
      <c r="I27" s="832"/>
      <c r="J27" s="833"/>
      <c r="K27" s="877"/>
      <c r="L27" s="930"/>
      <c r="M27" s="930"/>
      <c r="N27" s="930"/>
      <c r="O27" s="930"/>
      <c r="P27" s="878"/>
      <c r="Q27" s="871" t="s">
        <v>44</v>
      </c>
      <c r="R27" s="872"/>
      <c r="S27" s="872"/>
      <c r="T27" s="875"/>
      <c r="U27" s="875"/>
      <c r="V27" s="875"/>
      <c r="W27" s="875"/>
      <c r="X27" s="875"/>
      <c r="Y27" s="875"/>
      <c r="Z27" s="875"/>
      <c r="AA27" s="876"/>
      <c r="AB27" s="932" t="s">
        <v>101</v>
      </c>
      <c r="AC27" s="933"/>
      <c r="AD27" s="933"/>
      <c r="AE27" s="933"/>
      <c r="AF27" s="933"/>
      <c r="AG27" s="933"/>
      <c r="AH27" s="934"/>
      <c r="AI27" s="15"/>
      <c r="AL27" s="842"/>
      <c r="AM27" s="15"/>
      <c r="AN27" s="15"/>
      <c r="AO27" s="15"/>
      <c r="AP27" s="15"/>
      <c r="AQ27" s="15"/>
      <c r="AR27" s="15"/>
      <c r="AS27" s="748"/>
      <c r="AT27" s="748"/>
      <c r="AU27" s="748"/>
      <c r="AV27" s="15"/>
      <c r="AW27" s="15"/>
      <c r="AX27" s="15"/>
      <c r="AY27" s="15"/>
      <c r="AZ27" s="15"/>
      <c r="BA27" s="15"/>
      <c r="BB27" s="15"/>
      <c r="BC27" s="15"/>
      <c r="BD27" s="15"/>
      <c r="BE27" s="42"/>
      <c r="BF27" s="42"/>
      <c r="BG27" s="15"/>
      <c r="BH27" s="15"/>
      <c r="BI27" s="15"/>
      <c r="BJ27" s="15"/>
      <c r="BK27" s="15"/>
      <c r="BL27" s="15"/>
      <c r="BM27" s="15"/>
      <c r="BN27" s="15"/>
      <c r="BO27" s="15"/>
      <c r="BP27" s="15"/>
      <c r="BQ27" s="15"/>
      <c r="BR27" s="15"/>
      <c r="BS27" s="15"/>
    </row>
    <row r="28" spans="1:74" ht="30" customHeight="1">
      <c r="A28" s="902"/>
      <c r="B28" s="927"/>
      <c r="C28" s="928"/>
      <c r="D28" s="928"/>
      <c r="E28" s="928"/>
      <c r="F28" s="928"/>
      <c r="G28" s="929"/>
      <c r="H28" s="868"/>
      <c r="I28" s="869"/>
      <c r="J28" s="870"/>
      <c r="K28" s="879"/>
      <c r="L28" s="931"/>
      <c r="M28" s="931"/>
      <c r="N28" s="931"/>
      <c r="O28" s="931"/>
      <c r="P28" s="880"/>
      <c r="Q28" s="825" t="s">
        <v>67</v>
      </c>
      <c r="R28" s="826"/>
      <c r="S28" s="826"/>
      <c r="T28" s="829"/>
      <c r="U28" s="829"/>
      <c r="V28" s="829"/>
      <c r="W28" s="829"/>
      <c r="X28" s="829"/>
      <c r="Y28" s="829"/>
      <c r="Z28" s="829"/>
      <c r="AA28" s="830"/>
      <c r="AB28" s="918"/>
      <c r="AC28" s="919"/>
      <c r="AD28" s="919"/>
      <c r="AE28" s="919"/>
      <c r="AF28" s="919"/>
      <c r="AG28" s="919"/>
      <c r="AH28" s="920"/>
      <c r="AI28" s="15"/>
      <c r="AL28" s="842"/>
      <c r="AM28" s="15"/>
      <c r="AN28" s="15"/>
      <c r="AO28" s="15"/>
      <c r="AP28" s="15"/>
      <c r="AQ28" s="15"/>
      <c r="AR28" s="15"/>
      <c r="AS28" s="748"/>
      <c r="AT28" s="748"/>
      <c r="AU28" s="748"/>
      <c r="AV28" s="15"/>
      <c r="AW28" s="15"/>
      <c r="AX28" s="15"/>
      <c r="AY28" s="15"/>
      <c r="AZ28" s="15"/>
      <c r="BA28" s="15"/>
      <c r="BB28" s="15"/>
      <c r="BC28" s="15"/>
      <c r="BD28" s="15"/>
      <c r="BE28" s="42"/>
      <c r="BF28" s="42"/>
      <c r="BG28" s="15"/>
      <c r="BH28" s="15"/>
      <c r="BI28" s="15"/>
      <c r="BJ28" s="15"/>
      <c r="BK28" s="15"/>
      <c r="BL28" s="15"/>
      <c r="BM28" s="15"/>
      <c r="BN28" s="15"/>
      <c r="BO28" s="15"/>
      <c r="BP28" s="15"/>
      <c r="BQ28" s="15"/>
      <c r="BR28" s="15"/>
      <c r="BS28" s="15"/>
    </row>
    <row r="29" spans="1:74" ht="15" customHeight="1">
      <c r="A29" s="902"/>
      <c r="B29" s="831" t="s">
        <v>68</v>
      </c>
      <c r="C29" s="832"/>
      <c r="D29" s="832"/>
      <c r="E29" s="832"/>
      <c r="F29" s="832"/>
      <c r="G29" s="833"/>
      <c r="H29" s="837" t="s">
        <v>47</v>
      </c>
      <c r="I29" s="838"/>
      <c r="J29" s="838"/>
      <c r="K29" s="838"/>
      <c r="L29" s="839"/>
      <c r="M29" s="839"/>
      <c r="N29" s="32" t="s">
        <v>48</v>
      </c>
      <c r="O29" s="839"/>
      <c r="P29" s="839"/>
      <c r="Q29" s="33" t="s">
        <v>49</v>
      </c>
      <c r="R29" s="838"/>
      <c r="S29" s="838"/>
      <c r="T29" s="838"/>
      <c r="U29" s="838"/>
      <c r="V29" s="838"/>
      <c r="W29" s="838"/>
      <c r="X29" s="838"/>
      <c r="Y29" s="838"/>
      <c r="Z29" s="838"/>
      <c r="AA29" s="838"/>
      <c r="AB29" s="838"/>
      <c r="AC29" s="838"/>
      <c r="AD29" s="838"/>
      <c r="AE29" s="838"/>
      <c r="AF29" s="838"/>
      <c r="AG29" s="838"/>
      <c r="AH29" s="900"/>
      <c r="AI29" s="17"/>
      <c r="AL29" s="842"/>
      <c r="AM29" s="746"/>
      <c r="AN29" s="746"/>
      <c r="AO29" s="746"/>
      <c r="AP29" s="746"/>
      <c r="AQ29" s="746"/>
      <c r="AR29" s="746"/>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row>
    <row r="30" spans="1:74" ht="15" customHeight="1">
      <c r="A30" s="902"/>
      <c r="B30" s="834"/>
      <c r="C30" s="835"/>
      <c r="D30" s="835"/>
      <c r="E30" s="835"/>
      <c r="F30" s="835"/>
      <c r="G30" s="836"/>
      <c r="H30" s="841"/>
      <c r="I30" s="789"/>
      <c r="J30" s="789"/>
      <c r="K30" s="789"/>
      <c r="L30" s="34" t="s">
        <v>50</v>
      </c>
      <c r="M30" s="34" t="s">
        <v>51</v>
      </c>
      <c r="N30" s="789"/>
      <c r="O30" s="789"/>
      <c r="P30" s="789"/>
      <c r="Q30" s="789"/>
      <c r="R30" s="789"/>
      <c r="S30" s="789"/>
      <c r="T30" s="789"/>
      <c r="U30" s="789"/>
      <c r="V30" s="34" t="s">
        <v>52</v>
      </c>
      <c r="W30" s="34" t="s">
        <v>53</v>
      </c>
      <c r="X30" s="789"/>
      <c r="Y30" s="789"/>
      <c r="Z30" s="789"/>
      <c r="AA30" s="789"/>
      <c r="AB30" s="789"/>
      <c r="AC30" s="789"/>
      <c r="AD30" s="789"/>
      <c r="AE30" s="789"/>
      <c r="AF30" s="789"/>
      <c r="AG30" s="789"/>
      <c r="AH30" s="910"/>
      <c r="AI30" s="17"/>
      <c r="AL30" s="842"/>
      <c r="AM30" s="746"/>
      <c r="AN30" s="746"/>
      <c r="AO30" s="746"/>
      <c r="AP30" s="746"/>
      <c r="AQ30" s="746"/>
      <c r="AR30" s="746"/>
      <c r="AS30" s="17"/>
      <c r="AT30" s="17"/>
      <c r="AU30" s="17"/>
      <c r="AV30" s="17"/>
      <c r="AW30" s="35"/>
      <c r="AX30" s="35"/>
      <c r="AY30" s="17"/>
      <c r="AZ30" s="17"/>
      <c r="BA30" s="17"/>
      <c r="BB30" s="17"/>
      <c r="BC30" s="36"/>
      <c r="BD30" s="35"/>
      <c r="BE30" s="17"/>
      <c r="BF30" s="15"/>
      <c r="BG30" s="17"/>
      <c r="BH30" s="15"/>
      <c r="BI30" s="17"/>
      <c r="BJ30" s="17"/>
      <c r="BK30" s="17"/>
      <c r="BL30" s="17"/>
      <c r="BM30" s="15"/>
      <c r="BN30" s="17"/>
      <c r="BO30" s="17"/>
      <c r="BP30" s="17"/>
      <c r="BQ30" s="17"/>
      <c r="BR30" s="17"/>
      <c r="BS30" s="17"/>
    </row>
    <row r="31" spans="1:74" ht="15" customHeight="1">
      <c r="A31" s="902"/>
      <c r="B31" s="834"/>
      <c r="C31" s="835"/>
      <c r="D31" s="835"/>
      <c r="E31" s="835"/>
      <c r="F31" s="835"/>
      <c r="G31" s="836"/>
      <c r="H31" s="841"/>
      <c r="I31" s="789"/>
      <c r="J31" s="789"/>
      <c r="K31" s="789"/>
      <c r="L31" s="34" t="s">
        <v>54</v>
      </c>
      <c r="M31" s="34" t="s">
        <v>55</v>
      </c>
      <c r="N31" s="789"/>
      <c r="O31" s="789"/>
      <c r="P31" s="789"/>
      <c r="Q31" s="789"/>
      <c r="R31" s="789"/>
      <c r="S31" s="789"/>
      <c r="T31" s="789"/>
      <c r="U31" s="789"/>
      <c r="V31" s="34" t="s">
        <v>56</v>
      </c>
      <c r="W31" s="34" t="s">
        <v>57</v>
      </c>
      <c r="X31" s="789"/>
      <c r="Y31" s="789"/>
      <c r="Z31" s="789"/>
      <c r="AA31" s="789"/>
      <c r="AB31" s="789"/>
      <c r="AC31" s="789"/>
      <c r="AD31" s="789"/>
      <c r="AE31" s="789"/>
      <c r="AF31" s="789"/>
      <c r="AG31" s="789"/>
      <c r="AH31" s="910"/>
      <c r="AI31" s="17"/>
      <c r="AL31" s="842"/>
      <c r="AM31" s="746"/>
      <c r="AN31" s="746"/>
      <c r="AO31" s="746"/>
      <c r="AP31" s="746"/>
      <c r="AQ31" s="746"/>
      <c r="AR31" s="746"/>
      <c r="AS31" s="17"/>
      <c r="AT31" s="17"/>
      <c r="AU31" s="17"/>
      <c r="AV31" s="17"/>
      <c r="AW31" s="35"/>
      <c r="AX31" s="35"/>
      <c r="AY31" s="17"/>
      <c r="AZ31" s="17"/>
      <c r="BA31" s="17"/>
      <c r="BB31" s="17"/>
      <c r="BC31" s="36"/>
      <c r="BD31" s="35"/>
      <c r="BE31" s="17"/>
      <c r="BF31" s="15"/>
      <c r="BG31" s="17"/>
      <c r="BH31" s="15"/>
      <c r="BI31" s="17"/>
      <c r="BJ31" s="17"/>
      <c r="BK31" s="17"/>
      <c r="BL31" s="17"/>
      <c r="BM31" s="15"/>
      <c r="BN31" s="17"/>
      <c r="BO31" s="17"/>
      <c r="BP31" s="17"/>
      <c r="BQ31" s="17"/>
      <c r="BR31" s="17"/>
      <c r="BS31" s="17"/>
    </row>
    <row r="32" spans="1:74" ht="18.899999999999999" customHeight="1" thickBot="1">
      <c r="A32" s="903"/>
      <c r="B32" s="921"/>
      <c r="C32" s="922"/>
      <c r="D32" s="922"/>
      <c r="E32" s="922"/>
      <c r="F32" s="922"/>
      <c r="G32" s="923"/>
      <c r="H32" s="935"/>
      <c r="I32" s="936"/>
      <c r="J32" s="936"/>
      <c r="K32" s="936"/>
      <c r="L32" s="936"/>
      <c r="M32" s="936"/>
      <c r="N32" s="936"/>
      <c r="O32" s="936"/>
      <c r="P32" s="936"/>
      <c r="Q32" s="936"/>
      <c r="R32" s="936"/>
      <c r="S32" s="936"/>
      <c r="T32" s="936"/>
      <c r="U32" s="936"/>
      <c r="V32" s="936"/>
      <c r="W32" s="936"/>
      <c r="X32" s="936"/>
      <c r="Y32" s="936"/>
      <c r="Z32" s="936"/>
      <c r="AA32" s="936"/>
      <c r="AB32" s="936"/>
      <c r="AC32" s="936"/>
      <c r="AD32" s="936"/>
      <c r="AE32" s="936"/>
      <c r="AF32" s="936"/>
      <c r="AG32" s="936"/>
      <c r="AH32" s="937"/>
      <c r="AI32" s="17"/>
      <c r="AL32" s="842"/>
      <c r="AM32" s="15"/>
      <c r="AN32" s="15"/>
      <c r="AO32" s="15"/>
      <c r="AP32" s="15"/>
      <c r="AQ32" s="15"/>
      <c r="AR32" s="15"/>
      <c r="AS32" s="17"/>
      <c r="AT32" s="17"/>
      <c r="AU32" s="17"/>
      <c r="AV32" s="17"/>
      <c r="AW32" s="35"/>
      <c r="AX32" s="35"/>
      <c r="AY32" s="17"/>
      <c r="AZ32" s="17"/>
      <c r="BA32" s="17"/>
      <c r="BB32" s="17"/>
      <c r="BC32" s="35"/>
      <c r="BD32" s="35"/>
      <c r="BE32" s="17"/>
      <c r="BF32" s="15"/>
      <c r="BG32" s="17"/>
      <c r="BH32" s="15"/>
      <c r="BI32" s="17"/>
      <c r="BJ32" s="17"/>
      <c r="BK32" s="17"/>
      <c r="BL32" s="17"/>
      <c r="BM32" s="17"/>
      <c r="BN32" s="17"/>
      <c r="BO32" s="17"/>
      <c r="BP32" s="17"/>
      <c r="BQ32" s="17"/>
      <c r="BR32" s="17"/>
      <c r="BS32" s="17"/>
    </row>
    <row r="33" spans="1:74" ht="15" customHeight="1">
      <c r="A33" s="901" t="s">
        <v>102</v>
      </c>
      <c r="B33" s="943" t="s">
        <v>103</v>
      </c>
      <c r="C33" s="944"/>
      <c r="D33" s="944"/>
      <c r="E33" s="944"/>
      <c r="F33" s="944"/>
      <c r="G33" s="945"/>
      <c r="H33" s="946"/>
      <c r="I33" s="947"/>
      <c r="J33" s="947"/>
      <c r="K33" s="947"/>
      <c r="L33" s="947"/>
      <c r="M33" s="947"/>
      <c r="N33" s="947"/>
      <c r="O33" s="947"/>
      <c r="P33" s="947"/>
      <c r="Q33" s="948"/>
      <c r="R33" s="943" t="s">
        <v>104</v>
      </c>
      <c r="S33" s="944"/>
      <c r="T33" s="944"/>
      <c r="U33" s="944"/>
      <c r="V33" s="944"/>
      <c r="W33" s="944"/>
      <c r="X33" s="944"/>
      <c r="Y33" s="66"/>
      <c r="Z33" s="67"/>
      <c r="AA33" s="68"/>
      <c r="AB33" s="69"/>
      <c r="AC33" s="69"/>
      <c r="AD33" s="69"/>
      <c r="AE33" s="69"/>
      <c r="AF33" s="69"/>
      <c r="AG33" s="68"/>
      <c r="AH33" s="70"/>
      <c r="AI33" s="17"/>
      <c r="AL33" s="31"/>
      <c r="AM33" s="15"/>
      <c r="AN33" s="15"/>
      <c r="AO33" s="15"/>
      <c r="AP33" s="15"/>
      <c r="AQ33" s="15"/>
      <c r="AR33" s="15"/>
      <c r="AS33" s="17"/>
      <c r="AT33" s="17"/>
      <c r="AU33" s="17"/>
      <c r="AV33" s="17"/>
      <c r="AW33" s="35"/>
      <c r="AX33" s="35"/>
      <c r="AY33" s="17"/>
      <c r="AZ33" s="17"/>
      <c r="BA33" s="17"/>
      <c r="BB33" s="17"/>
      <c r="BC33" s="35"/>
      <c r="BD33" s="35"/>
      <c r="BE33" s="17"/>
      <c r="BF33" s="15"/>
      <c r="BG33" s="17"/>
      <c r="BH33" s="15"/>
      <c r="BI33" s="17"/>
      <c r="BJ33" s="17"/>
      <c r="BK33" s="17"/>
      <c r="BL33" s="17"/>
      <c r="BM33" s="17"/>
      <c r="BN33" s="17"/>
      <c r="BO33" s="17"/>
      <c r="BP33" s="17"/>
      <c r="BQ33" s="17"/>
      <c r="BR33" s="17"/>
      <c r="BS33" s="17"/>
    </row>
    <row r="34" spans="1:74" ht="15" customHeight="1">
      <c r="A34" s="941"/>
      <c r="B34" s="743" t="s">
        <v>105</v>
      </c>
      <c r="C34" s="744"/>
      <c r="D34" s="744"/>
      <c r="E34" s="744"/>
      <c r="F34" s="744"/>
      <c r="G34" s="745"/>
      <c r="H34" s="949"/>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1"/>
      <c r="AI34" s="17"/>
      <c r="AL34" s="31"/>
      <c r="AM34" s="15"/>
      <c r="AN34" s="15"/>
      <c r="AO34" s="15"/>
      <c r="AP34" s="15"/>
      <c r="AQ34" s="15"/>
      <c r="AR34" s="15"/>
      <c r="AS34" s="17"/>
      <c r="AT34" s="17"/>
      <c r="AU34" s="17"/>
      <c r="AV34" s="17"/>
      <c r="AW34" s="35"/>
      <c r="AX34" s="35"/>
      <c r="AY34" s="17"/>
      <c r="AZ34" s="17"/>
      <c r="BA34" s="17"/>
      <c r="BB34" s="17"/>
      <c r="BC34" s="35"/>
      <c r="BD34" s="35"/>
      <c r="BE34" s="17"/>
      <c r="BF34" s="15"/>
      <c r="BG34" s="17"/>
      <c r="BH34" s="15"/>
      <c r="BI34" s="17"/>
      <c r="BJ34" s="17"/>
      <c r="BK34" s="17"/>
      <c r="BL34" s="17"/>
      <c r="BM34" s="17"/>
      <c r="BN34" s="17"/>
      <c r="BO34" s="17"/>
      <c r="BP34" s="17"/>
      <c r="BQ34" s="17"/>
      <c r="BR34" s="17"/>
      <c r="BS34" s="17"/>
    </row>
    <row r="35" spans="1:74" ht="15" customHeight="1">
      <c r="A35" s="941"/>
      <c r="B35" s="831" t="s">
        <v>44</v>
      </c>
      <c r="C35" s="832"/>
      <c r="D35" s="832"/>
      <c r="E35" s="832"/>
      <c r="F35" s="832"/>
      <c r="G35" s="833"/>
      <c r="H35" s="874"/>
      <c r="I35" s="875"/>
      <c r="J35" s="875"/>
      <c r="K35" s="875"/>
      <c r="L35" s="875"/>
      <c r="M35" s="875"/>
      <c r="N35" s="875"/>
      <c r="O35" s="875"/>
      <c r="P35" s="875"/>
      <c r="Q35" s="875"/>
      <c r="R35" s="875"/>
      <c r="S35" s="875"/>
      <c r="T35" s="875"/>
      <c r="U35" s="875"/>
      <c r="V35" s="875"/>
      <c r="W35" s="875"/>
      <c r="X35" s="875"/>
      <c r="Y35" s="875"/>
      <c r="Z35" s="875"/>
      <c r="AA35" s="875"/>
      <c r="AB35" s="875"/>
      <c r="AC35" s="875"/>
      <c r="AD35" s="875"/>
      <c r="AE35" s="875"/>
      <c r="AF35" s="875"/>
      <c r="AG35" s="875"/>
      <c r="AH35" s="953"/>
      <c r="AI35" s="15"/>
      <c r="AL35" s="31"/>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row>
    <row r="36" spans="1:74" ht="30" customHeight="1">
      <c r="A36" s="941"/>
      <c r="B36" s="868" t="s">
        <v>45</v>
      </c>
      <c r="C36" s="869"/>
      <c r="D36" s="869"/>
      <c r="E36" s="869"/>
      <c r="F36" s="869"/>
      <c r="G36" s="870"/>
      <c r="H36" s="938"/>
      <c r="I36" s="939"/>
      <c r="J36" s="93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40"/>
      <c r="AI36" s="15"/>
      <c r="AL36" s="31"/>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row>
    <row r="37" spans="1:74" ht="15" customHeight="1">
      <c r="A37" s="941"/>
      <c r="B37" s="855" t="s">
        <v>37</v>
      </c>
      <c r="C37" s="832"/>
      <c r="D37" s="832"/>
      <c r="E37" s="832"/>
      <c r="F37" s="832"/>
      <c r="G37" s="833"/>
      <c r="H37" s="837" t="s">
        <v>47</v>
      </c>
      <c r="I37" s="838"/>
      <c r="J37" s="838"/>
      <c r="K37" s="838"/>
      <c r="L37" s="839"/>
      <c r="M37" s="839"/>
      <c r="N37" s="32" t="s">
        <v>48</v>
      </c>
      <c r="O37" s="839"/>
      <c r="P37" s="839"/>
      <c r="Q37" s="33" t="s">
        <v>49</v>
      </c>
      <c r="R37" s="838"/>
      <c r="S37" s="838"/>
      <c r="T37" s="838"/>
      <c r="U37" s="838"/>
      <c r="V37" s="838"/>
      <c r="W37" s="838"/>
      <c r="X37" s="838"/>
      <c r="Y37" s="838"/>
      <c r="Z37" s="838"/>
      <c r="AA37" s="838"/>
      <c r="AB37" s="838"/>
      <c r="AC37" s="838"/>
      <c r="AD37" s="838"/>
      <c r="AE37" s="838"/>
      <c r="AF37" s="838"/>
      <c r="AG37" s="838"/>
      <c r="AH37" s="900"/>
      <c r="AI37" s="17"/>
      <c r="AJ37" s="15"/>
      <c r="AK37" s="15"/>
      <c r="AL37" s="31"/>
      <c r="AM37" s="15"/>
      <c r="AN37" s="15"/>
      <c r="AO37" s="15"/>
      <c r="AP37" s="15"/>
      <c r="AQ37" s="15"/>
      <c r="AR37" s="15"/>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5"/>
      <c r="BU37" s="15"/>
      <c r="BV37" s="15"/>
    </row>
    <row r="38" spans="1:74" ht="15" customHeight="1">
      <c r="A38" s="941"/>
      <c r="B38" s="856"/>
      <c r="C38" s="835"/>
      <c r="D38" s="835"/>
      <c r="E38" s="835"/>
      <c r="F38" s="835"/>
      <c r="G38" s="836"/>
      <c r="H38" s="841"/>
      <c r="I38" s="789"/>
      <c r="J38" s="789"/>
      <c r="K38" s="789"/>
      <c r="L38" s="34" t="s">
        <v>50</v>
      </c>
      <c r="M38" s="34" t="s">
        <v>51</v>
      </c>
      <c r="N38" s="789"/>
      <c r="O38" s="789"/>
      <c r="P38" s="789"/>
      <c r="Q38" s="789"/>
      <c r="R38" s="789"/>
      <c r="S38" s="789"/>
      <c r="T38" s="789"/>
      <c r="U38" s="789"/>
      <c r="V38" s="34" t="s">
        <v>52</v>
      </c>
      <c r="W38" s="34" t="s">
        <v>53</v>
      </c>
      <c r="X38" s="789"/>
      <c r="Y38" s="789"/>
      <c r="Z38" s="789"/>
      <c r="AA38" s="789"/>
      <c r="AB38" s="789"/>
      <c r="AC38" s="789"/>
      <c r="AD38" s="789"/>
      <c r="AE38" s="789"/>
      <c r="AF38" s="789"/>
      <c r="AG38" s="789"/>
      <c r="AH38" s="910"/>
      <c r="AI38" s="17"/>
      <c r="AJ38" s="15"/>
      <c r="AK38" s="15"/>
      <c r="AL38" s="31"/>
      <c r="AM38" s="15"/>
      <c r="AN38" s="15"/>
      <c r="AO38" s="15"/>
      <c r="AP38" s="15"/>
      <c r="AQ38" s="15"/>
      <c r="AR38" s="15"/>
      <c r="AS38" s="17"/>
      <c r="AT38" s="17"/>
      <c r="AU38" s="17"/>
      <c r="AV38" s="17"/>
      <c r="AW38" s="35"/>
      <c r="AX38" s="35"/>
      <c r="AY38" s="17"/>
      <c r="AZ38" s="17"/>
      <c r="BA38" s="17"/>
      <c r="BB38" s="17"/>
      <c r="BC38" s="36"/>
      <c r="BD38" s="35"/>
      <c r="BE38" s="17"/>
      <c r="BF38" s="15"/>
      <c r="BG38" s="17"/>
      <c r="BH38" s="15"/>
      <c r="BI38" s="17"/>
      <c r="BJ38" s="17"/>
      <c r="BK38" s="17"/>
      <c r="BL38" s="17"/>
      <c r="BM38" s="15"/>
      <c r="BN38" s="17"/>
      <c r="BO38" s="17"/>
      <c r="BP38" s="17"/>
      <c r="BQ38" s="17"/>
      <c r="BR38" s="17"/>
      <c r="BS38" s="17"/>
      <c r="BT38" s="15"/>
      <c r="BU38" s="15"/>
      <c r="BV38" s="15"/>
    </row>
    <row r="39" spans="1:74" ht="15" customHeight="1">
      <c r="A39" s="941"/>
      <c r="B39" s="834"/>
      <c r="C39" s="835"/>
      <c r="D39" s="835"/>
      <c r="E39" s="835"/>
      <c r="F39" s="835"/>
      <c r="G39" s="836"/>
      <c r="H39" s="841"/>
      <c r="I39" s="789"/>
      <c r="J39" s="789"/>
      <c r="K39" s="789"/>
      <c r="L39" s="34" t="s">
        <v>54</v>
      </c>
      <c r="M39" s="34" t="s">
        <v>55</v>
      </c>
      <c r="N39" s="789"/>
      <c r="O39" s="789"/>
      <c r="P39" s="789"/>
      <c r="Q39" s="789"/>
      <c r="R39" s="789"/>
      <c r="S39" s="789"/>
      <c r="T39" s="789"/>
      <c r="U39" s="789"/>
      <c r="V39" s="34" t="s">
        <v>56</v>
      </c>
      <c r="W39" s="34" t="s">
        <v>57</v>
      </c>
      <c r="X39" s="789"/>
      <c r="Y39" s="789"/>
      <c r="Z39" s="789"/>
      <c r="AA39" s="789"/>
      <c r="AB39" s="789"/>
      <c r="AC39" s="789"/>
      <c r="AD39" s="789"/>
      <c r="AE39" s="789"/>
      <c r="AF39" s="789"/>
      <c r="AG39" s="789"/>
      <c r="AH39" s="910"/>
      <c r="AI39" s="17"/>
      <c r="AJ39" s="15"/>
      <c r="AK39" s="15"/>
      <c r="AL39" s="31"/>
      <c r="AM39" s="15"/>
      <c r="AN39" s="15"/>
      <c r="AO39" s="15"/>
      <c r="AP39" s="15"/>
      <c r="AQ39" s="15"/>
      <c r="AR39" s="15"/>
      <c r="AS39" s="17"/>
      <c r="AT39" s="17"/>
      <c r="AU39" s="17"/>
      <c r="AV39" s="17"/>
      <c r="AW39" s="35"/>
      <c r="AX39" s="35"/>
      <c r="AY39" s="17"/>
      <c r="AZ39" s="17"/>
      <c r="BA39" s="17"/>
      <c r="BB39" s="17"/>
      <c r="BC39" s="36"/>
      <c r="BD39" s="35"/>
      <c r="BE39" s="17"/>
      <c r="BF39" s="15"/>
      <c r="BG39" s="17"/>
      <c r="BH39" s="15"/>
      <c r="BI39" s="17"/>
      <c r="BJ39" s="17"/>
      <c r="BK39" s="17"/>
      <c r="BL39" s="17"/>
      <c r="BM39" s="15"/>
      <c r="BN39" s="17"/>
      <c r="BO39" s="17"/>
      <c r="BP39" s="17"/>
      <c r="BQ39" s="17"/>
      <c r="BR39" s="17"/>
      <c r="BS39" s="17"/>
      <c r="BT39" s="15"/>
      <c r="BU39" s="15"/>
      <c r="BV39" s="15"/>
    </row>
    <row r="40" spans="1:74" ht="18.899999999999999" customHeight="1">
      <c r="A40" s="941"/>
      <c r="B40" s="868"/>
      <c r="C40" s="869"/>
      <c r="D40" s="869"/>
      <c r="E40" s="869"/>
      <c r="F40" s="869"/>
      <c r="G40" s="870"/>
      <c r="H40" s="935"/>
      <c r="I40" s="936"/>
      <c r="J40" s="936"/>
      <c r="K40" s="936"/>
      <c r="L40" s="936"/>
      <c r="M40" s="936"/>
      <c r="N40" s="936"/>
      <c r="O40" s="936"/>
      <c r="P40" s="936"/>
      <c r="Q40" s="936"/>
      <c r="R40" s="936"/>
      <c r="S40" s="936"/>
      <c r="T40" s="936"/>
      <c r="U40" s="936"/>
      <c r="V40" s="936"/>
      <c r="W40" s="936"/>
      <c r="X40" s="936"/>
      <c r="Y40" s="936"/>
      <c r="Z40" s="936"/>
      <c r="AA40" s="936"/>
      <c r="AB40" s="936"/>
      <c r="AC40" s="936"/>
      <c r="AD40" s="936"/>
      <c r="AE40" s="936"/>
      <c r="AF40" s="936"/>
      <c r="AG40" s="936"/>
      <c r="AH40" s="937"/>
      <c r="AI40" s="17"/>
      <c r="AL40" s="31"/>
      <c r="AM40" s="15"/>
      <c r="AN40" s="15"/>
      <c r="AO40" s="15"/>
      <c r="AP40" s="15"/>
      <c r="AQ40" s="15"/>
      <c r="AR40" s="15"/>
      <c r="AS40" s="17"/>
      <c r="AT40" s="17"/>
      <c r="AU40" s="17"/>
      <c r="AV40" s="17"/>
      <c r="AW40" s="35"/>
      <c r="AX40" s="35"/>
      <c r="AY40" s="17"/>
      <c r="AZ40" s="17"/>
      <c r="BA40" s="17"/>
      <c r="BB40" s="17"/>
      <c r="BC40" s="35"/>
      <c r="BD40" s="35"/>
      <c r="BE40" s="17"/>
      <c r="BF40" s="15"/>
      <c r="BG40" s="17"/>
      <c r="BH40" s="15"/>
      <c r="BI40" s="17"/>
      <c r="BJ40" s="17"/>
      <c r="BK40" s="17"/>
      <c r="BL40" s="17"/>
      <c r="BM40" s="17"/>
      <c r="BN40" s="17"/>
      <c r="BO40" s="17"/>
      <c r="BP40" s="17"/>
      <c r="BQ40" s="17"/>
      <c r="BR40" s="17"/>
      <c r="BS40" s="17"/>
    </row>
    <row r="41" spans="1:74" ht="15" customHeight="1">
      <c r="A41" s="941"/>
      <c r="B41" s="804" t="s">
        <v>106</v>
      </c>
      <c r="C41" s="805"/>
      <c r="D41" s="805"/>
      <c r="E41" s="805"/>
      <c r="F41" s="805"/>
      <c r="G41" s="805"/>
      <c r="H41" s="805"/>
      <c r="I41" s="805"/>
      <c r="J41" s="805"/>
      <c r="K41" s="805"/>
      <c r="L41" s="805"/>
      <c r="M41" s="805"/>
      <c r="N41" s="805"/>
      <c r="O41" s="805"/>
      <c r="P41" s="805"/>
      <c r="Q41" s="805"/>
      <c r="R41" s="805"/>
      <c r="S41" s="805"/>
      <c r="T41" s="805"/>
      <c r="U41" s="805"/>
      <c r="V41" s="805"/>
      <c r="W41" s="805"/>
      <c r="X41" s="805"/>
      <c r="Y41" s="805"/>
      <c r="Z41" s="805"/>
      <c r="AA41" s="805"/>
      <c r="AB41" s="805"/>
      <c r="AC41" s="805"/>
      <c r="AD41" s="805"/>
      <c r="AE41" s="805"/>
      <c r="AF41" s="805"/>
      <c r="AG41" s="805"/>
      <c r="AH41" s="952"/>
      <c r="AI41" s="17"/>
      <c r="AL41" s="31"/>
      <c r="AM41" s="15"/>
      <c r="AN41" s="15"/>
      <c r="AO41" s="15"/>
      <c r="AP41" s="15"/>
      <c r="AQ41" s="15"/>
      <c r="AR41" s="15"/>
      <c r="AS41" s="17"/>
      <c r="AT41" s="17"/>
      <c r="AU41" s="17"/>
      <c r="AV41" s="17"/>
      <c r="AW41" s="35"/>
      <c r="AX41" s="35"/>
      <c r="AY41" s="17"/>
      <c r="AZ41" s="17"/>
      <c r="BA41" s="17"/>
      <c r="BB41" s="17"/>
      <c r="BC41" s="35"/>
      <c r="BD41" s="35"/>
      <c r="BE41" s="17"/>
      <c r="BF41" s="15"/>
      <c r="BG41" s="17"/>
      <c r="BH41" s="15"/>
      <c r="BI41" s="17"/>
      <c r="BJ41" s="17"/>
      <c r="BK41" s="17"/>
      <c r="BL41" s="17"/>
      <c r="BM41" s="17"/>
      <c r="BN41" s="17"/>
      <c r="BO41" s="17"/>
      <c r="BP41" s="17"/>
      <c r="BQ41" s="17"/>
      <c r="BR41" s="17"/>
      <c r="BS41" s="17"/>
    </row>
    <row r="42" spans="1:74" ht="15" customHeight="1">
      <c r="A42" s="941"/>
      <c r="B42" s="831" t="s">
        <v>44</v>
      </c>
      <c r="C42" s="832"/>
      <c r="D42" s="832"/>
      <c r="E42" s="832"/>
      <c r="F42" s="832"/>
      <c r="G42" s="833"/>
      <c r="H42" s="874"/>
      <c r="I42" s="875"/>
      <c r="J42" s="875"/>
      <c r="K42" s="875"/>
      <c r="L42" s="875"/>
      <c r="M42" s="875"/>
      <c r="N42" s="875"/>
      <c r="O42" s="875"/>
      <c r="P42" s="875"/>
      <c r="Q42" s="875"/>
      <c r="R42" s="875"/>
      <c r="S42" s="875"/>
      <c r="T42" s="875"/>
      <c r="U42" s="875"/>
      <c r="V42" s="875"/>
      <c r="W42" s="875"/>
      <c r="X42" s="875"/>
      <c r="Y42" s="875"/>
      <c r="Z42" s="875"/>
      <c r="AA42" s="875"/>
      <c r="AB42" s="875"/>
      <c r="AC42" s="875"/>
      <c r="AD42" s="875"/>
      <c r="AE42" s="875"/>
      <c r="AF42" s="875"/>
      <c r="AG42" s="875"/>
      <c r="AH42" s="953"/>
      <c r="AI42" s="15"/>
      <c r="AL42" s="31"/>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row>
    <row r="43" spans="1:74" ht="30" customHeight="1">
      <c r="A43" s="941"/>
      <c r="B43" s="868" t="s">
        <v>45</v>
      </c>
      <c r="C43" s="869"/>
      <c r="D43" s="869"/>
      <c r="E43" s="869"/>
      <c r="F43" s="869"/>
      <c r="G43" s="870"/>
      <c r="H43" s="938"/>
      <c r="I43" s="939"/>
      <c r="J43" s="939"/>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40"/>
      <c r="AI43" s="15"/>
      <c r="AL43" s="31"/>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row>
    <row r="44" spans="1:74" ht="15" customHeight="1">
      <c r="A44" s="941"/>
      <c r="B44" s="855" t="s">
        <v>46</v>
      </c>
      <c r="C44" s="832"/>
      <c r="D44" s="832"/>
      <c r="E44" s="832"/>
      <c r="F44" s="832"/>
      <c r="G44" s="833"/>
      <c r="H44" s="837" t="s">
        <v>47</v>
      </c>
      <c r="I44" s="838"/>
      <c r="J44" s="838"/>
      <c r="K44" s="838"/>
      <c r="L44" s="839"/>
      <c r="M44" s="839"/>
      <c r="N44" s="32" t="s">
        <v>48</v>
      </c>
      <c r="O44" s="839"/>
      <c r="P44" s="839"/>
      <c r="Q44" s="33" t="s">
        <v>49</v>
      </c>
      <c r="R44" s="838"/>
      <c r="S44" s="838"/>
      <c r="T44" s="838"/>
      <c r="U44" s="838"/>
      <c r="V44" s="838"/>
      <c r="W44" s="838"/>
      <c r="X44" s="838"/>
      <c r="Y44" s="838"/>
      <c r="Z44" s="838"/>
      <c r="AA44" s="838"/>
      <c r="AB44" s="838"/>
      <c r="AC44" s="838"/>
      <c r="AD44" s="838"/>
      <c r="AE44" s="838"/>
      <c r="AF44" s="838"/>
      <c r="AG44" s="838"/>
      <c r="AH44" s="900"/>
      <c r="AI44" s="17"/>
      <c r="AJ44" s="15"/>
      <c r="AK44" s="15"/>
      <c r="AL44" s="31"/>
      <c r="AM44" s="15"/>
      <c r="AN44" s="15"/>
      <c r="AO44" s="15"/>
      <c r="AP44" s="15"/>
      <c r="AQ44" s="15"/>
      <c r="AR44" s="15"/>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5"/>
      <c r="BU44" s="15"/>
      <c r="BV44" s="15"/>
    </row>
    <row r="45" spans="1:74" ht="15" customHeight="1">
      <c r="A45" s="941"/>
      <c r="B45" s="856"/>
      <c r="C45" s="835"/>
      <c r="D45" s="835"/>
      <c r="E45" s="835"/>
      <c r="F45" s="835"/>
      <c r="G45" s="836"/>
      <c r="H45" s="841"/>
      <c r="I45" s="789"/>
      <c r="J45" s="789"/>
      <c r="K45" s="789"/>
      <c r="L45" s="34" t="s">
        <v>50</v>
      </c>
      <c r="M45" s="34" t="s">
        <v>51</v>
      </c>
      <c r="N45" s="789"/>
      <c r="O45" s="789"/>
      <c r="P45" s="789"/>
      <c r="Q45" s="789"/>
      <c r="R45" s="789"/>
      <c r="S45" s="789"/>
      <c r="T45" s="789"/>
      <c r="U45" s="789"/>
      <c r="V45" s="34" t="s">
        <v>52</v>
      </c>
      <c r="W45" s="34" t="s">
        <v>53</v>
      </c>
      <c r="X45" s="789"/>
      <c r="Y45" s="789"/>
      <c r="Z45" s="789"/>
      <c r="AA45" s="789"/>
      <c r="AB45" s="789"/>
      <c r="AC45" s="789"/>
      <c r="AD45" s="789"/>
      <c r="AE45" s="789"/>
      <c r="AF45" s="789"/>
      <c r="AG45" s="789"/>
      <c r="AH45" s="910"/>
      <c r="AI45" s="17"/>
      <c r="AJ45" s="15"/>
      <c r="AK45" s="15"/>
      <c r="AL45" s="31"/>
      <c r="AM45" s="15"/>
      <c r="AN45" s="15"/>
      <c r="AO45" s="15"/>
      <c r="AP45" s="15"/>
      <c r="AQ45" s="15"/>
      <c r="AR45" s="15"/>
      <c r="AS45" s="17"/>
      <c r="AT45" s="17"/>
      <c r="AU45" s="17"/>
      <c r="AV45" s="17"/>
      <c r="AW45" s="35"/>
      <c r="AX45" s="35"/>
      <c r="AY45" s="17"/>
      <c r="AZ45" s="17"/>
      <c r="BA45" s="17"/>
      <c r="BB45" s="17"/>
      <c r="BC45" s="36"/>
      <c r="BD45" s="35"/>
      <c r="BE45" s="17"/>
      <c r="BF45" s="15"/>
      <c r="BG45" s="17"/>
      <c r="BH45" s="15"/>
      <c r="BI45" s="17"/>
      <c r="BJ45" s="17"/>
      <c r="BK45" s="17"/>
      <c r="BL45" s="17"/>
      <c r="BM45" s="15"/>
      <c r="BN45" s="17"/>
      <c r="BO45" s="17"/>
      <c r="BP45" s="17"/>
      <c r="BQ45" s="17"/>
      <c r="BR45" s="17"/>
      <c r="BS45" s="17"/>
      <c r="BT45" s="15"/>
      <c r="BU45" s="15"/>
      <c r="BV45" s="15"/>
    </row>
    <row r="46" spans="1:74" ht="15" customHeight="1">
      <c r="A46" s="941"/>
      <c r="B46" s="834"/>
      <c r="C46" s="835"/>
      <c r="D46" s="835"/>
      <c r="E46" s="835"/>
      <c r="F46" s="835"/>
      <c r="G46" s="836"/>
      <c r="H46" s="841"/>
      <c r="I46" s="789"/>
      <c r="J46" s="789"/>
      <c r="K46" s="789"/>
      <c r="L46" s="34" t="s">
        <v>54</v>
      </c>
      <c r="M46" s="34" t="s">
        <v>55</v>
      </c>
      <c r="N46" s="789"/>
      <c r="O46" s="789"/>
      <c r="P46" s="789"/>
      <c r="Q46" s="789"/>
      <c r="R46" s="789"/>
      <c r="S46" s="789"/>
      <c r="T46" s="789"/>
      <c r="U46" s="789"/>
      <c r="V46" s="34" t="s">
        <v>56</v>
      </c>
      <c r="W46" s="34" t="s">
        <v>57</v>
      </c>
      <c r="X46" s="789"/>
      <c r="Y46" s="789"/>
      <c r="Z46" s="789"/>
      <c r="AA46" s="789"/>
      <c r="AB46" s="789"/>
      <c r="AC46" s="789"/>
      <c r="AD46" s="789"/>
      <c r="AE46" s="789"/>
      <c r="AF46" s="789"/>
      <c r="AG46" s="789"/>
      <c r="AH46" s="910"/>
      <c r="AI46" s="17"/>
      <c r="AJ46" s="15"/>
      <c r="AK46" s="15"/>
      <c r="AL46" s="31"/>
      <c r="AM46" s="15"/>
      <c r="AN46" s="15"/>
      <c r="AO46" s="15"/>
      <c r="AP46" s="15"/>
      <c r="AQ46" s="15"/>
      <c r="AR46" s="15"/>
      <c r="AS46" s="17"/>
      <c r="AT46" s="17"/>
      <c r="AU46" s="17"/>
      <c r="AV46" s="17"/>
      <c r="AW46" s="35"/>
      <c r="AX46" s="35"/>
      <c r="AY46" s="17"/>
      <c r="AZ46" s="17"/>
      <c r="BA46" s="17"/>
      <c r="BB46" s="17"/>
      <c r="BC46" s="36"/>
      <c r="BD46" s="35"/>
      <c r="BE46" s="17"/>
      <c r="BF46" s="15"/>
      <c r="BG46" s="17"/>
      <c r="BH46" s="15"/>
      <c r="BI46" s="17"/>
      <c r="BJ46" s="17"/>
      <c r="BK46" s="17"/>
      <c r="BL46" s="17"/>
      <c r="BM46" s="15"/>
      <c r="BN46" s="17"/>
      <c r="BO46" s="17"/>
      <c r="BP46" s="17"/>
      <c r="BQ46" s="17"/>
      <c r="BR46" s="17"/>
      <c r="BS46" s="17"/>
      <c r="BT46" s="15"/>
      <c r="BU46" s="15"/>
      <c r="BV46" s="15"/>
    </row>
    <row r="47" spans="1:74" ht="18.899999999999999" customHeight="1" thickBot="1">
      <c r="A47" s="942"/>
      <c r="B47" s="921"/>
      <c r="C47" s="922"/>
      <c r="D47" s="922"/>
      <c r="E47" s="922"/>
      <c r="F47" s="922"/>
      <c r="G47" s="923"/>
      <c r="H47" s="935"/>
      <c r="I47" s="936"/>
      <c r="J47" s="936"/>
      <c r="K47" s="936"/>
      <c r="L47" s="936"/>
      <c r="M47" s="936"/>
      <c r="N47" s="936"/>
      <c r="O47" s="936"/>
      <c r="P47" s="936"/>
      <c r="Q47" s="936"/>
      <c r="R47" s="936"/>
      <c r="S47" s="936"/>
      <c r="T47" s="936"/>
      <c r="U47" s="936"/>
      <c r="V47" s="936"/>
      <c r="W47" s="936"/>
      <c r="X47" s="936"/>
      <c r="Y47" s="936"/>
      <c r="Z47" s="936"/>
      <c r="AA47" s="936"/>
      <c r="AB47" s="936"/>
      <c r="AC47" s="936"/>
      <c r="AD47" s="936"/>
      <c r="AE47" s="936"/>
      <c r="AF47" s="936"/>
      <c r="AG47" s="936"/>
      <c r="AH47" s="937"/>
      <c r="AI47" s="17"/>
      <c r="AL47" s="31"/>
      <c r="AM47" s="15"/>
      <c r="AN47" s="15"/>
      <c r="AO47" s="15"/>
      <c r="AP47" s="15"/>
      <c r="AQ47" s="15"/>
      <c r="AR47" s="15"/>
      <c r="AS47" s="17"/>
      <c r="AT47" s="17"/>
      <c r="AU47" s="17"/>
      <c r="AV47" s="17"/>
      <c r="AW47" s="35"/>
      <c r="AX47" s="35"/>
      <c r="AY47" s="17"/>
      <c r="AZ47" s="17"/>
      <c r="BA47" s="17"/>
      <c r="BB47" s="17"/>
      <c r="BC47" s="35"/>
      <c r="BD47" s="35"/>
      <c r="BE47" s="17"/>
      <c r="BF47" s="15"/>
      <c r="BG47" s="17"/>
      <c r="BH47" s="15"/>
      <c r="BI47" s="17"/>
      <c r="BJ47" s="17"/>
      <c r="BK47" s="17"/>
      <c r="BL47" s="17"/>
      <c r="BM47" s="17"/>
      <c r="BN47" s="17"/>
      <c r="BO47" s="17"/>
      <c r="BP47" s="17"/>
      <c r="BQ47" s="17"/>
      <c r="BR47" s="17"/>
      <c r="BS47" s="17"/>
    </row>
    <row r="48" spans="1:74" ht="15" customHeight="1">
      <c r="A48" s="901" t="s">
        <v>107</v>
      </c>
      <c r="B48" s="904" t="s">
        <v>44</v>
      </c>
      <c r="C48" s="905"/>
      <c r="D48" s="905"/>
      <c r="E48" s="905"/>
      <c r="F48" s="905"/>
      <c r="G48" s="906"/>
      <c r="H48" s="907"/>
      <c r="I48" s="908"/>
      <c r="J48" s="908"/>
      <c r="K48" s="908"/>
      <c r="L48" s="908"/>
      <c r="M48" s="908"/>
      <c r="N48" s="908"/>
      <c r="O48" s="908"/>
      <c r="P48" s="908"/>
      <c r="Q48" s="908"/>
      <c r="R48" s="908"/>
      <c r="S48" s="908"/>
      <c r="T48" s="908"/>
      <c r="U48" s="958"/>
      <c r="V48" s="959" t="s">
        <v>108</v>
      </c>
      <c r="W48" s="960"/>
      <c r="X48" s="960"/>
      <c r="Y48" s="961"/>
      <c r="Z48" s="962"/>
      <c r="AA48" s="963"/>
      <c r="AB48" s="963"/>
      <c r="AC48" s="963"/>
      <c r="AD48" s="963"/>
      <c r="AE48" s="963"/>
      <c r="AF48" s="963"/>
      <c r="AG48" s="963"/>
      <c r="AH48" s="964"/>
      <c r="AI48" s="15"/>
      <c r="AL48" s="31"/>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row>
    <row r="49" spans="1:74" ht="30" customHeight="1">
      <c r="A49" s="902"/>
      <c r="B49" s="868" t="s">
        <v>109</v>
      </c>
      <c r="C49" s="869"/>
      <c r="D49" s="869"/>
      <c r="E49" s="869"/>
      <c r="F49" s="869"/>
      <c r="G49" s="870"/>
      <c r="H49" s="828"/>
      <c r="I49" s="829"/>
      <c r="J49" s="829"/>
      <c r="K49" s="829"/>
      <c r="L49" s="829"/>
      <c r="M49" s="829"/>
      <c r="N49" s="829"/>
      <c r="O49" s="829"/>
      <c r="P49" s="829"/>
      <c r="Q49" s="829"/>
      <c r="R49" s="829"/>
      <c r="S49" s="829"/>
      <c r="T49" s="829"/>
      <c r="U49" s="830"/>
      <c r="V49" s="804"/>
      <c r="W49" s="805"/>
      <c r="X49" s="805"/>
      <c r="Y49" s="806"/>
      <c r="Z49" s="918"/>
      <c r="AA49" s="919"/>
      <c r="AB49" s="919"/>
      <c r="AC49" s="919"/>
      <c r="AD49" s="919"/>
      <c r="AE49" s="919"/>
      <c r="AF49" s="919"/>
      <c r="AG49" s="919"/>
      <c r="AH49" s="920"/>
      <c r="AI49" s="15"/>
      <c r="AL49" s="31"/>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row>
    <row r="50" spans="1:74" ht="15" customHeight="1">
      <c r="A50" s="902"/>
      <c r="B50" s="855" t="s">
        <v>110</v>
      </c>
      <c r="C50" s="832"/>
      <c r="D50" s="832"/>
      <c r="E50" s="832"/>
      <c r="F50" s="832"/>
      <c r="G50" s="833"/>
      <c r="H50" s="837" t="s">
        <v>47</v>
      </c>
      <c r="I50" s="838"/>
      <c r="J50" s="838"/>
      <c r="K50" s="838"/>
      <c r="L50" s="839"/>
      <c r="M50" s="839"/>
      <c r="N50" s="32" t="s">
        <v>48</v>
      </c>
      <c r="O50" s="839"/>
      <c r="P50" s="839"/>
      <c r="Q50" s="33" t="s">
        <v>49</v>
      </c>
      <c r="R50" s="838"/>
      <c r="S50" s="838"/>
      <c r="T50" s="838"/>
      <c r="U50" s="838"/>
      <c r="V50" s="838"/>
      <c r="W50" s="838"/>
      <c r="X50" s="838"/>
      <c r="Y50" s="838"/>
      <c r="Z50" s="838"/>
      <c r="AA50" s="838"/>
      <c r="AB50" s="838"/>
      <c r="AC50" s="838"/>
      <c r="AD50" s="838"/>
      <c r="AE50" s="838"/>
      <c r="AF50" s="838"/>
      <c r="AG50" s="838"/>
      <c r="AH50" s="900"/>
      <c r="AI50" s="17"/>
      <c r="AJ50" s="15"/>
      <c r="AK50" s="15"/>
      <c r="AL50" s="31"/>
      <c r="AM50" s="15"/>
      <c r="AN50" s="15"/>
      <c r="AO50" s="15"/>
      <c r="AP50" s="15"/>
      <c r="AQ50" s="15"/>
      <c r="AR50" s="15"/>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5"/>
      <c r="BU50" s="15"/>
      <c r="BV50" s="15"/>
    </row>
    <row r="51" spans="1:74" ht="15" customHeight="1">
      <c r="A51" s="902"/>
      <c r="B51" s="856"/>
      <c r="C51" s="835"/>
      <c r="D51" s="835"/>
      <c r="E51" s="835"/>
      <c r="F51" s="835"/>
      <c r="G51" s="836"/>
      <c r="H51" s="841"/>
      <c r="I51" s="789"/>
      <c r="J51" s="789"/>
      <c r="K51" s="789"/>
      <c r="L51" s="34" t="s">
        <v>50</v>
      </c>
      <c r="M51" s="34" t="s">
        <v>51</v>
      </c>
      <c r="N51" s="789"/>
      <c r="O51" s="789"/>
      <c r="P51" s="789"/>
      <c r="Q51" s="789"/>
      <c r="R51" s="789"/>
      <c r="S51" s="789"/>
      <c r="T51" s="789"/>
      <c r="U51" s="789"/>
      <c r="V51" s="34" t="s">
        <v>52</v>
      </c>
      <c r="W51" s="34" t="s">
        <v>53</v>
      </c>
      <c r="X51" s="789"/>
      <c r="Y51" s="789"/>
      <c r="Z51" s="789"/>
      <c r="AA51" s="789"/>
      <c r="AB51" s="789"/>
      <c r="AC51" s="789"/>
      <c r="AD51" s="789"/>
      <c r="AE51" s="789"/>
      <c r="AF51" s="789"/>
      <c r="AG51" s="789"/>
      <c r="AH51" s="910"/>
      <c r="AI51" s="17"/>
      <c r="AJ51" s="15"/>
      <c r="AK51" s="15"/>
      <c r="AL51" s="31"/>
      <c r="AM51" s="15"/>
      <c r="AN51" s="15"/>
      <c r="AO51" s="15"/>
      <c r="AP51" s="15"/>
      <c r="AQ51" s="15"/>
      <c r="AR51" s="15"/>
      <c r="AS51" s="17"/>
      <c r="AT51" s="17"/>
      <c r="AU51" s="17"/>
      <c r="AV51" s="17"/>
      <c r="AW51" s="35"/>
      <c r="AX51" s="35"/>
      <c r="AY51" s="17"/>
      <c r="AZ51" s="17"/>
      <c r="BA51" s="17"/>
      <c r="BB51" s="17"/>
      <c r="BC51" s="36"/>
      <c r="BD51" s="35"/>
      <c r="BE51" s="17"/>
      <c r="BF51" s="15"/>
      <c r="BG51" s="17"/>
      <c r="BH51" s="15"/>
      <c r="BI51" s="17"/>
      <c r="BJ51" s="17"/>
      <c r="BK51" s="17"/>
      <c r="BL51" s="17"/>
      <c r="BM51" s="15"/>
      <c r="BN51" s="17"/>
      <c r="BO51" s="17"/>
      <c r="BP51" s="17"/>
      <c r="BQ51" s="17"/>
      <c r="BR51" s="17"/>
      <c r="BS51" s="17"/>
      <c r="BT51" s="15"/>
      <c r="BU51" s="15"/>
      <c r="BV51" s="15"/>
    </row>
    <row r="52" spans="1:74" ht="15" customHeight="1">
      <c r="A52" s="902"/>
      <c r="B52" s="834"/>
      <c r="C52" s="835"/>
      <c r="D52" s="835"/>
      <c r="E52" s="835"/>
      <c r="F52" s="835"/>
      <c r="G52" s="836"/>
      <c r="H52" s="841"/>
      <c r="I52" s="789"/>
      <c r="J52" s="789"/>
      <c r="K52" s="789"/>
      <c r="L52" s="34" t="s">
        <v>54</v>
      </c>
      <c r="M52" s="34" t="s">
        <v>55</v>
      </c>
      <c r="N52" s="789"/>
      <c r="O52" s="789"/>
      <c r="P52" s="789"/>
      <c r="Q52" s="789"/>
      <c r="R52" s="789"/>
      <c r="S52" s="789"/>
      <c r="T52" s="789"/>
      <c r="U52" s="789"/>
      <c r="V52" s="34" t="s">
        <v>56</v>
      </c>
      <c r="W52" s="34" t="s">
        <v>57</v>
      </c>
      <c r="X52" s="789"/>
      <c r="Y52" s="789"/>
      <c r="Z52" s="789"/>
      <c r="AA52" s="789"/>
      <c r="AB52" s="789"/>
      <c r="AC52" s="789"/>
      <c r="AD52" s="789"/>
      <c r="AE52" s="789"/>
      <c r="AF52" s="789"/>
      <c r="AG52" s="789"/>
      <c r="AH52" s="910"/>
      <c r="AI52" s="17"/>
      <c r="AJ52" s="15"/>
      <c r="AK52" s="15"/>
      <c r="AL52" s="31"/>
      <c r="AM52" s="15"/>
      <c r="AN52" s="15"/>
      <c r="AO52" s="15"/>
      <c r="AP52" s="15"/>
      <c r="AQ52" s="15"/>
      <c r="AR52" s="15"/>
      <c r="AS52" s="17"/>
      <c r="AT52" s="17"/>
      <c r="AU52" s="17"/>
      <c r="AV52" s="17"/>
      <c r="AW52" s="35"/>
      <c r="AX52" s="35"/>
      <c r="AY52" s="17"/>
      <c r="AZ52" s="17"/>
      <c r="BA52" s="17"/>
      <c r="BB52" s="17"/>
      <c r="BC52" s="36"/>
      <c r="BD52" s="35"/>
      <c r="BE52" s="17"/>
      <c r="BF52" s="15"/>
      <c r="BG52" s="17"/>
      <c r="BH52" s="15"/>
      <c r="BI52" s="17"/>
      <c r="BJ52" s="17"/>
      <c r="BK52" s="17"/>
      <c r="BL52" s="17"/>
      <c r="BM52" s="15"/>
      <c r="BN52" s="17"/>
      <c r="BO52" s="17"/>
      <c r="BP52" s="17"/>
      <c r="BQ52" s="17"/>
      <c r="BR52" s="17"/>
      <c r="BS52" s="17"/>
      <c r="BT52" s="15"/>
      <c r="BU52" s="15"/>
      <c r="BV52" s="15"/>
    </row>
    <row r="53" spans="1:74" ht="18.899999999999999" customHeight="1" thickBot="1">
      <c r="A53" s="903"/>
      <c r="B53" s="921"/>
      <c r="C53" s="922"/>
      <c r="D53" s="922"/>
      <c r="E53" s="922"/>
      <c r="F53" s="922"/>
      <c r="G53" s="923"/>
      <c r="H53" s="965"/>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7"/>
      <c r="AI53" s="17"/>
      <c r="AL53" s="31"/>
      <c r="AM53" s="15"/>
      <c r="AN53" s="15"/>
      <c r="AO53" s="15"/>
      <c r="AP53" s="15"/>
      <c r="AQ53" s="15"/>
      <c r="AR53" s="15"/>
      <c r="AS53" s="17"/>
      <c r="AT53" s="17"/>
      <c r="AU53" s="17"/>
      <c r="AV53" s="17"/>
      <c r="AW53" s="35"/>
      <c r="AX53" s="35"/>
      <c r="AY53" s="17"/>
      <c r="AZ53" s="17"/>
      <c r="BA53" s="17"/>
      <c r="BB53" s="17"/>
      <c r="BC53" s="35"/>
      <c r="BD53" s="35"/>
      <c r="BE53" s="17"/>
      <c r="BF53" s="15"/>
      <c r="BG53" s="17"/>
      <c r="BH53" s="15"/>
      <c r="BI53" s="17"/>
      <c r="BJ53" s="17"/>
      <c r="BK53" s="17"/>
      <c r="BL53" s="17"/>
      <c r="BM53" s="17"/>
      <c r="BN53" s="17"/>
      <c r="BO53" s="17"/>
      <c r="BP53" s="17"/>
      <c r="BQ53" s="17"/>
      <c r="BR53" s="17"/>
      <c r="BS53" s="17"/>
    </row>
    <row r="54" spans="1:74" ht="15" customHeight="1">
      <c r="A54" s="19" t="s">
        <v>111</v>
      </c>
      <c r="C54" s="954" t="s">
        <v>112</v>
      </c>
      <c r="D54" s="956" t="s">
        <v>113</v>
      </c>
      <c r="E54" s="956"/>
      <c r="F54" s="956"/>
      <c r="G54" s="956"/>
      <c r="H54" s="956"/>
      <c r="I54" s="956"/>
      <c r="J54" s="956"/>
      <c r="K54" s="956"/>
      <c r="L54" s="956"/>
      <c r="M54" s="956"/>
      <c r="N54" s="956"/>
      <c r="O54" s="956"/>
      <c r="P54" s="956"/>
      <c r="Q54" s="956"/>
      <c r="R54" s="956"/>
      <c r="S54" s="956"/>
      <c r="T54" s="956"/>
      <c r="U54" s="956"/>
      <c r="V54" s="956"/>
      <c r="W54" s="956"/>
      <c r="X54" s="956"/>
      <c r="Y54" s="956"/>
      <c r="Z54" s="956"/>
      <c r="AA54" s="956"/>
      <c r="AB54" s="956"/>
      <c r="AC54" s="956"/>
      <c r="AD54" s="956"/>
      <c r="AE54" s="956"/>
      <c r="AF54" s="956"/>
      <c r="AG54" s="956"/>
      <c r="AH54" s="956"/>
    </row>
    <row r="55" spans="1:74" ht="15" customHeight="1">
      <c r="C55" s="955"/>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957"/>
      <c r="AH55" s="957"/>
    </row>
    <row r="56" spans="1:74" ht="15" customHeight="1">
      <c r="C56" s="955"/>
      <c r="D56" s="957"/>
      <c r="E56" s="957"/>
      <c r="F56" s="957"/>
      <c r="G56" s="957"/>
      <c r="H56" s="957"/>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7"/>
      <c r="AG56" s="957"/>
      <c r="AH56" s="957"/>
    </row>
    <row r="57" spans="1:74" ht="15" customHeight="1">
      <c r="C57" s="955"/>
      <c r="D57" s="957"/>
      <c r="E57" s="957"/>
      <c r="F57" s="957"/>
      <c r="G57" s="957"/>
      <c r="H57" s="957"/>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7"/>
      <c r="AG57" s="957"/>
      <c r="AH57" s="957"/>
    </row>
    <row r="58" spans="1:74" ht="15" customHeight="1">
      <c r="C58" s="955"/>
      <c r="D58" s="957"/>
      <c r="E58" s="957"/>
      <c r="F58" s="957"/>
      <c r="G58" s="957"/>
      <c r="H58" s="957"/>
      <c r="I58" s="957"/>
      <c r="J58" s="957"/>
      <c r="K58" s="957"/>
      <c r="L58" s="957"/>
      <c r="M58" s="957"/>
      <c r="N58" s="957"/>
      <c r="O58" s="957"/>
      <c r="P58" s="957"/>
      <c r="Q58" s="957"/>
      <c r="R58" s="957"/>
      <c r="S58" s="957"/>
      <c r="T58" s="957"/>
      <c r="U58" s="957"/>
      <c r="V58" s="957"/>
      <c r="W58" s="957"/>
      <c r="X58" s="957"/>
      <c r="Y58" s="957"/>
      <c r="Z58" s="957"/>
      <c r="AA58" s="957"/>
      <c r="AB58" s="957"/>
      <c r="AC58" s="957"/>
      <c r="AD58" s="957"/>
      <c r="AE58" s="957"/>
      <c r="AF58" s="957"/>
      <c r="AG58" s="957"/>
      <c r="AH58" s="957"/>
    </row>
    <row r="59" spans="1:74" ht="14.9" customHeight="1">
      <c r="A59" s="15"/>
      <c r="C59" s="955"/>
      <c r="D59" s="957"/>
      <c r="E59" s="957"/>
      <c r="F59" s="957"/>
      <c r="G59" s="957"/>
      <c r="H59" s="957"/>
      <c r="I59" s="957"/>
      <c r="J59" s="957"/>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957"/>
      <c r="AH59" s="957"/>
    </row>
    <row r="60" spans="1:74" ht="14.9" customHeight="1">
      <c r="A60" s="15"/>
      <c r="D60" s="957"/>
      <c r="E60" s="957"/>
      <c r="F60" s="957"/>
      <c r="G60" s="957"/>
      <c r="H60" s="957"/>
      <c r="I60" s="957"/>
      <c r="J60" s="957"/>
      <c r="K60" s="957"/>
      <c r="L60" s="957"/>
      <c r="M60" s="957"/>
      <c r="N60" s="957"/>
      <c r="O60" s="957"/>
      <c r="P60" s="957"/>
      <c r="Q60" s="957"/>
      <c r="R60" s="957"/>
      <c r="S60" s="957"/>
      <c r="T60" s="957"/>
      <c r="U60" s="957"/>
      <c r="V60" s="957"/>
      <c r="W60" s="957"/>
      <c r="X60" s="957"/>
      <c r="Y60" s="957"/>
      <c r="Z60" s="957"/>
      <c r="AA60" s="957"/>
      <c r="AB60" s="957"/>
      <c r="AC60" s="957"/>
      <c r="AD60" s="957"/>
      <c r="AE60" s="957"/>
      <c r="AF60" s="957"/>
      <c r="AG60" s="957"/>
      <c r="AH60" s="957"/>
    </row>
    <row r="61" spans="1:74" ht="14.9" customHeight="1">
      <c r="A61" s="15"/>
    </row>
    <row r="62" spans="1:74" ht="14.9" customHeight="1">
      <c r="A62" s="15"/>
    </row>
    <row r="63" spans="1:74" ht="14.9" customHeight="1">
      <c r="A63" s="15"/>
    </row>
    <row r="64" spans="1:74" ht="14.9" customHeight="1">
      <c r="A64" s="15"/>
    </row>
    <row r="65" spans="1:1" ht="14.9" customHeight="1">
      <c r="A65" s="15"/>
    </row>
    <row r="66" spans="1:1" ht="14.9" customHeight="1">
      <c r="A66" s="15"/>
    </row>
    <row r="67" spans="1:1" ht="14.9" customHeight="1">
      <c r="A67" s="15"/>
    </row>
    <row r="68" spans="1:1" ht="14.9" customHeight="1">
      <c r="A68" s="15"/>
    </row>
    <row r="69" spans="1:1" ht="14.9" customHeight="1">
      <c r="A69" s="15"/>
    </row>
    <row r="70" spans="1:1" ht="14.9" customHeight="1">
      <c r="A70" s="15"/>
    </row>
    <row r="71" spans="1:1" ht="14.9" customHeight="1">
      <c r="A71" s="15"/>
    </row>
    <row r="72" spans="1:1" ht="14.9" customHeight="1">
      <c r="A72" s="15"/>
    </row>
    <row r="73" spans="1:1" ht="14.9" customHeight="1">
      <c r="A73" s="15"/>
    </row>
    <row r="74" spans="1:1" ht="14.9" customHeight="1">
      <c r="A74" s="15"/>
    </row>
    <row r="75" spans="1:1" ht="14.9" customHeight="1">
      <c r="A75" s="15"/>
    </row>
    <row r="76" spans="1:1" ht="14.9" customHeight="1">
      <c r="A76" s="15"/>
    </row>
    <row r="77" spans="1:1" ht="14.9" customHeight="1">
      <c r="A77" s="15"/>
    </row>
    <row r="78" spans="1:1" ht="14.9" customHeight="1">
      <c r="A78" s="15"/>
    </row>
    <row r="79" spans="1:1" ht="14.9" customHeight="1">
      <c r="A79" s="15"/>
    </row>
    <row r="80" spans="1:1" ht="14.9" customHeight="1">
      <c r="A80" s="15"/>
    </row>
    <row r="81" spans="1:1" ht="14.9" customHeight="1">
      <c r="A81" s="15"/>
    </row>
    <row r="82" spans="1:1" ht="14.9" customHeight="1">
      <c r="A82" s="15"/>
    </row>
    <row r="83" spans="1:1" ht="14.9" customHeight="1">
      <c r="A83" s="15"/>
    </row>
    <row r="84" spans="1:1" ht="14.9" customHeight="1">
      <c r="A84" s="15"/>
    </row>
    <row r="85" spans="1:1" ht="14.9" customHeight="1">
      <c r="A85" s="15"/>
    </row>
    <row r="86" spans="1:1" ht="14.9" customHeight="1">
      <c r="A86" s="15"/>
    </row>
    <row r="87" spans="1:1" ht="14.9" customHeight="1">
      <c r="A87" s="15"/>
    </row>
    <row r="88" spans="1:1" ht="14.9" customHeight="1">
      <c r="A88" s="15"/>
    </row>
    <row r="89" spans="1:1" ht="14.9" customHeight="1">
      <c r="A89" s="15"/>
    </row>
    <row r="90" spans="1:1" ht="14.9" customHeight="1">
      <c r="A90" s="15"/>
    </row>
    <row r="91" spans="1:1" ht="14.9" customHeight="1">
      <c r="A91" s="15"/>
    </row>
    <row r="92" spans="1:1" ht="14.9" customHeight="1">
      <c r="A92" s="15"/>
    </row>
    <row r="93" spans="1:1" ht="14.9" customHeight="1">
      <c r="A93" s="15"/>
    </row>
    <row r="94" spans="1:1" ht="14.9" customHeight="1">
      <c r="A94" s="15"/>
    </row>
    <row r="95" spans="1:1" ht="14.9" customHeight="1">
      <c r="A95" s="15"/>
    </row>
    <row r="96" spans="1:1" ht="14.9" customHeight="1">
      <c r="A96" s="15"/>
    </row>
    <row r="97" spans="1:1" ht="14.9" customHeight="1">
      <c r="A97" s="15"/>
    </row>
    <row r="98" spans="1:1" ht="14.9" customHeight="1">
      <c r="A98" s="15"/>
    </row>
    <row r="99" spans="1:1" ht="14.9" customHeight="1">
      <c r="A99" s="15"/>
    </row>
    <row r="100" spans="1:1" ht="14.9" customHeight="1">
      <c r="A100" s="15"/>
    </row>
    <row r="101" spans="1:1" ht="14.9" customHeight="1">
      <c r="A101" s="15"/>
    </row>
    <row r="102" spans="1:1" ht="14.9" customHeight="1">
      <c r="A102" s="15"/>
    </row>
    <row r="103" spans="1:1" ht="14.9" customHeight="1">
      <c r="A103" s="15"/>
    </row>
    <row r="104" spans="1:1" ht="14.9" customHeight="1">
      <c r="A104" s="15"/>
    </row>
    <row r="105" spans="1:1" ht="14.9" customHeight="1">
      <c r="A105" s="15"/>
    </row>
    <row r="106" spans="1:1" ht="14.9" customHeight="1">
      <c r="A106" s="15"/>
    </row>
    <row r="107" spans="1:1" ht="14.9" customHeight="1">
      <c r="A107" s="15"/>
    </row>
    <row r="108" spans="1:1" ht="14.9" customHeight="1">
      <c r="A108" s="15"/>
    </row>
    <row r="109" spans="1:1" ht="14.9" customHeight="1">
      <c r="A109" s="15"/>
    </row>
    <row r="110" spans="1:1" ht="14.9" customHeight="1">
      <c r="A110" s="15"/>
    </row>
    <row r="111" spans="1:1" ht="14.9" customHeight="1">
      <c r="A111" s="15"/>
    </row>
    <row r="112" spans="1:1" ht="14.9" customHeight="1">
      <c r="A112" s="15"/>
    </row>
    <row r="113" spans="1:1" ht="14.9" customHeight="1">
      <c r="A113" s="15"/>
    </row>
    <row r="114" spans="1:1" ht="14.9" customHeight="1">
      <c r="A114" s="15"/>
    </row>
    <row r="115" spans="1:1" ht="14.9" customHeight="1">
      <c r="A115" s="15"/>
    </row>
    <row r="116" spans="1:1" ht="14.9" customHeight="1">
      <c r="A116" s="15"/>
    </row>
    <row r="117" spans="1:1" ht="14.9" customHeight="1">
      <c r="A117" s="15"/>
    </row>
    <row r="118" spans="1:1" ht="14.9" customHeight="1">
      <c r="A118" s="15"/>
    </row>
    <row r="119" spans="1:1" ht="14.9" customHeight="1">
      <c r="A119" s="15"/>
    </row>
    <row r="120" spans="1:1" ht="14.9" customHeight="1">
      <c r="A120" s="15"/>
    </row>
    <row r="121" spans="1:1" ht="14.9" customHeight="1">
      <c r="A121" s="15"/>
    </row>
    <row r="122" spans="1:1" ht="14.9" customHeight="1">
      <c r="A122" s="15"/>
    </row>
    <row r="123" spans="1:1" ht="14.9" customHeight="1">
      <c r="A123" s="15"/>
    </row>
    <row r="124" spans="1:1" ht="14.9" customHeight="1">
      <c r="A124" s="15"/>
    </row>
    <row r="125" spans="1:1" ht="14.9" customHeight="1">
      <c r="A125" s="15"/>
    </row>
    <row r="126" spans="1:1" ht="14.9" customHeight="1">
      <c r="A126" s="15"/>
    </row>
    <row r="127" spans="1:1" ht="14.9" customHeight="1">
      <c r="A127" s="15"/>
    </row>
    <row r="128" spans="1:1" ht="14.9" customHeight="1">
      <c r="A128" s="15"/>
    </row>
    <row r="129" spans="1:1" ht="14.9" customHeight="1">
      <c r="A129" s="15"/>
    </row>
    <row r="130" spans="1:1" ht="14.9" customHeight="1">
      <c r="A130" s="15"/>
    </row>
    <row r="131" spans="1:1" ht="14.9" customHeight="1">
      <c r="A131" s="15"/>
    </row>
    <row r="132" spans="1:1" ht="14.9" customHeight="1">
      <c r="A132" s="15"/>
    </row>
    <row r="133" spans="1:1" ht="14.9" customHeight="1">
      <c r="A133" s="15"/>
    </row>
    <row r="134" spans="1:1" ht="14.9" customHeight="1">
      <c r="A134" s="15"/>
    </row>
    <row r="135" spans="1:1" ht="14.9" customHeight="1">
      <c r="A135" s="15"/>
    </row>
    <row r="136" spans="1:1" ht="14.9" customHeight="1">
      <c r="A136" s="15"/>
    </row>
    <row r="137" spans="1:1" ht="14.9" customHeight="1">
      <c r="A137" s="15"/>
    </row>
    <row r="138" spans="1:1" ht="14.9" customHeight="1">
      <c r="A138" s="15"/>
    </row>
    <row r="139" spans="1:1" ht="14.9" customHeight="1">
      <c r="A139" s="15"/>
    </row>
    <row r="140" spans="1:1" ht="14.9" customHeight="1">
      <c r="A140" s="15"/>
    </row>
    <row r="141" spans="1:1" ht="14.9" customHeight="1">
      <c r="A141" s="15"/>
    </row>
    <row r="142" spans="1:1" ht="14.9" customHeight="1">
      <c r="A142" s="15"/>
    </row>
    <row r="143" spans="1:1" ht="14.9" customHeight="1">
      <c r="A143" s="15"/>
    </row>
    <row r="144" spans="1:1" ht="14.9" customHeight="1">
      <c r="A144" s="15"/>
    </row>
    <row r="145" spans="1:1" ht="14.9" customHeight="1">
      <c r="A145" s="15"/>
    </row>
    <row r="146" spans="1:1" ht="14.9" customHeight="1">
      <c r="A146" s="15"/>
    </row>
    <row r="147" spans="1:1" ht="14.9" customHeight="1">
      <c r="A147" s="15"/>
    </row>
    <row r="148" spans="1:1" ht="14.9" customHeight="1">
      <c r="A148" s="15"/>
    </row>
    <row r="149" spans="1:1" ht="14.9" customHeight="1">
      <c r="A149" s="15"/>
    </row>
  </sheetData>
  <mergeCells count="106">
    <mergeCell ref="C54:C59"/>
    <mergeCell ref="D54:AH60"/>
    <mergeCell ref="L50:M50"/>
    <mergeCell ref="O50:P50"/>
    <mergeCell ref="R50:AH50"/>
    <mergeCell ref="H51:K52"/>
    <mergeCell ref="N51:U52"/>
    <mergeCell ref="X51:AH52"/>
    <mergeCell ref="A48:A53"/>
    <mergeCell ref="B48:G48"/>
    <mergeCell ref="H48:U48"/>
    <mergeCell ref="V48:Y49"/>
    <mergeCell ref="Z48:AH49"/>
    <mergeCell ref="B49:G49"/>
    <mergeCell ref="H49:U49"/>
    <mergeCell ref="B50:G53"/>
    <mergeCell ref="H50:K50"/>
    <mergeCell ref="H53:AH53"/>
    <mergeCell ref="B44:G47"/>
    <mergeCell ref="H44:K44"/>
    <mergeCell ref="L44:M44"/>
    <mergeCell ref="O44:P44"/>
    <mergeCell ref="R44:AH44"/>
    <mergeCell ref="H45:K46"/>
    <mergeCell ref="N45:U46"/>
    <mergeCell ref="X45:AH46"/>
    <mergeCell ref="H47:AH47"/>
    <mergeCell ref="A33:A47"/>
    <mergeCell ref="B33:G33"/>
    <mergeCell ref="H33:Q33"/>
    <mergeCell ref="R33:X33"/>
    <mergeCell ref="B34:G34"/>
    <mergeCell ref="H34:AH34"/>
    <mergeCell ref="N38:U39"/>
    <mergeCell ref="X38:AH39"/>
    <mergeCell ref="H40:AH40"/>
    <mergeCell ref="B41:AH41"/>
    <mergeCell ref="B42:G42"/>
    <mergeCell ref="H42:AH42"/>
    <mergeCell ref="B35:G35"/>
    <mergeCell ref="H35:AH35"/>
    <mergeCell ref="B36:G36"/>
    <mergeCell ref="H36:AH36"/>
    <mergeCell ref="B37:G40"/>
    <mergeCell ref="H37:K37"/>
    <mergeCell ref="L37:M37"/>
    <mergeCell ref="O37:P37"/>
    <mergeCell ref="R37:AH37"/>
    <mergeCell ref="H38:K39"/>
    <mergeCell ref="B43:G43"/>
    <mergeCell ref="H43:AH43"/>
    <mergeCell ref="AS27:AU28"/>
    <mergeCell ref="Q28:S28"/>
    <mergeCell ref="T28:AA28"/>
    <mergeCell ref="AB28:AH28"/>
    <mergeCell ref="B29:G32"/>
    <mergeCell ref="H29:K29"/>
    <mergeCell ref="L29:M29"/>
    <mergeCell ref="O29:P29"/>
    <mergeCell ref="R29:AH29"/>
    <mergeCell ref="AM29:AR31"/>
    <mergeCell ref="B27:G28"/>
    <mergeCell ref="H27:J28"/>
    <mergeCell ref="K27:P28"/>
    <mergeCell ref="Q27:S27"/>
    <mergeCell ref="T27:AA27"/>
    <mergeCell ref="AB27:AH27"/>
    <mergeCell ref="H30:K31"/>
    <mergeCell ref="N30:U31"/>
    <mergeCell ref="X30:AH31"/>
    <mergeCell ref="H32:AH32"/>
    <mergeCell ref="AL19:AL32"/>
    <mergeCell ref="B20:G20"/>
    <mergeCell ref="H20:AH20"/>
    <mergeCell ref="B21:G24"/>
    <mergeCell ref="H21:K21"/>
    <mergeCell ref="L21:M21"/>
    <mergeCell ref="O21:P21"/>
    <mergeCell ref="R21:AH21"/>
    <mergeCell ref="H22:K23"/>
    <mergeCell ref="N22:U23"/>
    <mergeCell ref="P13:U14"/>
    <mergeCell ref="V13:AH14"/>
    <mergeCell ref="A19:A32"/>
    <mergeCell ref="B19:G19"/>
    <mergeCell ref="H19:AH19"/>
    <mergeCell ref="X22:AH23"/>
    <mergeCell ref="H24:AH24"/>
    <mergeCell ref="B25:G26"/>
    <mergeCell ref="H25:J25"/>
    <mergeCell ref="K25:P25"/>
    <mergeCell ref="S25:U25"/>
    <mergeCell ref="V25:X25"/>
    <mergeCell ref="Y25:AH25"/>
    <mergeCell ref="H26:J26"/>
    <mergeCell ref="K26:AH26"/>
    <mergeCell ref="A5:AH5"/>
    <mergeCell ref="AC7:AD7"/>
    <mergeCell ref="AF7:AG7"/>
    <mergeCell ref="P9:S10"/>
    <mergeCell ref="T9:AH10"/>
    <mergeCell ref="P11:S12"/>
    <mergeCell ref="T11:AH12"/>
    <mergeCell ref="X7:Y7"/>
    <mergeCell ref="Z7:AA7"/>
    <mergeCell ref="B8:F8"/>
  </mergeCells>
  <phoneticPr fontId="4"/>
  <printOptions horizontalCentered="1"/>
  <pageMargins left="0.70866141732283472" right="0.70866141732283472" top="0.74803149606299213" bottom="0.74803149606299213" header="0.31496062992125984" footer="0.31496062992125984"/>
  <pageSetup paperSize="9" scale="75"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618B-934A-4F8E-B636-6FFDF848BE59}">
  <sheetPr codeName="Sheet4"/>
  <dimension ref="A1:AH124"/>
  <sheetViews>
    <sheetView view="pageBreakPreview" zoomScaleNormal="90" zoomScaleSheetLayoutView="100" workbookViewId="0">
      <selection sqref="A1:AH1"/>
    </sheetView>
  </sheetViews>
  <sheetFormatPr defaultColWidth="9.69921875" defaultRowHeight="12"/>
  <cols>
    <col min="1" max="4" width="3.3984375" style="71" customWidth="1"/>
    <col min="5" max="5" width="6.59765625" style="71" customWidth="1"/>
    <col min="6" max="6" width="6.3984375" style="71" customWidth="1"/>
    <col min="7" max="34" width="3.3984375" style="71" customWidth="1"/>
    <col min="35" max="16384" width="9.69921875" style="71"/>
  </cols>
  <sheetData>
    <row r="1" spans="1:34" ht="36.65" customHeight="1" thickBot="1">
      <c r="A1" s="1128" t="s">
        <v>114</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row>
    <row r="2" spans="1:34" ht="18" customHeight="1">
      <c r="A2" s="1132" t="s">
        <v>115</v>
      </c>
      <c r="B2" s="1133"/>
      <c r="C2" s="1133"/>
      <c r="D2" s="1133"/>
      <c r="E2" s="1133"/>
      <c r="F2" s="1133"/>
      <c r="G2" s="1133"/>
      <c r="H2" s="1136" t="s">
        <v>116</v>
      </c>
      <c r="I2" s="1137"/>
      <c r="J2" s="1137"/>
      <c r="K2" s="1137"/>
      <c r="L2" s="1137"/>
      <c r="M2" s="1137"/>
      <c r="N2" s="1137"/>
      <c r="O2" s="1137"/>
      <c r="P2" s="1138"/>
      <c r="Q2" s="1136"/>
      <c r="R2" s="1138"/>
      <c r="S2" s="1136" t="s">
        <v>117</v>
      </c>
      <c r="T2" s="1137"/>
      <c r="U2" s="1137"/>
      <c r="V2" s="1137"/>
      <c r="W2" s="1137"/>
      <c r="X2" s="1137"/>
      <c r="Y2" s="1137"/>
      <c r="Z2" s="1137"/>
      <c r="AA2" s="1137"/>
      <c r="AB2" s="1137"/>
      <c r="AC2" s="1138"/>
      <c r="AD2" s="1136" t="s">
        <v>118</v>
      </c>
      <c r="AE2" s="1137"/>
      <c r="AF2" s="1138"/>
      <c r="AG2" s="1136"/>
      <c r="AH2" s="1140"/>
    </row>
    <row r="3" spans="1:34" ht="18" customHeight="1" thickBot="1">
      <c r="A3" s="1134"/>
      <c r="B3" s="1135"/>
      <c r="C3" s="1135"/>
      <c r="D3" s="1135"/>
      <c r="E3" s="1135"/>
      <c r="F3" s="1135"/>
      <c r="G3" s="1135"/>
      <c r="H3" s="1139"/>
      <c r="I3" s="1015"/>
      <c r="J3" s="1015"/>
      <c r="K3" s="1015"/>
      <c r="L3" s="1015"/>
      <c r="M3" s="1015"/>
      <c r="N3" s="1015"/>
      <c r="O3" s="1015"/>
      <c r="P3" s="1016"/>
      <c r="Q3" s="1139"/>
      <c r="R3" s="1016"/>
      <c r="S3" s="1139"/>
      <c r="T3" s="1015"/>
      <c r="U3" s="1015"/>
      <c r="V3" s="1015"/>
      <c r="W3" s="1015"/>
      <c r="X3" s="1015"/>
      <c r="Y3" s="1015"/>
      <c r="Z3" s="1015"/>
      <c r="AA3" s="1015"/>
      <c r="AB3" s="1015"/>
      <c r="AC3" s="1016"/>
      <c r="AD3" s="1141" t="s">
        <v>119</v>
      </c>
      <c r="AE3" s="1012"/>
      <c r="AF3" s="1013"/>
      <c r="AG3" s="1141"/>
      <c r="AH3" s="1093"/>
    </row>
    <row r="4" spans="1:34" ht="14.4" customHeight="1">
      <c r="A4" s="1142" t="s">
        <v>120</v>
      </c>
      <c r="B4" s="1143"/>
      <c r="C4" s="1146" t="s">
        <v>42</v>
      </c>
      <c r="D4" s="1146"/>
      <c r="E4" s="1146"/>
      <c r="F4" s="1146"/>
      <c r="G4" s="1146"/>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8"/>
    </row>
    <row r="5" spans="1:34" s="72" customFormat="1" ht="15" customHeight="1">
      <c r="A5" s="1104"/>
      <c r="B5" s="1105"/>
      <c r="C5" s="1059" t="s">
        <v>44</v>
      </c>
      <c r="D5" s="1060"/>
      <c r="E5" s="1060"/>
      <c r="F5" s="1060"/>
      <c r="G5" s="1061"/>
      <c r="H5" s="1149"/>
      <c r="I5" s="1150"/>
      <c r="J5" s="1150"/>
      <c r="K5" s="1150"/>
      <c r="L5" s="1150"/>
      <c r="M5" s="1150"/>
      <c r="N5" s="1150"/>
      <c r="O5" s="1150"/>
      <c r="P5" s="1150"/>
      <c r="Q5" s="1150"/>
      <c r="R5" s="1150"/>
      <c r="S5" s="1150"/>
      <c r="T5" s="1150"/>
      <c r="U5" s="1150"/>
      <c r="V5" s="1150"/>
      <c r="W5" s="1150"/>
      <c r="X5" s="1150"/>
      <c r="Y5" s="1150"/>
      <c r="Z5" s="1150"/>
      <c r="AA5" s="1150"/>
      <c r="AB5" s="1150"/>
      <c r="AC5" s="1150"/>
      <c r="AD5" s="1150"/>
      <c r="AE5" s="1150"/>
      <c r="AF5" s="1150"/>
      <c r="AG5" s="1150"/>
      <c r="AH5" s="1151"/>
    </row>
    <row r="6" spans="1:34" s="72" customFormat="1" ht="30" customHeight="1">
      <c r="A6" s="1104"/>
      <c r="B6" s="1105"/>
      <c r="C6" s="1064" t="s">
        <v>121</v>
      </c>
      <c r="D6" s="1064"/>
      <c r="E6" s="1064"/>
      <c r="F6" s="1064"/>
      <c r="G6" s="1064"/>
      <c r="H6" s="1152"/>
      <c r="I6" s="1062"/>
      <c r="J6" s="1062"/>
      <c r="K6" s="1062"/>
      <c r="L6" s="1062"/>
      <c r="M6" s="1062"/>
      <c r="N6" s="1062"/>
      <c r="O6" s="1062"/>
      <c r="P6" s="1062"/>
      <c r="Q6" s="1062"/>
      <c r="R6" s="1062"/>
      <c r="S6" s="1062"/>
      <c r="T6" s="1062"/>
      <c r="U6" s="1062"/>
      <c r="V6" s="1062"/>
      <c r="W6" s="1062"/>
      <c r="X6" s="1062"/>
      <c r="Y6" s="1062"/>
      <c r="Z6" s="1062"/>
      <c r="AA6" s="1062"/>
      <c r="AB6" s="1062"/>
      <c r="AC6" s="1062"/>
      <c r="AD6" s="1062"/>
      <c r="AE6" s="1062"/>
      <c r="AF6" s="1062"/>
      <c r="AG6" s="1062"/>
      <c r="AH6" s="1063"/>
    </row>
    <row r="7" spans="1:34" s="72" customFormat="1" ht="15" customHeight="1">
      <c r="A7" s="1104"/>
      <c r="B7" s="1105"/>
      <c r="C7" s="1064" t="s">
        <v>37</v>
      </c>
      <c r="D7" s="1064"/>
      <c r="E7" s="1064"/>
      <c r="F7" s="1064"/>
      <c r="G7" s="1064"/>
      <c r="H7" s="1065" t="s">
        <v>47</v>
      </c>
      <c r="I7" s="1039"/>
      <c r="J7" s="1039"/>
      <c r="K7" s="1039"/>
      <c r="L7" s="1038"/>
      <c r="M7" s="1038"/>
      <c r="N7" s="637" t="s">
        <v>48</v>
      </c>
      <c r="O7" s="1038"/>
      <c r="P7" s="1038"/>
      <c r="Q7" s="638" t="s">
        <v>49</v>
      </c>
      <c r="R7" s="1039"/>
      <c r="S7" s="1039"/>
      <c r="T7" s="1039"/>
      <c r="U7" s="1039"/>
      <c r="V7" s="1039"/>
      <c r="W7" s="1039"/>
      <c r="X7" s="1039"/>
      <c r="Y7" s="1039"/>
      <c r="Z7" s="1039"/>
      <c r="AA7" s="1039"/>
      <c r="AB7" s="1039"/>
      <c r="AC7" s="1039"/>
      <c r="AD7" s="1039"/>
      <c r="AE7" s="1039"/>
      <c r="AF7" s="1039"/>
      <c r="AG7" s="1039"/>
      <c r="AH7" s="1040"/>
    </row>
    <row r="8" spans="1:34" s="72" customFormat="1" ht="15" customHeight="1">
      <c r="A8" s="1104"/>
      <c r="B8" s="1105"/>
      <c r="C8" s="1064"/>
      <c r="D8" s="1064"/>
      <c r="E8" s="1064"/>
      <c r="F8" s="1064"/>
      <c r="G8" s="1064"/>
      <c r="H8" s="1123"/>
      <c r="I8" s="1124"/>
      <c r="J8" s="1124"/>
      <c r="K8" s="1124"/>
      <c r="L8" s="639" t="s">
        <v>50</v>
      </c>
      <c r="M8" s="639" t="s">
        <v>51</v>
      </c>
      <c r="N8" s="1124"/>
      <c r="O8" s="1124"/>
      <c r="P8" s="1124"/>
      <c r="Q8" s="1124"/>
      <c r="R8" s="1124"/>
      <c r="S8" s="1124"/>
      <c r="T8" s="1124"/>
      <c r="U8" s="1124"/>
      <c r="V8" s="639" t="s">
        <v>52</v>
      </c>
      <c r="W8" s="639" t="s">
        <v>53</v>
      </c>
      <c r="X8" s="1042"/>
      <c r="Y8" s="1042"/>
      <c r="Z8" s="1042"/>
      <c r="AA8" s="1042"/>
      <c r="AB8" s="1042"/>
      <c r="AC8" s="1042"/>
      <c r="AD8" s="1042"/>
      <c r="AE8" s="1042"/>
      <c r="AF8" s="1042"/>
      <c r="AG8" s="1042"/>
      <c r="AH8" s="1043"/>
    </row>
    <row r="9" spans="1:34" s="72" customFormat="1" ht="15" customHeight="1">
      <c r="A9" s="1104"/>
      <c r="B9" s="1105"/>
      <c r="C9" s="1064"/>
      <c r="D9" s="1064"/>
      <c r="E9" s="1064"/>
      <c r="F9" s="1064"/>
      <c r="G9" s="1064"/>
      <c r="H9" s="1123"/>
      <c r="I9" s="1124"/>
      <c r="J9" s="1124"/>
      <c r="K9" s="1124"/>
      <c r="L9" s="639" t="s">
        <v>54</v>
      </c>
      <c r="M9" s="639" t="s">
        <v>55</v>
      </c>
      <c r="N9" s="1124"/>
      <c r="O9" s="1124"/>
      <c r="P9" s="1124"/>
      <c r="Q9" s="1124"/>
      <c r="R9" s="1124"/>
      <c r="S9" s="1124"/>
      <c r="T9" s="1124"/>
      <c r="U9" s="1124"/>
      <c r="V9" s="639" t="s">
        <v>56</v>
      </c>
      <c r="W9" s="639" t="s">
        <v>57</v>
      </c>
      <c r="X9" s="1042"/>
      <c r="Y9" s="1042"/>
      <c r="Z9" s="1042"/>
      <c r="AA9" s="1042"/>
      <c r="AB9" s="1042"/>
      <c r="AC9" s="1042"/>
      <c r="AD9" s="1042"/>
      <c r="AE9" s="1042"/>
      <c r="AF9" s="1042"/>
      <c r="AG9" s="1042"/>
      <c r="AH9" s="1043"/>
    </row>
    <row r="10" spans="1:34" s="72" customFormat="1" ht="18.899999999999999" customHeight="1">
      <c r="A10" s="1104"/>
      <c r="B10" s="1105"/>
      <c r="C10" s="1064"/>
      <c r="D10" s="1064"/>
      <c r="E10" s="1064"/>
      <c r="F10" s="1064"/>
      <c r="G10" s="1064"/>
      <c r="H10" s="1125"/>
      <c r="I10" s="1126"/>
      <c r="J10" s="1126"/>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6"/>
      <c r="AG10" s="1126"/>
      <c r="AH10" s="1127"/>
    </row>
    <row r="11" spans="1:34" s="72" customFormat="1" ht="15" customHeight="1">
      <c r="A11" s="1104"/>
      <c r="B11" s="1105"/>
      <c r="C11" s="1064" t="s">
        <v>122</v>
      </c>
      <c r="D11" s="1064"/>
      <c r="E11" s="1064"/>
      <c r="F11" s="1064"/>
      <c r="G11" s="1064"/>
      <c r="H11" s="1069" t="s">
        <v>59</v>
      </c>
      <c r="I11" s="1070"/>
      <c r="J11" s="1071"/>
      <c r="K11" s="1115"/>
      <c r="L11" s="1074"/>
      <c r="M11" s="1074"/>
      <c r="N11" s="1074"/>
      <c r="O11" s="1074"/>
      <c r="P11" s="1074"/>
      <c r="Q11" s="640" t="s">
        <v>60</v>
      </c>
      <c r="R11" s="641"/>
      <c r="S11" s="1074"/>
      <c r="T11" s="1074"/>
      <c r="U11" s="1075"/>
      <c r="V11" s="1069" t="s">
        <v>61</v>
      </c>
      <c r="W11" s="1070"/>
      <c r="X11" s="1071"/>
      <c r="Y11" s="1116"/>
      <c r="Z11" s="1117"/>
      <c r="AA11" s="1117"/>
      <c r="AB11" s="1117"/>
      <c r="AC11" s="1117"/>
      <c r="AD11" s="1117"/>
      <c r="AE11" s="1117"/>
      <c r="AF11" s="1117"/>
      <c r="AG11" s="1117"/>
      <c r="AH11" s="1118"/>
    </row>
    <row r="12" spans="1:34" s="72" customFormat="1" ht="15" customHeight="1">
      <c r="A12" s="1144"/>
      <c r="B12" s="1145"/>
      <c r="C12" s="1064"/>
      <c r="D12" s="1064"/>
      <c r="E12" s="1064"/>
      <c r="F12" s="1064"/>
      <c r="G12" s="1064"/>
      <c r="H12" s="1119" t="s">
        <v>62</v>
      </c>
      <c r="I12" s="1119"/>
      <c r="J12" s="1119"/>
      <c r="K12" s="1120"/>
      <c r="L12" s="1121"/>
      <c r="M12" s="1121"/>
      <c r="N12" s="1121"/>
      <c r="O12" s="1121"/>
      <c r="P12" s="1121"/>
      <c r="Q12" s="1121"/>
      <c r="R12" s="1121"/>
      <c r="S12" s="1121"/>
      <c r="T12" s="1121"/>
      <c r="U12" s="1121"/>
      <c r="V12" s="1121"/>
      <c r="W12" s="1121"/>
      <c r="X12" s="1121"/>
      <c r="Y12" s="1121"/>
      <c r="Z12" s="1121"/>
      <c r="AA12" s="1121"/>
      <c r="AB12" s="1121"/>
      <c r="AC12" s="1121"/>
      <c r="AD12" s="1121"/>
      <c r="AE12" s="1121"/>
      <c r="AF12" s="1121"/>
      <c r="AG12" s="1121"/>
      <c r="AH12" s="1122"/>
    </row>
    <row r="13" spans="1:34" s="72" customFormat="1" ht="15" customHeight="1">
      <c r="A13" s="1102" t="s">
        <v>123</v>
      </c>
      <c r="B13" s="1103"/>
      <c r="C13" s="1064" t="s">
        <v>44</v>
      </c>
      <c r="D13" s="1064"/>
      <c r="E13" s="1064"/>
      <c r="F13" s="1064"/>
      <c r="G13" s="1064"/>
      <c r="H13" s="1094"/>
      <c r="I13" s="1094"/>
      <c r="J13" s="1094"/>
      <c r="K13" s="1094"/>
      <c r="L13" s="1094"/>
      <c r="M13" s="1094"/>
      <c r="N13" s="1094"/>
      <c r="O13" s="1094"/>
      <c r="P13" s="1064" t="s">
        <v>110</v>
      </c>
      <c r="Q13" s="1064"/>
      <c r="R13" s="1064"/>
      <c r="S13" s="1065" t="s">
        <v>47</v>
      </c>
      <c r="T13" s="1039"/>
      <c r="U13" s="1039"/>
      <c r="V13" s="1039"/>
      <c r="W13" s="1038"/>
      <c r="X13" s="1038"/>
      <c r="Y13" s="637" t="s">
        <v>48</v>
      </c>
      <c r="Z13" s="1038"/>
      <c r="AA13" s="1038"/>
      <c r="AB13" s="638" t="s">
        <v>49</v>
      </c>
      <c r="AC13" s="1012"/>
      <c r="AD13" s="1012"/>
      <c r="AE13" s="1012"/>
      <c r="AF13" s="1012"/>
      <c r="AG13" s="1012"/>
      <c r="AH13" s="1093"/>
    </row>
    <row r="14" spans="1:34" s="72" customFormat="1" ht="21" customHeight="1">
      <c r="A14" s="1104"/>
      <c r="B14" s="1105"/>
      <c r="C14" s="1064" t="s">
        <v>124</v>
      </c>
      <c r="D14" s="1064"/>
      <c r="E14" s="1064"/>
      <c r="F14" s="1064"/>
      <c r="G14" s="1064"/>
      <c r="H14" s="1094"/>
      <c r="I14" s="1094"/>
      <c r="J14" s="1094"/>
      <c r="K14" s="1094"/>
      <c r="L14" s="1094"/>
      <c r="M14" s="1094"/>
      <c r="N14" s="1094"/>
      <c r="O14" s="1094"/>
      <c r="P14" s="1064"/>
      <c r="Q14" s="1064"/>
      <c r="R14" s="1064"/>
      <c r="S14" s="1095"/>
      <c r="T14" s="1096"/>
      <c r="U14" s="1096"/>
      <c r="V14" s="1096"/>
      <c r="W14" s="1096"/>
      <c r="X14" s="1096"/>
      <c r="Y14" s="1096"/>
      <c r="Z14" s="1096"/>
      <c r="AA14" s="1096"/>
      <c r="AB14" s="1096"/>
      <c r="AC14" s="1096"/>
      <c r="AD14" s="1096"/>
      <c r="AE14" s="1096"/>
      <c r="AF14" s="1096"/>
      <c r="AG14" s="1096"/>
      <c r="AH14" s="1097"/>
    </row>
    <row r="15" spans="1:34" s="72" customFormat="1" ht="19.5" customHeight="1">
      <c r="A15" s="1104"/>
      <c r="B15" s="1105"/>
      <c r="C15" s="1064" t="s">
        <v>125</v>
      </c>
      <c r="D15" s="1064"/>
      <c r="E15" s="1064"/>
      <c r="F15" s="1064"/>
      <c r="G15" s="1064"/>
      <c r="H15" s="1101"/>
      <c r="I15" s="1101"/>
      <c r="J15" s="1101"/>
      <c r="K15" s="1101"/>
      <c r="L15" s="1101"/>
      <c r="M15" s="1101"/>
      <c r="N15" s="1101"/>
      <c r="O15" s="1101"/>
      <c r="P15" s="1064"/>
      <c r="Q15" s="1064"/>
      <c r="R15" s="1064"/>
      <c r="S15" s="1098"/>
      <c r="T15" s="1099"/>
      <c r="U15" s="1099"/>
      <c r="V15" s="1099"/>
      <c r="W15" s="1099"/>
      <c r="X15" s="1099"/>
      <c r="Y15" s="1099"/>
      <c r="Z15" s="1099"/>
      <c r="AA15" s="1099"/>
      <c r="AB15" s="1099"/>
      <c r="AC15" s="1099"/>
      <c r="AD15" s="1099"/>
      <c r="AE15" s="1099"/>
      <c r="AF15" s="1099"/>
      <c r="AG15" s="1099"/>
      <c r="AH15" s="1100"/>
    </row>
    <row r="16" spans="1:34" s="72" customFormat="1" ht="29.25" customHeight="1">
      <c r="A16" s="1104"/>
      <c r="B16" s="1105"/>
      <c r="C16" s="1106" t="s">
        <v>664</v>
      </c>
      <c r="D16" s="1106"/>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7"/>
    </row>
    <row r="17" spans="1:34" s="72" customFormat="1" ht="33.75" customHeight="1">
      <c r="A17" s="1104"/>
      <c r="B17" s="1105"/>
      <c r="C17" s="1108" t="s">
        <v>665</v>
      </c>
      <c r="D17" s="1108"/>
      <c r="E17" s="1108"/>
      <c r="F17" s="1110" t="s">
        <v>666</v>
      </c>
      <c r="G17" s="1110"/>
      <c r="H17" s="1110"/>
      <c r="I17" s="1110"/>
      <c r="J17" s="1110"/>
      <c r="K17" s="1110"/>
      <c r="L17" s="1110"/>
      <c r="M17" s="1110"/>
      <c r="N17" s="1110"/>
      <c r="O17" s="1110"/>
      <c r="P17" s="1110"/>
      <c r="Q17" s="1110"/>
      <c r="R17" s="1110"/>
      <c r="S17" s="1110"/>
      <c r="T17" s="1110"/>
      <c r="U17" s="1110"/>
      <c r="V17" s="1110"/>
      <c r="W17" s="1110"/>
      <c r="X17" s="1110"/>
      <c r="Y17" s="1110"/>
      <c r="Z17" s="1110"/>
      <c r="AA17" s="1110"/>
      <c r="AB17" s="1110"/>
      <c r="AC17" s="1110"/>
      <c r="AD17" s="1110"/>
      <c r="AE17" s="1110"/>
      <c r="AF17" s="1110"/>
      <c r="AG17" s="1110"/>
      <c r="AH17" s="1111"/>
    </row>
    <row r="18" spans="1:34" s="72" customFormat="1" ht="24.75" customHeight="1">
      <c r="A18" s="1104"/>
      <c r="B18" s="1105"/>
      <c r="C18" s="1108"/>
      <c r="D18" s="1108"/>
      <c r="E18" s="1108"/>
      <c r="F18" s="1108" t="s">
        <v>667</v>
      </c>
      <c r="G18" s="1108"/>
      <c r="H18" s="1108"/>
      <c r="I18" s="1108"/>
      <c r="J18" s="1108"/>
      <c r="K18" s="1108"/>
      <c r="L18" s="1108"/>
      <c r="M18" s="1108"/>
      <c r="N18" s="1108"/>
      <c r="O18" s="1108"/>
      <c r="P18" s="1108"/>
      <c r="Q18" s="1108"/>
      <c r="R18" s="1108"/>
      <c r="S18" s="1108"/>
      <c r="T18" s="1108"/>
      <c r="U18" s="1108"/>
      <c r="V18" s="1108"/>
      <c r="W18" s="1108"/>
      <c r="X18" s="1108"/>
      <c r="Y18" s="1108"/>
      <c r="Z18" s="1108"/>
      <c r="AA18" s="1108"/>
      <c r="AB18" s="1108"/>
      <c r="AC18" s="1108"/>
      <c r="AD18" s="1108"/>
      <c r="AE18" s="1108"/>
      <c r="AF18" s="1108"/>
      <c r="AG18" s="1108"/>
      <c r="AH18" s="1112"/>
    </row>
    <row r="19" spans="1:34" s="72" customFormat="1" ht="27" customHeight="1" thickBot="1">
      <c r="A19" s="1104"/>
      <c r="B19" s="1105"/>
      <c r="C19" s="1109"/>
      <c r="D19" s="1109"/>
      <c r="E19" s="1109"/>
      <c r="F19" s="1109"/>
      <c r="G19" s="1109"/>
      <c r="H19" s="1109"/>
      <c r="I19" s="1109"/>
      <c r="J19" s="1109"/>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4"/>
    </row>
    <row r="20" spans="1:34" s="72" customFormat="1" ht="15" customHeight="1">
      <c r="A20" s="1090" t="s">
        <v>126</v>
      </c>
      <c r="B20" s="1091"/>
      <c r="C20" s="1091"/>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1"/>
      <c r="AC20" s="1091"/>
      <c r="AD20" s="1091"/>
      <c r="AE20" s="1091"/>
      <c r="AF20" s="1091"/>
      <c r="AG20" s="1091"/>
      <c r="AH20" s="1092"/>
    </row>
    <row r="21" spans="1:34" s="73" customFormat="1" ht="15" customHeight="1" thickBot="1">
      <c r="A21" s="1033" t="s">
        <v>127</v>
      </c>
      <c r="B21" s="1034"/>
      <c r="C21" s="1034"/>
      <c r="D21" s="1034"/>
      <c r="E21" s="1034"/>
      <c r="F21" s="1034"/>
      <c r="G21" s="1034"/>
      <c r="H21" s="1034"/>
      <c r="I21" s="1034"/>
      <c r="J21" s="1034"/>
      <c r="K21" s="1034"/>
      <c r="L21" s="1034"/>
      <c r="M21" s="1035"/>
      <c r="N21" s="1129"/>
      <c r="O21" s="1130"/>
      <c r="P21" s="1130"/>
      <c r="Q21" s="1130"/>
      <c r="R21" s="1034" t="s">
        <v>128</v>
      </c>
      <c r="S21" s="1035"/>
      <c r="T21" s="1034" t="s">
        <v>129</v>
      </c>
      <c r="U21" s="1034"/>
      <c r="V21" s="1034"/>
      <c r="W21" s="1034"/>
      <c r="X21" s="1034"/>
      <c r="Y21" s="1034"/>
      <c r="Z21" s="1034"/>
      <c r="AA21" s="1034"/>
      <c r="AB21" s="1034"/>
      <c r="AC21" s="1035"/>
      <c r="AD21" s="1036"/>
      <c r="AE21" s="1037"/>
      <c r="AF21" s="1037"/>
      <c r="AG21" s="1034" t="s">
        <v>130</v>
      </c>
      <c r="AH21" s="1131"/>
    </row>
    <row r="22" spans="1:34" s="72" customFormat="1" ht="14.25" customHeight="1">
      <c r="A22" s="1085" t="s">
        <v>131</v>
      </c>
      <c r="B22" s="1009" t="s">
        <v>132</v>
      </c>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10"/>
    </row>
    <row r="23" spans="1:34" s="72" customFormat="1" ht="21.15" customHeight="1">
      <c r="A23" s="1086"/>
      <c r="B23" s="1011" t="s">
        <v>133</v>
      </c>
      <c r="C23" s="1012"/>
      <c r="D23" s="1012"/>
      <c r="E23" s="1012"/>
      <c r="F23" s="1012"/>
      <c r="G23" s="1012"/>
      <c r="H23" s="1012"/>
      <c r="I23" s="1012"/>
      <c r="J23" s="1013"/>
      <c r="K23" s="1059" t="s">
        <v>134</v>
      </c>
      <c r="L23" s="1060"/>
      <c r="M23" s="1060"/>
      <c r="N23" s="1060"/>
      <c r="O23" s="1060"/>
      <c r="P23" s="1061"/>
      <c r="Q23" s="1059" t="s">
        <v>135</v>
      </c>
      <c r="R23" s="1060"/>
      <c r="S23" s="1060"/>
      <c r="T23" s="1060"/>
      <c r="U23" s="1060"/>
      <c r="V23" s="1060"/>
      <c r="W23" s="1064" t="s">
        <v>136</v>
      </c>
      <c r="X23" s="1064"/>
      <c r="Y23" s="1064"/>
      <c r="Z23" s="1064"/>
      <c r="AA23" s="1064"/>
      <c r="AB23" s="1064"/>
      <c r="AC23" s="991" t="s">
        <v>137</v>
      </c>
      <c r="AD23" s="1060"/>
      <c r="AE23" s="1060"/>
      <c r="AF23" s="1060"/>
      <c r="AG23" s="1060"/>
      <c r="AH23" s="1084"/>
    </row>
    <row r="24" spans="1:34" s="72" customFormat="1" ht="16.399999999999999" customHeight="1">
      <c r="A24" s="1086"/>
      <c r="B24" s="1017"/>
      <c r="C24" s="1018"/>
      <c r="D24" s="1018"/>
      <c r="E24" s="1018"/>
      <c r="F24" s="1018"/>
      <c r="G24" s="1018"/>
      <c r="H24" s="1018"/>
      <c r="I24" s="1018"/>
      <c r="J24" s="1019"/>
      <c r="K24" s="1059" t="s">
        <v>138</v>
      </c>
      <c r="L24" s="1060"/>
      <c r="M24" s="1061"/>
      <c r="N24" s="1059" t="s">
        <v>139</v>
      </c>
      <c r="O24" s="1060"/>
      <c r="P24" s="1061"/>
      <c r="Q24" s="1059" t="s">
        <v>138</v>
      </c>
      <c r="R24" s="1060"/>
      <c r="S24" s="1061"/>
      <c r="T24" s="1059" t="s">
        <v>139</v>
      </c>
      <c r="U24" s="1060"/>
      <c r="V24" s="1061"/>
      <c r="W24" s="1059" t="s">
        <v>138</v>
      </c>
      <c r="X24" s="1060"/>
      <c r="Y24" s="1061"/>
      <c r="Z24" s="1059" t="s">
        <v>139</v>
      </c>
      <c r="AA24" s="1060"/>
      <c r="AB24" s="1061"/>
      <c r="AC24" s="1059" t="s">
        <v>138</v>
      </c>
      <c r="AD24" s="1060"/>
      <c r="AE24" s="1061"/>
      <c r="AF24" s="1059" t="s">
        <v>139</v>
      </c>
      <c r="AG24" s="1060"/>
      <c r="AH24" s="1084"/>
    </row>
    <row r="25" spans="1:34" s="72" customFormat="1" ht="16.399999999999999" customHeight="1">
      <c r="A25" s="1086"/>
      <c r="B25" s="1083" t="s">
        <v>140</v>
      </c>
      <c r="C25" s="1060"/>
      <c r="D25" s="1060"/>
      <c r="E25" s="1060"/>
      <c r="F25" s="1060"/>
      <c r="G25" s="1060"/>
      <c r="H25" s="1060"/>
      <c r="I25" s="1060"/>
      <c r="J25" s="1061"/>
      <c r="K25" s="1059"/>
      <c r="L25" s="1060"/>
      <c r="M25" s="1061"/>
      <c r="N25" s="1059"/>
      <c r="O25" s="1060"/>
      <c r="P25" s="1061"/>
      <c r="Q25" s="1059"/>
      <c r="R25" s="1060"/>
      <c r="S25" s="1061"/>
      <c r="T25" s="1059"/>
      <c r="U25" s="1060"/>
      <c r="V25" s="1061"/>
      <c r="W25" s="1059"/>
      <c r="X25" s="1060"/>
      <c r="Y25" s="1061"/>
      <c r="Z25" s="1059"/>
      <c r="AA25" s="1060"/>
      <c r="AB25" s="1061"/>
      <c r="AC25" s="1059"/>
      <c r="AD25" s="1060"/>
      <c r="AE25" s="1061"/>
      <c r="AF25" s="1059"/>
      <c r="AG25" s="1060"/>
      <c r="AH25" s="1084"/>
    </row>
    <row r="26" spans="1:34" s="72" customFormat="1" ht="16.399999999999999" customHeight="1">
      <c r="A26" s="1086"/>
      <c r="B26" s="1083" t="s">
        <v>141</v>
      </c>
      <c r="C26" s="1060"/>
      <c r="D26" s="1060"/>
      <c r="E26" s="1060"/>
      <c r="F26" s="1060"/>
      <c r="G26" s="1060"/>
      <c r="H26" s="1060"/>
      <c r="I26" s="1060"/>
      <c r="J26" s="1061"/>
      <c r="K26" s="1059"/>
      <c r="L26" s="1060"/>
      <c r="M26" s="1061"/>
      <c r="N26" s="1059"/>
      <c r="O26" s="1060"/>
      <c r="P26" s="1061"/>
      <c r="Q26" s="1059"/>
      <c r="R26" s="1060"/>
      <c r="S26" s="1061"/>
      <c r="T26" s="1059"/>
      <c r="U26" s="1060"/>
      <c r="V26" s="1061"/>
      <c r="W26" s="1059"/>
      <c r="X26" s="1060"/>
      <c r="Y26" s="1061"/>
      <c r="Z26" s="1059"/>
      <c r="AA26" s="1060"/>
      <c r="AB26" s="1061"/>
      <c r="AC26" s="1059"/>
      <c r="AD26" s="1060"/>
      <c r="AE26" s="1061"/>
      <c r="AF26" s="1059"/>
      <c r="AG26" s="1060"/>
      <c r="AH26" s="1084"/>
    </row>
    <row r="27" spans="1:34" s="72" customFormat="1" ht="14.25" customHeight="1">
      <c r="A27" s="1086"/>
      <c r="B27" s="1080" t="s">
        <v>126</v>
      </c>
      <c r="C27" s="1081"/>
      <c r="D27" s="1081"/>
      <c r="E27" s="1081"/>
      <c r="F27" s="1081"/>
      <c r="G27" s="1081"/>
      <c r="H27" s="1081"/>
      <c r="I27" s="1081"/>
      <c r="J27" s="1081"/>
      <c r="K27" s="1081"/>
      <c r="L27" s="1081"/>
      <c r="M27" s="1081"/>
      <c r="N27" s="1081"/>
      <c r="O27" s="1081"/>
      <c r="P27" s="1081"/>
      <c r="Q27" s="1081"/>
      <c r="R27" s="1081"/>
      <c r="S27" s="1081"/>
      <c r="T27" s="1081"/>
      <c r="U27" s="1081"/>
      <c r="V27" s="1081"/>
      <c r="W27" s="1081"/>
      <c r="X27" s="1081"/>
      <c r="Y27" s="1081"/>
      <c r="Z27" s="1081"/>
      <c r="AA27" s="1081"/>
      <c r="AB27" s="1081"/>
      <c r="AC27" s="1081"/>
      <c r="AD27" s="1081"/>
      <c r="AE27" s="1081"/>
      <c r="AF27" s="1081"/>
      <c r="AG27" s="1081"/>
      <c r="AH27" s="1082"/>
    </row>
    <row r="28" spans="1:34" s="72" customFormat="1" ht="16.399999999999999" customHeight="1">
      <c r="A28" s="1089"/>
      <c r="B28" s="1011" t="s">
        <v>142</v>
      </c>
      <c r="C28" s="1012"/>
      <c r="D28" s="1012"/>
      <c r="E28" s="1012"/>
      <c r="F28" s="1012"/>
      <c r="G28" s="1012"/>
      <c r="H28" s="1012"/>
      <c r="I28" s="1012"/>
      <c r="J28" s="1013"/>
      <c r="K28" s="1020" t="s">
        <v>143</v>
      </c>
      <c r="L28" s="1020"/>
      <c r="M28" s="1020"/>
      <c r="N28" s="1020" t="s">
        <v>144</v>
      </c>
      <c r="O28" s="1020"/>
      <c r="P28" s="1020"/>
      <c r="Q28" s="1020" t="s">
        <v>145</v>
      </c>
      <c r="R28" s="1020"/>
      <c r="S28" s="1020"/>
      <c r="T28" s="1020" t="s">
        <v>146</v>
      </c>
      <c r="U28" s="1020"/>
      <c r="V28" s="1020"/>
      <c r="W28" s="1020" t="s">
        <v>147</v>
      </c>
      <c r="X28" s="1020"/>
      <c r="Y28" s="1020"/>
      <c r="Z28" s="1020" t="s">
        <v>148</v>
      </c>
      <c r="AA28" s="1020"/>
      <c r="AB28" s="1020"/>
      <c r="AC28" s="1020" t="s">
        <v>149</v>
      </c>
      <c r="AD28" s="1020"/>
      <c r="AE28" s="1020"/>
      <c r="AF28" s="1020" t="s">
        <v>150</v>
      </c>
      <c r="AG28" s="1020"/>
      <c r="AH28" s="1021"/>
    </row>
    <row r="29" spans="1:34" s="72" customFormat="1" ht="15.65" customHeight="1">
      <c r="A29" s="1089"/>
      <c r="B29" s="1014"/>
      <c r="C29" s="1015"/>
      <c r="D29" s="1015"/>
      <c r="E29" s="1015"/>
      <c r="F29" s="1015"/>
      <c r="G29" s="1015"/>
      <c r="H29" s="1015"/>
      <c r="I29" s="1015"/>
      <c r="J29" s="1016"/>
      <c r="K29" s="1020"/>
      <c r="L29" s="1020"/>
      <c r="M29" s="1020"/>
      <c r="N29" s="1020"/>
      <c r="O29" s="1020"/>
      <c r="P29" s="1020"/>
      <c r="Q29" s="1020"/>
      <c r="R29" s="1020"/>
      <c r="S29" s="1020"/>
      <c r="T29" s="1020"/>
      <c r="U29" s="1020"/>
      <c r="V29" s="1020"/>
      <c r="W29" s="1020"/>
      <c r="X29" s="1020"/>
      <c r="Y29" s="1020"/>
      <c r="Z29" s="1020"/>
      <c r="AA29" s="1020"/>
      <c r="AB29" s="1020"/>
      <c r="AC29" s="1020"/>
      <c r="AD29" s="1020"/>
      <c r="AE29" s="1020"/>
      <c r="AF29" s="1020"/>
      <c r="AG29" s="1020"/>
      <c r="AH29" s="1021"/>
    </row>
    <row r="30" spans="1:34" s="72" customFormat="1" ht="15.9" customHeight="1">
      <c r="A30" s="1089"/>
      <c r="B30" s="1017"/>
      <c r="C30" s="1018"/>
      <c r="D30" s="1018"/>
      <c r="E30" s="1018"/>
      <c r="F30" s="1018"/>
      <c r="G30" s="1018"/>
      <c r="H30" s="1018"/>
      <c r="I30" s="1018"/>
      <c r="J30" s="1019"/>
      <c r="K30" s="1022" t="s">
        <v>151</v>
      </c>
      <c r="L30" s="1023"/>
      <c r="M30" s="1023"/>
      <c r="N30" s="1023"/>
      <c r="O30" s="1023"/>
      <c r="P30" s="1023"/>
      <c r="Q30" s="1023"/>
      <c r="R30" s="1023"/>
      <c r="S30" s="1024"/>
      <c r="T30" s="1000"/>
      <c r="U30" s="1001"/>
      <c r="V30" s="1001"/>
      <c r="W30" s="1001"/>
      <c r="X30" s="1001"/>
      <c r="Y30" s="1001"/>
      <c r="Z30" s="1001"/>
      <c r="AA30" s="1001"/>
      <c r="AB30" s="1001"/>
      <c r="AC30" s="1001"/>
      <c r="AD30" s="1001"/>
      <c r="AE30" s="1001"/>
      <c r="AF30" s="1001"/>
      <c r="AG30" s="1001"/>
      <c r="AH30" s="1002"/>
    </row>
    <row r="31" spans="1:34" s="72" customFormat="1" ht="15.9" customHeight="1">
      <c r="A31" s="1089"/>
      <c r="B31" s="1003" t="s">
        <v>152</v>
      </c>
      <c r="C31" s="1004"/>
      <c r="D31" s="985"/>
      <c r="E31" s="985"/>
      <c r="F31" s="985"/>
      <c r="G31" s="985"/>
      <c r="H31" s="985"/>
      <c r="I31" s="985"/>
      <c r="J31" s="985"/>
      <c r="K31" s="986"/>
      <c r="L31" s="987"/>
      <c r="M31" s="987"/>
      <c r="N31" s="987"/>
      <c r="O31" s="987"/>
      <c r="P31" s="988" t="s">
        <v>153</v>
      </c>
      <c r="Q31" s="988"/>
      <c r="R31" s="989"/>
      <c r="S31" s="989"/>
      <c r="T31" s="989"/>
      <c r="U31" s="989"/>
      <c r="V31" s="988" t="s">
        <v>154</v>
      </c>
      <c r="W31" s="988"/>
      <c r="X31" s="987"/>
      <c r="Y31" s="987"/>
      <c r="Z31" s="987"/>
      <c r="AA31" s="987"/>
      <c r="AB31" s="988" t="s">
        <v>153</v>
      </c>
      <c r="AC31" s="988"/>
      <c r="AD31" s="989"/>
      <c r="AE31" s="989"/>
      <c r="AF31" s="989"/>
      <c r="AG31" s="989"/>
      <c r="AH31" s="990"/>
    </row>
    <row r="32" spans="1:34" s="72" customFormat="1" ht="15.9" customHeight="1">
      <c r="A32" s="1089"/>
      <c r="B32" s="74"/>
      <c r="C32" s="75"/>
      <c r="D32" s="994" t="s">
        <v>155</v>
      </c>
      <c r="E32" s="994"/>
      <c r="F32" s="995"/>
      <c r="G32" s="991" t="s">
        <v>156</v>
      </c>
      <c r="H32" s="992"/>
      <c r="I32" s="992"/>
      <c r="J32" s="993"/>
      <c r="K32" s="986"/>
      <c r="L32" s="987"/>
      <c r="M32" s="987"/>
      <c r="N32" s="987"/>
      <c r="O32" s="987"/>
      <c r="P32" s="988" t="s">
        <v>153</v>
      </c>
      <c r="Q32" s="988"/>
      <c r="R32" s="989"/>
      <c r="S32" s="989"/>
      <c r="T32" s="989"/>
      <c r="U32" s="989"/>
      <c r="V32" s="988" t="s">
        <v>154</v>
      </c>
      <c r="W32" s="988"/>
      <c r="X32" s="987"/>
      <c r="Y32" s="987"/>
      <c r="Z32" s="987"/>
      <c r="AA32" s="987"/>
      <c r="AB32" s="988" t="s">
        <v>153</v>
      </c>
      <c r="AC32" s="988"/>
      <c r="AD32" s="989"/>
      <c r="AE32" s="989"/>
      <c r="AF32" s="989"/>
      <c r="AG32" s="989"/>
      <c r="AH32" s="990"/>
    </row>
    <row r="33" spans="1:34" s="72" customFormat="1" ht="15.9" customHeight="1">
      <c r="A33" s="1089"/>
      <c r="B33" s="74"/>
      <c r="C33" s="75"/>
      <c r="D33" s="996"/>
      <c r="E33" s="996"/>
      <c r="F33" s="997"/>
      <c r="G33" s="991" t="s">
        <v>149</v>
      </c>
      <c r="H33" s="992"/>
      <c r="I33" s="992"/>
      <c r="J33" s="993"/>
      <c r="K33" s="986"/>
      <c r="L33" s="987"/>
      <c r="M33" s="987"/>
      <c r="N33" s="987"/>
      <c r="O33" s="987"/>
      <c r="P33" s="988" t="s">
        <v>153</v>
      </c>
      <c r="Q33" s="988"/>
      <c r="R33" s="989"/>
      <c r="S33" s="989"/>
      <c r="T33" s="989"/>
      <c r="U33" s="989"/>
      <c r="V33" s="988" t="s">
        <v>154</v>
      </c>
      <c r="W33" s="988"/>
      <c r="X33" s="987"/>
      <c r="Y33" s="987"/>
      <c r="Z33" s="987"/>
      <c r="AA33" s="987"/>
      <c r="AB33" s="988" t="s">
        <v>153</v>
      </c>
      <c r="AC33" s="988"/>
      <c r="AD33" s="989"/>
      <c r="AE33" s="989"/>
      <c r="AF33" s="989"/>
      <c r="AG33" s="989"/>
      <c r="AH33" s="990"/>
    </row>
    <row r="34" spans="1:34" s="72" customFormat="1" ht="15.9" customHeight="1">
      <c r="A34" s="1086"/>
      <c r="B34" s="76"/>
      <c r="C34" s="77"/>
      <c r="D34" s="998"/>
      <c r="E34" s="998"/>
      <c r="F34" s="999"/>
      <c r="G34" s="991" t="s">
        <v>157</v>
      </c>
      <c r="H34" s="992"/>
      <c r="I34" s="992"/>
      <c r="J34" s="993"/>
      <c r="K34" s="986"/>
      <c r="L34" s="987"/>
      <c r="M34" s="987"/>
      <c r="N34" s="987"/>
      <c r="O34" s="987"/>
      <c r="P34" s="988" t="s">
        <v>153</v>
      </c>
      <c r="Q34" s="988"/>
      <c r="R34" s="989"/>
      <c r="S34" s="989"/>
      <c r="T34" s="989"/>
      <c r="U34" s="989"/>
      <c r="V34" s="988" t="s">
        <v>154</v>
      </c>
      <c r="W34" s="988"/>
      <c r="X34" s="987"/>
      <c r="Y34" s="987"/>
      <c r="Z34" s="987"/>
      <c r="AA34" s="987"/>
      <c r="AB34" s="988" t="s">
        <v>153</v>
      </c>
      <c r="AC34" s="988"/>
      <c r="AD34" s="989"/>
      <c r="AE34" s="989"/>
      <c r="AF34" s="989"/>
      <c r="AG34" s="989"/>
      <c r="AH34" s="990"/>
    </row>
    <row r="35" spans="1:34" s="72" customFormat="1" ht="16.399999999999999" customHeight="1">
      <c r="A35" s="1086"/>
      <c r="B35" s="984" t="s">
        <v>158</v>
      </c>
      <c r="C35" s="985"/>
      <c r="D35" s="985"/>
      <c r="E35" s="985"/>
      <c r="F35" s="985"/>
      <c r="G35" s="985"/>
      <c r="H35" s="985"/>
      <c r="I35" s="985"/>
      <c r="J35" s="985"/>
      <c r="K35" s="986"/>
      <c r="L35" s="987"/>
      <c r="M35" s="987"/>
      <c r="N35" s="987"/>
      <c r="O35" s="987"/>
      <c r="P35" s="988" t="s">
        <v>153</v>
      </c>
      <c r="Q35" s="988"/>
      <c r="R35" s="989"/>
      <c r="S35" s="989"/>
      <c r="T35" s="989"/>
      <c r="U35" s="989"/>
      <c r="V35" s="988" t="s">
        <v>154</v>
      </c>
      <c r="W35" s="988"/>
      <c r="X35" s="987"/>
      <c r="Y35" s="987"/>
      <c r="Z35" s="987"/>
      <c r="AA35" s="987"/>
      <c r="AB35" s="988" t="s">
        <v>153</v>
      </c>
      <c r="AC35" s="988"/>
      <c r="AD35" s="989"/>
      <c r="AE35" s="989"/>
      <c r="AF35" s="989"/>
      <c r="AG35" s="989"/>
      <c r="AH35" s="990"/>
    </row>
    <row r="36" spans="1:34" s="72" customFormat="1" ht="16.399999999999999" customHeight="1" thickBot="1">
      <c r="A36" s="1086"/>
      <c r="B36" s="971" t="s">
        <v>159</v>
      </c>
      <c r="C36" s="972"/>
      <c r="D36" s="972"/>
      <c r="E36" s="972"/>
      <c r="F36" s="972"/>
      <c r="G36" s="972"/>
      <c r="H36" s="972"/>
      <c r="I36" s="972"/>
      <c r="J36" s="972"/>
      <c r="K36" s="973"/>
      <c r="L36" s="974"/>
      <c r="M36" s="974"/>
      <c r="N36" s="974"/>
      <c r="O36" s="974"/>
      <c r="P36" s="974"/>
      <c r="Q36" s="974"/>
      <c r="R36" s="974"/>
      <c r="S36" s="974"/>
      <c r="T36" s="975" t="s">
        <v>160</v>
      </c>
      <c r="U36" s="975"/>
      <c r="V36" s="976"/>
      <c r="W36" s="977"/>
      <c r="X36" s="977"/>
      <c r="Y36" s="977"/>
      <c r="Z36" s="977"/>
      <c r="AA36" s="977"/>
      <c r="AB36" s="977"/>
      <c r="AC36" s="977"/>
      <c r="AD36" s="977"/>
      <c r="AE36" s="977"/>
      <c r="AF36" s="977"/>
      <c r="AG36" s="977"/>
      <c r="AH36" s="978"/>
    </row>
    <row r="37" spans="1:34" s="72" customFormat="1" ht="14.25" customHeight="1">
      <c r="A37" s="1085" t="s">
        <v>161</v>
      </c>
      <c r="B37" s="1009" t="s">
        <v>132</v>
      </c>
      <c r="C37" s="1009"/>
      <c r="D37" s="1009"/>
      <c r="E37" s="1009"/>
      <c r="F37" s="1009"/>
      <c r="G37" s="1009"/>
      <c r="H37" s="1009"/>
      <c r="I37" s="1009"/>
      <c r="J37" s="1009"/>
      <c r="K37" s="1009"/>
      <c r="L37" s="1009"/>
      <c r="M37" s="1009"/>
      <c r="N37" s="1009"/>
      <c r="O37" s="1009"/>
      <c r="P37" s="1009"/>
      <c r="Q37" s="1009"/>
      <c r="R37" s="1009"/>
      <c r="S37" s="1009"/>
      <c r="T37" s="1009"/>
      <c r="U37" s="1009"/>
      <c r="V37" s="1009"/>
      <c r="W37" s="1009"/>
      <c r="X37" s="1009"/>
      <c r="Y37" s="1009"/>
      <c r="Z37" s="1009"/>
      <c r="AA37" s="1009"/>
      <c r="AB37" s="1009"/>
      <c r="AC37" s="1009"/>
      <c r="AD37" s="1009"/>
      <c r="AE37" s="1009"/>
      <c r="AF37" s="1009"/>
      <c r="AG37" s="1009"/>
      <c r="AH37" s="1010"/>
    </row>
    <row r="38" spans="1:34" s="72" customFormat="1" ht="21.15" customHeight="1">
      <c r="A38" s="1086"/>
      <c r="B38" s="1011" t="s">
        <v>133</v>
      </c>
      <c r="C38" s="1012"/>
      <c r="D38" s="1012"/>
      <c r="E38" s="1012"/>
      <c r="F38" s="1012"/>
      <c r="G38" s="1012"/>
      <c r="H38" s="1012"/>
      <c r="I38" s="1012"/>
      <c r="J38" s="1013"/>
      <c r="K38" s="1059" t="s">
        <v>134</v>
      </c>
      <c r="L38" s="1060"/>
      <c r="M38" s="1060"/>
      <c r="N38" s="1060"/>
      <c r="O38" s="1060"/>
      <c r="P38" s="1061"/>
      <c r="Q38" s="1059" t="s">
        <v>135</v>
      </c>
      <c r="R38" s="1060"/>
      <c r="S38" s="1060"/>
      <c r="T38" s="1060"/>
      <c r="U38" s="1060"/>
      <c r="V38" s="1060"/>
      <c r="W38" s="1064" t="s">
        <v>136</v>
      </c>
      <c r="X38" s="1064"/>
      <c r="Y38" s="1064"/>
      <c r="Z38" s="1064"/>
      <c r="AA38" s="1064"/>
      <c r="AB38" s="1064"/>
      <c r="AC38" s="991" t="s">
        <v>137</v>
      </c>
      <c r="AD38" s="1060"/>
      <c r="AE38" s="1060"/>
      <c r="AF38" s="1060"/>
      <c r="AG38" s="1060"/>
      <c r="AH38" s="1084"/>
    </row>
    <row r="39" spans="1:34" s="72" customFormat="1" ht="16.399999999999999" customHeight="1">
      <c r="A39" s="1086"/>
      <c r="B39" s="1017"/>
      <c r="C39" s="1018"/>
      <c r="D39" s="1018"/>
      <c r="E39" s="1018"/>
      <c r="F39" s="1018"/>
      <c r="G39" s="1018"/>
      <c r="H39" s="1018"/>
      <c r="I39" s="1018"/>
      <c r="J39" s="1019"/>
      <c r="K39" s="1059" t="s">
        <v>138</v>
      </c>
      <c r="L39" s="1060"/>
      <c r="M39" s="1061"/>
      <c r="N39" s="1059" t="s">
        <v>139</v>
      </c>
      <c r="O39" s="1060"/>
      <c r="P39" s="1061"/>
      <c r="Q39" s="1059" t="s">
        <v>138</v>
      </c>
      <c r="R39" s="1060"/>
      <c r="S39" s="1061"/>
      <c r="T39" s="1059" t="s">
        <v>139</v>
      </c>
      <c r="U39" s="1060"/>
      <c r="V39" s="1061"/>
      <c r="W39" s="1059" t="s">
        <v>138</v>
      </c>
      <c r="X39" s="1060"/>
      <c r="Y39" s="1061"/>
      <c r="Z39" s="1059" t="s">
        <v>139</v>
      </c>
      <c r="AA39" s="1060"/>
      <c r="AB39" s="1061"/>
      <c r="AC39" s="1059" t="s">
        <v>138</v>
      </c>
      <c r="AD39" s="1060"/>
      <c r="AE39" s="1061"/>
      <c r="AF39" s="1059" t="s">
        <v>139</v>
      </c>
      <c r="AG39" s="1060"/>
      <c r="AH39" s="1084"/>
    </row>
    <row r="40" spans="1:34" s="72" customFormat="1" ht="16.399999999999999" customHeight="1">
      <c r="A40" s="1086"/>
      <c r="B40" s="1083" t="s">
        <v>140</v>
      </c>
      <c r="C40" s="1060"/>
      <c r="D40" s="1060"/>
      <c r="E40" s="1060"/>
      <c r="F40" s="1060"/>
      <c r="G40" s="1060"/>
      <c r="H40" s="1060"/>
      <c r="I40" s="1060"/>
      <c r="J40" s="1061"/>
      <c r="K40" s="1059"/>
      <c r="L40" s="1060"/>
      <c r="M40" s="1061"/>
      <c r="N40" s="1059"/>
      <c r="O40" s="1060"/>
      <c r="P40" s="1061"/>
      <c r="Q40" s="1059"/>
      <c r="R40" s="1060"/>
      <c r="S40" s="1061"/>
      <c r="T40" s="1059"/>
      <c r="U40" s="1060"/>
      <c r="V40" s="1061"/>
      <c r="W40" s="1059"/>
      <c r="X40" s="1060"/>
      <c r="Y40" s="1061"/>
      <c r="Z40" s="1059"/>
      <c r="AA40" s="1060"/>
      <c r="AB40" s="1061"/>
      <c r="AC40" s="1059"/>
      <c r="AD40" s="1060"/>
      <c r="AE40" s="1061"/>
      <c r="AF40" s="1059"/>
      <c r="AG40" s="1060"/>
      <c r="AH40" s="1084"/>
    </row>
    <row r="41" spans="1:34" s="72" customFormat="1" ht="16.399999999999999" customHeight="1">
      <c r="A41" s="1086"/>
      <c r="B41" s="1083" t="s">
        <v>141</v>
      </c>
      <c r="C41" s="1060"/>
      <c r="D41" s="1060"/>
      <c r="E41" s="1060"/>
      <c r="F41" s="1060"/>
      <c r="G41" s="1060"/>
      <c r="H41" s="1060"/>
      <c r="I41" s="1060"/>
      <c r="J41" s="1061"/>
      <c r="K41" s="1059"/>
      <c r="L41" s="1060"/>
      <c r="M41" s="1061"/>
      <c r="N41" s="1059"/>
      <c r="O41" s="1060"/>
      <c r="P41" s="1061"/>
      <c r="Q41" s="1059"/>
      <c r="R41" s="1060"/>
      <c r="S41" s="1061"/>
      <c r="T41" s="1059"/>
      <c r="U41" s="1060"/>
      <c r="V41" s="1061"/>
      <c r="W41" s="1059"/>
      <c r="X41" s="1060"/>
      <c r="Y41" s="1061"/>
      <c r="Z41" s="1059"/>
      <c r="AA41" s="1060"/>
      <c r="AB41" s="1061"/>
      <c r="AC41" s="1059"/>
      <c r="AD41" s="1060"/>
      <c r="AE41" s="1061"/>
      <c r="AF41" s="1059"/>
      <c r="AG41" s="1060"/>
      <c r="AH41" s="1084"/>
    </row>
    <row r="42" spans="1:34" s="72" customFormat="1" ht="14.25" customHeight="1">
      <c r="A42" s="1086"/>
      <c r="B42" s="1081" t="s">
        <v>126</v>
      </c>
      <c r="C42" s="1081"/>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1081"/>
      <c r="Z42" s="1081"/>
      <c r="AA42" s="1081"/>
      <c r="AB42" s="1081"/>
      <c r="AC42" s="1081"/>
      <c r="AD42" s="1081"/>
      <c r="AE42" s="1081"/>
      <c r="AF42" s="1081"/>
      <c r="AG42" s="1081"/>
      <c r="AH42" s="1082"/>
    </row>
    <row r="43" spans="1:34" s="72" customFormat="1" ht="16.399999999999999" customHeight="1">
      <c r="A43" s="1089"/>
      <c r="B43" s="1011" t="s">
        <v>142</v>
      </c>
      <c r="C43" s="1012"/>
      <c r="D43" s="1012"/>
      <c r="E43" s="1012"/>
      <c r="F43" s="1012"/>
      <c r="G43" s="1012"/>
      <c r="H43" s="1012"/>
      <c r="I43" s="1012"/>
      <c r="J43" s="1013"/>
      <c r="K43" s="1020" t="s">
        <v>143</v>
      </c>
      <c r="L43" s="1020"/>
      <c r="M43" s="1020"/>
      <c r="N43" s="1020" t="s">
        <v>144</v>
      </c>
      <c r="O43" s="1020"/>
      <c r="P43" s="1020"/>
      <c r="Q43" s="1020" t="s">
        <v>145</v>
      </c>
      <c r="R43" s="1020"/>
      <c r="S43" s="1020"/>
      <c r="T43" s="1020" t="s">
        <v>146</v>
      </c>
      <c r="U43" s="1020"/>
      <c r="V43" s="1020"/>
      <c r="W43" s="1020" t="s">
        <v>147</v>
      </c>
      <c r="X43" s="1020"/>
      <c r="Y43" s="1020"/>
      <c r="Z43" s="1020" t="s">
        <v>148</v>
      </c>
      <c r="AA43" s="1020"/>
      <c r="AB43" s="1020"/>
      <c r="AC43" s="1020" t="s">
        <v>149</v>
      </c>
      <c r="AD43" s="1020"/>
      <c r="AE43" s="1020"/>
      <c r="AF43" s="1020" t="s">
        <v>150</v>
      </c>
      <c r="AG43" s="1020"/>
      <c r="AH43" s="1021"/>
    </row>
    <row r="44" spans="1:34" s="72" customFormat="1" ht="15.65" customHeight="1">
      <c r="A44" s="1089"/>
      <c r="B44" s="1014"/>
      <c r="C44" s="1015"/>
      <c r="D44" s="1015"/>
      <c r="E44" s="1015"/>
      <c r="F44" s="1015"/>
      <c r="G44" s="1015"/>
      <c r="H44" s="1015"/>
      <c r="I44" s="1015"/>
      <c r="J44" s="1016"/>
      <c r="K44" s="1020"/>
      <c r="L44" s="1020"/>
      <c r="M44" s="1020"/>
      <c r="N44" s="1020"/>
      <c r="O44" s="1020"/>
      <c r="P44" s="1020"/>
      <c r="Q44" s="1020"/>
      <c r="R44" s="1020"/>
      <c r="S44" s="1020"/>
      <c r="T44" s="1020"/>
      <c r="U44" s="1020"/>
      <c r="V44" s="1020"/>
      <c r="W44" s="1020"/>
      <c r="X44" s="1020"/>
      <c r="Y44" s="1020"/>
      <c r="Z44" s="1020"/>
      <c r="AA44" s="1020"/>
      <c r="AB44" s="1020"/>
      <c r="AC44" s="1020"/>
      <c r="AD44" s="1020"/>
      <c r="AE44" s="1020"/>
      <c r="AF44" s="1020"/>
      <c r="AG44" s="1020"/>
      <c r="AH44" s="1021"/>
    </row>
    <row r="45" spans="1:34" s="72" customFormat="1" ht="15.9" customHeight="1">
      <c r="A45" s="1089"/>
      <c r="B45" s="1017"/>
      <c r="C45" s="1018"/>
      <c r="D45" s="1018"/>
      <c r="E45" s="1018"/>
      <c r="F45" s="1018"/>
      <c r="G45" s="1018"/>
      <c r="H45" s="1018"/>
      <c r="I45" s="1018"/>
      <c r="J45" s="1019"/>
      <c r="K45" s="1022" t="s">
        <v>151</v>
      </c>
      <c r="L45" s="1023"/>
      <c r="M45" s="1023"/>
      <c r="N45" s="1023"/>
      <c r="O45" s="1023"/>
      <c r="P45" s="1023"/>
      <c r="Q45" s="1023"/>
      <c r="R45" s="1023"/>
      <c r="S45" s="1024"/>
      <c r="T45" s="1000"/>
      <c r="U45" s="1001"/>
      <c r="V45" s="1001"/>
      <c r="W45" s="1001"/>
      <c r="X45" s="1001"/>
      <c r="Y45" s="1001"/>
      <c r="Z45" s="1001"/>
      <c r="AA45" s="1001"/>
      <c r="AB45" s="1001"/>
      <c r="AC45" s="1001"/>
      <c r="AD45" s="1001"/>
      <c r="AE45" s="1001"/>
      <c r="AF45" s="1001"/>
      <c r="AG45" s="1001"/>
      <c r="AH45" s="1002"/>
    </row>
    <row r="46" spans="1:34" s="72" customFormat="1" ht="15.9" customHeight="1">
      <c r="A46" s="1089"/>
      <c r="B46" s="1003" t="s">
        <v>152</v>
      </c>
      <c r="C46" s="1004"/>
      <c r="D46" s="985"/>
      <c r="E46" s="985"/>
      <c r="F46" s="985"/>
      <c r="G46" s="985"/>
      <c r="H46" s="985"/>
      <c r="I46" s="985"/>
      <c r="J46" s="985"/>
      <c r="K46" s="986"/>
      <c r="L46" s="987"/>
      <c r="M46" s="987"/>
      <c r="N46" s="987"/>
      <c r="O46" s="987"/>
      <c r="P46" s="988" t="s">
        <v>153</v>
      </c>
      <c r="Q46" s="988"/>
      <c r="R46" s="989"/>
      <c r="S46" s="989"/>
      <c r="T46" s="989"/>
      <c r="U46" s="989"/>
      <c r="V46" s="988" t="s">
        <v>154</v>
      </c>
      <c r="W46" s="988"/>
      <c r="X46" s="987"/>
      <c r="Y46" s="987"/>
      <c r="Z46" s="987"/>
      <c r="AA46" s="987"/>
      <c r="AB46" s="988" t="s">
        <v>153</v>
      </c>
      <c r="AC46" s="988"/>
      <c r="AD46" s="989"/>
      <c r="AE46" s="989"/>
      <c r="AF46" s="989"/>
      <c r="AG46" s="989"/>
      <c r="AH46" s="990"/>
    </row>
    <row r="47" spans="1:34" s="72" customFormat="1" ht="15.9" customHeight="1">
      <c r="A47" s="1089"/>
      <c r="B47" s="74"/>
      <c r="C47" s="75"/>
      <c r="D47" s="994" t="s">
        <v>155</v>
      </c>
      <c r="E47" s="994"/>
      <c r="F47" s="995"/>
      <c r="G47" s="991" t="s">
        <v>156</v>
      </c>
      <c r="H47" s="992"/>
      <c r="I47" s="992"/>
      <c r="J47" s="993"/>
      <c r="K47" s="986"/>
      <c r="L47" s="987"/>
      <c r="M47" s="987"/>
      <c r="N47" s="987"/>
      <c r="O47" s="987"/>
      <c r="P47" s="988" t="s">
        <v>153</v>
      </c>
      <c r="Q47" s="988"/>
      <c r="R47" s="989"/>
      <c r="S47" s="989"/>
      <c r="T47" s="989"/>
      <c r="U47" s="989"/>
      <c r="V47" s="988" t="s">
        <v>154</v>
      </c>
      <c r="W47" s="988"/>
      <c r="X47" s="987"/>
      <c r="Y47" s="987"/>
      <c r="Z47" s="987"/>
      <c r="AA47" s="987"/>
      <c r="AB47" s="988" t="s">
        <v>153</v>
      </c>
      <c r="AC47" s="988"/>
      <c r="AD47" s="989"/>
      <c r="AE47" s="989"/>
      <c r="AF47" s="989"/>
      <c r="AG47" s="989"/>
      <c r="AH47" s="990"/>
    </row>
    <row r="48" spans="1:34" s="72" customFormat="1" ht="15.9" customHeight="1">
      <c r="A48" s="1089"/>
      <c r="B48" s="74"/>
      <c r="C48" s="75"/>
      <c r="D48" s="996"/>
      <c r="E48" s="996"/>
      <c r="F48" s="997"/>
      <c r="G48" s="991" t="s">
        <v>149</v>
      </c>
      <c r="H48" s="992"/>
      <c r="I48" s="992"/>
      <c r="J48" s="993"/>
      <c r="K48" s="986"/>
      <c r="L48" s="987"/>
      <c r="M48" s="987"/>
      <c r="N48" s="987"/>
      <c r="O48" s="987"/>
      <c r="P48" s="988" t="s">
        <v>153</v>
      </c>
      <c r="Q48" s="988"/>
      <c r="R48" s="989"/>
      <c r="S48" s="989"/>
      <c r="T48" s="989"/>
      <c r="U48" s="989"/>
      <c r="V48" s="988" t="s">
        <v>154</v>
      </c>
      <c r="W48" s="988"/>
      <c r="X48" s="987"/>
      <c r="Y48" s="987"/>
      <c r="Z48" s="987"/>
      <c r="AA48" s="987"/>
      <c r="AB48" s="988" t="s">
        <v>153</v>
      </c>
      <c r="AC48" s="988"/>
      <c r="AD48" s="989"/>
      <c r="AE48" s="989"/>
      <c r="AF48" s="989"/>
      <c r="AG48" s="989"/>
      <c r="AH48" s="990"/>
    </row>
    <row r="49" spans="1:34" s="72" customFormat="1" ht="15.9" customHeight="1">
      <c r="A49" s="1089"/>
      <c r="B49" s="76"/>
      <c r="C49" s="77"/>
      <c r="D49" s="998"/>
      <c r="E49" s="998"/>
      <c r="F49" s="999"/>
      <c r="G49" s="991" t="s">
        <v>157</v>
      </c>
      <c r="H49" s="992"/>
      <c r="I49" s="992"/>
      <c r="J49" s="993"/>
      <c r="K49" s="986"/>
      <c r="L49" s="987"/>
      <c r="M49" s="987"/>
      <c r="N49" s="987"/>
      <c r="O49" s="987"/>
      <c r="P49" s="988" t="s">
        <v>153</v>
      </c>
      <c r="Q49" s="988"/>
      <c r="R49" s="989"/>
      <c r="S49" s="989"/>
      <c r="T49" s="989"/>
      <c r="U49" s="989"/>
      <c r="V49" s="988" t="s">
        <v>154</v>
      </c>
      <c r="W49" s="988"/>
      <c r="X49" s="987"/>
      <c r="Y49" s="987"/>
      <c r="Z49" s="987"/>
      <c r="AA49" s="987"/>
      <c r="AB49" s="988" t="s">
        <v>153</v>
      </c>
      <c r="AC49" s="988"/>
      <c r="AD49" s="989"/>
      <c r="AE49" s="989"/>
      <c r="AF49" s="989"/>
      <c r="AG49" s="989"/>
      <c r="AH49" s="990"/>
    </row>
    <row r="50" spans="1:34" s="72" customFormat="1" ht="16.399999999999999" customHeight="1">
      <c r="A50" s="1089"/>
      <c r="B50" s="984" t="s">
        <v>158</v>
      </c>
      <c r="C50" s="985"/>
      <c r="D50" s="985"/>
      <c r="E50" s="985"/>
      <c r="F50" s="985"/>
      <c r="G50" s="985"/>
      <c r="H50" s="985"/>
      <c r="I50" s="985"/>
      <c r="J50" s="985"/>
      <c r="K50" s="986"/>
      <c r="L50" s="987"/>
      <c r="M50" s="987"/>
      <c r="N50" s="987"/>
      <c r="O50" s="987"/>
      <c r="P50" s="988" t="s">
        <v>153</v>
      </c>
      <c r="Q50" s="988"/>
      <c r="R50" s="989"/>
      <c r="S50" s="989"/>
      <c r="T50" s="989"/>
      <c r="U50" s="989"/>
      <c r="V50" s="988" t="s">
        <v>154</v>
      </c>
      <c r="W50" s="988"/>
      <c r="X50" s="987"/>
      <c r="Y50" s="987"/>
      <c r="Z50" s="987"/>
      <c r="AA50" s="987"/>
      <c r="AB50" s="988" t="s">
        <v>153</v>
      </c>
      <c r="AC50" s="988"/>
      <c r="AD50" s="989"/>
      <c r="AE50" s="989"/>
      <c r="AF50" s="989"/>
      <c r="AG50" s="989"/>
      <c r="AH50" s="990"/>
    </row>
    <row r="51" spans="1:34" s="72" customFormat="1" ht="16.399999999999999" customHeight="1" thickBot="1">
      <c r="A51" s="1089"/>
      <c r="B51" s="971" t="s">
        <v>159</v>
      </c>
      <c r="C51" s="972"/>
      <c r="D51" s="972"/>
      <c r="E51" s="972"/>
      <c r="F51" s="972"/>
      <c r="G51" s="972"/>
      <c r="H51" s="972"/>
      <c r="I51" s="972"/>
      <c r="J51" s="972"/>
      <c r="K51" s="973"/>
      <c r="L51" s="974"/>
      <c r="M51" s="974"/>
      <c r="N51" s="974"/>
      <c r="O51" s="974"/>
      <c r="P51" s="974"/>
      <c r="Q51" s="974"/>
      <c r="R51" s="974"/>
      <c r="S51" s="974"/>
      <c r="T51" s="975" t="s">
        <v>160</v>
      </c>
      <c r="U51" s="975"/>
      <c r="V51" s="976"/>
      <c r="W51" s="977"/>
      <c r="X51" s="977"/>
      <c r="Y51" s="977"/>
      <c r="Z51" s="977"/>
      <c r="AA51" s="977"/>
      <c r="AB51" s="977"/>
      <c r="AC51" s="977"/>
      <c r="AD51" s="977"/>
      <c r="AE51" s="977"/>
      <c r="AF51" s="977"/>
      <c r="AG51" s="977"/>
      <c r="AH51" s="978"/>
    </row>
    <row r="52" spans="1:34" s="72" customFormat="1" ht="14.25" customHeight="1">
      <c r="A52" s="1085" t="s">
        <v>162</v>
      </c>
      <c r="B52" s="1008" t="s">
        <v>132</v>
      </c>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10"/>
    </row>
    <row r="53" spans="1:34" s="72" customFormat="1" ht="21.15" customHeight="1">
      <c r="A53" s="1086"/>
      <c r="B53" s="1011" t="s">
        <v>133</v>
      </c>
      <c r="C53" s="1012"/>
      <c r="D53" s="1012"/>
      <c r="E53" s="1012"/>
      <c r="F53" s="1012"/>
      <c r="G53" s="1012"/>
      <c r="H53" s="1012"/>
      <c r="I53" s="1012"/>
      <c r="J53" s="1013"/>
      <c r="K53" s="1059" t="s">
        <v>134</v>
      </c>
      <c r="L53" s="1060"/>
      <c r="M53" s="1060"/>
      <c r="N53" s="1060"/>
      <c r="O53" s="1060"/>
      <c r="P53" s="1061"/>
      <c r="Q53" s="1059" t="s">
        <v>135</v>
      </c>
      <c r="R53" s="1060"/>
      <c r="S53" s="1060"/>
      <c r="T53" s="1060"/>
      <c r="U53" s="1060"/>
      <c r="V53" s="1061"/>
      <c r="W53" s="1059" t="s">
        <v>136</v>
      </c>
      <c r="X53" s="1060"/>
      <c r="Y53" s="1060"/>
      <c r="Z53" s="1060"/>
      <c r="AA53" s="1060"/>
      <c r="AB53" s="1061"/>
      <c r="AC53" s="991" t="s">
        <v>137</v>
      </c>
      <c r="AD53" s="992"/>
      <c r="AE53" s="992"/>
      <c r="AF53" s="992"/>
      <c r="AG53" s="992"/>
      <c r="AH53" s="1088"/>
    </row>
    <row r="54" spans="1:34" s="72" customFormat="1" ht="16.399999999999999" customHeight="1">
      <c r="A54" s="1086"/>
      <c r="B54" s="1017"/>
      <c r="C54" s="1018"/>
      <c r="D54" s="1018"/>
      <c r="E54" s="1018"/>
      <c r="F54" s="1018"/>
      <c r="G54" s="1018"/>
      <c r="H54" s="1018"/>
      <c r="I54" s="1018"/>
      <c r="J54" s="1019"/>
      <c r="K54" s="1059" t="s">
        <v>138</v>
      </c>
      <c r="L54" s="1060"/>
      <c r="M54" s="1061"/>
      <c r="N54" s="1059" t="s">
        <v>139</v>
      </c>
      <c r="O54" s="1060"/>
      <c r="P54" s="1061"/>
      <c r="Q54" s="1059" t="s">
        <v>138</v>
      </c>
      <c r="R54" s="1060"/>
      <c r="S54" s="1061"/>
      <c r="T54" s="1059" t="s">
        <v>139</v>
      </c>
      <c r="U54" s="1060"/>
      <c r="V54" s="1061"/>
      <c r="W54" s="1059" t="s">
        <v>138</v>
      </c>
      <c r="X54" s="1060"/>
      <c r="Y54" s="1061"/>
      <c r="Z54" s="1059" t="s">
        <v>139</v>
      </c>
      <c r="AA54" s="1060"/>
      <c r="AB54" s="1061"/>
      <c r="AC54" s="1059" t="s">
        <v>138</v>
      </c>
      <c r="AD54" s="1060"/>
      <c r="AE54" s="1061"/>
      <c r="AF54" s="1059" t="s">
        <v>139</v>
      </c>
      <c r="AG54" s="1060"/>
      <c r="AH54" s="1084"/>
    </row>
    <row r="55" spans="1:34" s="72" customFormat="1" ht="16.399999999999999" customHeight="1">
      <c r="A55" s="1086"/>
      <c r="B55" s="1083" t="s">
        <v>140</v>
      </c>
      <c r="C55" s="1060"/>
      <c r="D55" s="1060"/>
      <c r="E55" s="1060"/>
      <c r="F55" s="1060"/>
      <c r="G55" s="1060"/>
      <c r="H55" s="1060"/>
      <c r="I55" s="1060"/>
      <c r="J55" s="1061"/>
      <c r="K55" s="1059"/>
      <c r="L55" s="1060"/>
      <c r="M55" s="1061"/>
      <c r="N55" s="1059"/>
      <c r="O55" s="1060"/>
      <c r="P55" s="1061"/>
      <c r="Q55" s="1059"/>
      <c r="R55" s="1060"/>
      <c r="S55" s="1061"/>
      <c r="T55" s="1059"/>
      <c r="U55" s="1060"/>
      <c r="V55" s="1061"/>
      <c r="W55" s="1059"/>
      <c r="X55" s="1060"/>
      <c r="Y55" s="1061"/>
      <c r="Z55" s="1059"/>
      <c r="AA55" s="1060"/>
      <c r="AB55" s="1061"/>
      <c r="AC55" s="1059"/>
      <c r="AD55" s="1060"/>
      <c r="AE55" s="1061"/>
      <c r="AF55" s="1059"/>
      <c r="AG55" s="1060"/>
      <c r="AH55" s="1084"/>
    </row>
    <row r="56" spans="1:34" s="72" customFormat="1" ht="16.399999999999999" customHeight="1">
      <c r="A56" s="1086"/>
      <c r="B56" s="1083" t="s">
        <v>141</v>
      </c>
      <c r="C56" s="1060"/>
      <c r="D56" s="1060"/>
      <c r="E56" s="1060"/>
      <c r="F56" s="1060"/>
      <c r="G56" s="1060"/>
      <c r="H56" s="1060"/>
      <c r="I56" s="1060"/>
      <c r="J56" s="1061"/>
      <c r="K56" s="1059"/>
      <c r="L56" s="1060"/>
      <c r="M56" s="1061"/>
      <c r="N56" s="1059"/>
      <c r="O56" s="1060"/>
      <c r="P56" s="1061"/>
      <c r="Q56" s="1059"/>
      <c r="R56" s="1060"/>
      <c r="S56" s="1061"/>
      <c r="T56" s="1059"/>
      <c r="U56" s="1060"/>
      <c r="V56" s="1061"/>
      <c r="W56" s="1059"/>
      <c r="X56" s="1060"/>
      <c r="Y56" s="1061"/>
      <c r="Z56" s="1059"/>
      <c r="AA56" s="1060"/>
      <c r="AB56" s="1061"/>
      <c r="AC56" s="1059"/>
      <c r="AD56" s="1060"/>
      <c r="AE56" s="1061"/>
      <c r="AF56" s="1059"/>
      <c r="AG56" s="1060"/>
      <c r="AH56" s="1084"/>
    </row>
    <row r="57" spans="1:34" s="72" customFormat="1" ht="14.25" customHeight="1">
      <c r="A57" s="1086"/>
      <c r="B57" s="1080" t="s">
        <v>126</v>
      </c>
      <c r="C57" s="1081"/>
      <c r="D57" s="1081"/>
      <c r="E57" s="1081"/>
      <c r="F57" s="1081"/>
      <c r="G57" s="1081"/>
      <c r="H57" s="1081"/>
      <c r="I57" s="1081"/>
      <c r="J57" s="1081"/>
      <c r="K57" s="1081"/>
      <c r="L57" s="1081"/>
      <c r="M57" s="1081"/>
      <c r="N57" s="1081"/>
      <c r="O57" s="1081"/>
      <c r="P57" s="1081"/>
      <c r="Q57" s="1081"/>
      <c r="R57" s="1081"/>
      <c r="S57" s="1081"/>
      <c r="T57" s="1081"/>
      <c r="U57" s="1081"/>
      <c r="V57" s="1081"/>
      <c r="W57" s="1081"/>
      <c r="X57" s="1081"/>
      <c r="Y57" s="1081"/>
      <c r="Z57" s="1081"/>
      <c r="AA57" s="1081"/>
      <c r="AB57" s="1081"/>
      <c r="AC57" s="1081"/>
      <c r="AD57" s="1081"/>
      <c r="AE57" s="1081"/>
      <c r="AF57" s="1081"/>
      <c r="AG57" s="1081"/>
      <c r="AH57" s="1082"/>
    </row>
    <row r="58" spans="1:34" s="72" customFormat="1" ht="16.399999999999999" customHeight="1">
      <c r="A58" s="1086"/>
      <c r="B58" s="1011" t="s">
        <v>142</v>
      </c>
      <c r="C58" s="1012"/>
      <c r="D58" s="1012"/>
      <c r="E58" s="1012"/>
      <c r="F58" s="1012"/>
      <c r="G58" s="1012"/>
      <c r="H58" s="1012"/>
      <c r="I58" s="1012"/>
      <c r="J58" s="1013"/>
      <c r="K58" s="1020" t="s">
        <v>143</v>
      </c>
      <c r="L58" s="1020"/>
      <c r="M58" s="1020"/>
      <c r="N58" s="1020" t="s">
        <v>144</v>
      </c>
      <c r="O58" s="1020"/>
      <c r="P58" s="1020"/>
      <c r="Q58" s="1020" t="s">
        <v>145</v>
      </c>
      <c r="R58" s="1020"/>
      <c r="S58" s="1020"/>
      <c r="T58" s="1020" t="s">
        <v>146</v>
      </c>
      <c r="U58" s="1020"/>
      <c r="V58" s="1020"/>
      <c r="W58" s="1020" t="s">
        <v>147</v>
      </c>
      <c r="X58" s="1020"/>
      <c r="Y58" s="1020"/>
      <c r="Z58" s="1020" t="s">
        <v>148</v>
      </c>
      <c r="AA58" s="1020"/>
      <c r="AB58" s="1020"/>
      <c r="AC58" s="1020" t="s">
        <v>149</v>
      </c>
      <c r="AD58" s="1020"/>
      <c r="AE58" s="1020"/>
      <c r="AF58" s="1020" t="s">
        <v>150</v>
      </c>
      <c r="AG58" s="1020"/>
      <c r="AH58" s="1021"/>
    </row>
    <row r="59" spans="1:34" s="72" customFormat="1" ht="15.65" customHeight="1">
      <c r="A59" s="1086"/>
      <c r="B59" s="1014"/>
      <c r="C59" s="1015"/>
      <c r="D59" s="1015"/>
      <c r="E59" s="1015"/>
      <c r="F59" s="1015"/>
      <c r="G59" s="1015"/>
      <c r="H59" s="1015"/>
      <c r="I59" s="1015"/>
      <c r="J59" s="1016"/>
      <c r="K59" s="1020"/>
      <c r="L59" s="1020"/>
      <c r="M59" s="1020"/>
      <c r="N59" s="1020"/>
      <c r="O59" s="1020"/>
      <c r="P59" s="1020"/>
      <c r="Q59" s="1020"/>
      <c r="R59" s="1020"/>
      <c r="S59" s="1020"/>
      <c r="T59" s="1020"/>
      <c r="U59" s="1020"/>
      <c r="V59" s="1020"/>
      <c r="W59" s="1020"/>
      <c r="X59" s="1020"/>
      <c r="Y59" s="1020"/>
      <c r="Z59" s="1020"/>
      <c r="AA59" s="1020"/>
      <c r="AB59" s="1020"/>
      <c r="AC59" s="1020"/>
      <c r="AD59" s="1020"/>
      <c r="AE59" s="1020"/>
      <c r="AF59" s="1020"/>
      <c r="AG59" s="1020"/>
      <c r="AH59" s="1021"/>
    </row>
    <row r="60" spans="1:34" s="72" customFormat="1" ht="15.9" customHeight="1">
      <c r="A60" s="1086"/>
      <c r="B60" s="1017"/>
      <c r="C60" s="1018"/>
      <c r="D60" s="1018"/>
      <c r="E60" s="1018"/>
      <c r="F60" s="1018"/>
      <c r="G60" s="1018"/>
      <c r="H60" s="1018"/>
      <c r="I60" s="1018"/>
      <c r="J60" s="1019"/>
      <c r="K60" s="1022" t="s">
        <v>151</v>
      </c>
      <c r="L60" s="1023"/>
      <c r="M60" s="1023"/>
      <c r="N60" s="1023"/>
      <c r="O60" s="1023"/>
      <c r="P60" s="1023"/>
      <c r="Q60" s="1023"/>
      <c r="R60" s="1023"/>
      <c r="S60" s="1024"/>
      <c r="T60" s="1000"/>
      <c r="U60" s="1001"/>
      <c r="V60" s="1001"/>
      <c r="W60" s="1001"/>
      <c r="X60" s="1001"/>
      <c r="Y60" s="1001"/>
      <c r="Z60" s="1001"/>
      <c r="AA60" s="1001"/>
      <c r="AB60" s="1001"/>
      <c r="AC60" s="1001"/>
      <c r="AD60" s="1001"/>
      <c r="AE60" s="1001"/>
      <c r="AF60" s="1001"/>
      <c r="AG60" s="1001"/>
      <c r="AH60" s="1002"/>
    </row>
    <row r="61" spans="1:34" s="72" customFormat="1" ht="15.9" customHeight="1">
      <c r="A61" s="1086"/>
      <c r="B61" s="1003" t="s">
        <v>152</v>
      </c>
      <c r="C61" s="1004"/>
      <c r="D61" s="985"/>
      <c r="E61" s="985"/>
      <c r="F61" s="985"/>
      <c r="G61" s="985"/>
      <c r="H61" s="985"/>
      <c r="I61" s="985"/>
      <c r="J61" s="985"/>
      <c r="K61" s="986"/>
      <c r="L61" s="987"/>
      <c r="M61" s="987"/>
      <c r="N61" s="987"/>
      <c r="O61" s="987"/>
      <c r="P61" s="988" t="s">
        <v>153</v>
      </c>
      <c r="Q61" s="988"/>
      <c r="R61" s="989"/>
      <c r="S61" s="989"/>
      <c r="T61" s="989"/>
      <c r="U61" s="989"/>
      <c r="V61" s="988" t="s">
        <v>154</v>
      </c>
      <c r="W61" s="988"/>
      <c r="X61" s="987"/>
      <c r="Y61" s="987"/>
      <c r="Z61" s="987"/>
      <c r="AA61" s="987"/>
      <c r="AB61" s="988" t="s">
        <v>153</v>
      </c>
      <c r="AC61" s="988"/>
      <c r="AD61" s="989"/>
      <c r="AE61" s="989"/>
      <c r="AF61" s="989"/>
      <c r="AG61" s="989"/>
      <c r="AH61" s="990"/>
    </row>
    <row r="62" spans="1:34" s="72" customFormat="1" ht="15.9" customHeight="1">
      <c r="A62" s="1086"/>
      <c r="B62" s="74"/>
      <c r="C62" s="75"/>
      <c r="D62" s="994" t="s">
        <v>155</v>
      </c>
      <c r="E62" s="994"/>
      <c r="F62" s="995"/>
      <c r="G62" s="991" t="s">
        <v>156</v>
      </c>
      <c r="H62" s="992"/>
      <c r="I62" s="992"/>
      <c r="J62" s="993"/>
      <c r="K62" s="986"/>
      <c r="L62" s="987"/>
      <c r="M62" s="987"/>
      <c r="N62" s="987"/>
      <c r="O62" s="987"/>
      <c r="P62" s="988" t="s">
        <v>153</v>
      </c>
      <c r="Q62" s="988"/>
      <c r="R62" s="989"/>
      <c r="S62" s="989"/>
      <c r="T62" s="989"/>
      <c r="U62" s="989"/>
      <c r="V62" s="988" t="s">
        <v>154</v>
      </c>
      <c r="W62" s="988"/>
      <c r="X62" s="987"/>
      <c r="Y62" s="987"/>
      <c r="Z62" s="987"/>
      <c r="AA62" s="987"/>
      <c r="AB62" s="988" t="s">
        <v>153</v>
      </c>
      <c r="AC62" s="988"/>
      <c r="AD62" s="989"/>
      <c r="AE62" s="989"/>
      <c r="AF62" s="989"/>
      <c r="AG62" s="989"/>
      <c r="AH62" s="990"/>
    </row>
    <row r="63" spans="1:34" s="72" customFormat="1" ht="15.9" customHeight="1">
      <c r="A63" s="1086"/>
      <c r="B63" s="74"/>
      <c r="C63" s="75"/>
      <c r="D63" s="996"/>
      <c r="E63" s="996"/>
      <c r="F63" s="997"/>
      <c r="G63" s="991" t="s">
        <v>149</v>
      </c>
      <c r="H63" s="992"/>
      <c r="I63" s="992"/>
      <c r="J63" s="993"/>
      <c r="K63" s="986"/>
      <c r="L63" s="987"/>
      <c r="M63" s="987"/>
      <c r="N63" s="987"/>
      <c r="O63" s="987"/>
      <c r="P63" s="988" t="s">
        <v>153</v>
      </c>
      <c r="Q63" s="988"/>
      <c r="R63" s="989"/>
      <c r="S63" s="989"/>
      <c r="T63" s="989"/>
      <c r="U63" s="989"/>
      <c r="V63" s="988" t="s">
        <v>154</v>
      </c>
      <c r="W63" s="988"/>
      <c r="X63" s="987"/>
      <c r="Y63" s="987"/>
      <c r="Z63" s="987"/>
      <c r="AA63" s="987"/>
      <c r="AB63" s="988" t="s">
        <v>153</v>
      </c>
      <c r="AC63" s="988"/>
      <c r="AD63" s="989"/>
      <c r="AE63" s="989"/>
      <c r="AF63" s="989"/>
      <c r="AG63" s="989"/>
      <c r="AH63" s="990"/>
    </row>
    <row r="64" spans="1:34" s="72" customFormat="1" ht="15.9" customHeight="1">
      <c r="A64" s="1086"/>
      <c r="B64" s="76"/>
      <c r="C64" s="77"/>
      <c r="D64" s="998"/>
      <c r="E64" s="998"/>
      <c r="F64" s="999"/>
      <c r="G64" s="991" t="s">
        <v>157</v>
      </c>
      <c r="H64" s="992"/>
      <c r="I64" s="992"/>
      <c r="J64" s="993"/>
      <c r="K64" s="986"/>
      <c r="L64" s="987"/>
      <c r="M64" s="987"/>
      <c r="N64" s="987"/>
      <c r="O64" s="987"/>
      <c r="P64" s="988" t="s">
        <v>153</v>
      </c>
      <c r="Q64" s="988"/>
      <c r="R64" s="989"/>
      <c r="S64" s="989"/>
      <c r="T64" s="989"/>
      <c r="U64" s="989"/>
      <c r="V64" s="988" t="s">
        <v>154</v>
      </c>
      <c r="W64" s="988"/>
      <c r="X64" s="987"/>
      <c r="Y64" s="987"/>
      <c r="Z64" s="987"/>
      <c r="AA64" s="987"/>
      <c r="AB64" s="988" t="s">
        <v>153</v>
      </c>
      <c r="AC64" s="988"/>
      <c r="AD64" s="989"/>
      <c r="AE64" s="989"/>
      <c r="AF64" s="989"/>
      <c r="AG64" s="989"/>
      <c r="AH64" s="990"/>
    </row>
    <row r="65" spans="1:34" s="72" customFormat="1" ht="16.399999999999999" customHeight="1">
      <c r="A65" s="1086"/>
      <c r="B65" s="984" t="s">
        <v>158</v>
      </c>
      <c r="C65" s="985"/>
      <c r="D65" s="985"/>
      <c r="E65" s="985"/>
      <c r="F65" s="985"/>
      <c r="G65" s="985"/>
      <c r="H65" s="985"/>
      <c r="I65" s="985"/>
      <c r="J65" s="985"/>
      <c r="K65" s="986"/>
      <c r="L65" s="987"/>
      <c r="M65" s="987"/>
      <c r="N65" s="987"/>
      <c r="O65" s="987"/>
      <c r="P65" s="988" t="s">
        <v>153</v>
      </c>
      <c r="Q65" s="988"/>
      <c r="R65" s="989"/>
      <c r="S65" s="989"/>
      <c r="T65" s="989"/>
      <c r="U65" s="989"/>
      <c r="V65" s="988" t="s">
        <v>154</v>
      </c>
      <c r="W65" s="988"/>
      <c r="X65" s="987"/>
      <c r="Y65" s="987"/>
      <c r="Z65" s="987"/>
      <c r="AA65" s="987"/>
      <c r="AB65" s="988" t="s">
        <v>153</v>
      </c>
      <c r="AC65" s="988"/>
      <c r="AD65" s="989"/>
      <c r="AE65" s="989"/>
      <c r="AF65" s="989"/>
      <c r="AG65" s="989"/>
      <c r="AH65" s="990"/>
    </row>
    <row r="66" spans="1:34" s="72" customFormat="1" ht="16.399999999999999" customHeight="1" thickBot="1">
      <c r="A66" s="1087"/>
      <c r="B66" s="971" t="s">
        <v>159</v>
      </c>
      <c r="C66" s="972"/>
      <c r="D66" s="972"/>
      <c r="E66" s="972"/>
      <c r="F66" s="972"/>
      <c r="G66" s="972"/>
      <c r="H66" s="972"/>
      <c r="I66" s="972"/>
      <c r="J66" s="972"/>
      <c r="K66" s="973"/>
      <c r="L66" s="974"/>
      <c r="M66" s="974"/>
      <c r="N66" s="974"/>
      <c r="O66" s="974"/>
      <c r="P66" s="974"/>
      <c r="Q66" s="974"/>
      <c r="R66" s="974"/>
      <c r="S66" s="974"/>
      <c r="T66" s="975" t="s">
        <v>160</v>
      </c>
      <c r="U66" s="975"/>
      <c r="V66" s="976"/>
      <c r="W66" s="977"/>
      <c r="X66" s="977"/>
      <c r="Y66" s="977"/>
      <c r="Z66" s="977"/>
      <c r="AA66" s="977"/>
      <c r="AB66" s="977"/>
      <c r="AC66" s="977"/>
      <c r="AD66" s="977"/>
      <c r="AE66" s="977"/>
      <c r="AF66" s="977"/>
      <c r="AG66" s="977"/>
      <c r="AH66" s="978"/>
    </row>
    <row r="67" spans="1:34" s="72" customFormat="1" ht="15.9" customHeight="1" thickBot="1">
      <c r="A67" s="1044" t="s">
        <v>3</v>
      </c>
      <c r="B67" s="1037"/>
      <c r="C67" s="1037"/>
      <c r="D67" s="1037"/>
      <c r="E67" s="1037"/>
      <c r="F67" s="1037"/>
      <c r="G67" s="1045"/>
      <c r="H67" s="981" t="s">
        <v>163</v>
      </c>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3"/>
    </row>
    <row r="68" spans="1:34" s="72" customFormat="1" ht="15.9" customHeight="1"/>
    <row r="69" spans="1:34" s="72" customFormat="1" ht="15.9" customHeight="1" thickBot="1">
      <c r="A69" s="1046" t="s">
        <v>164</v>
      </c>
      <c r="B69" s="1046"/>
      <c r="C69" s="1046"/>
      <c r="D69" s="1046"/>
      <c r="E69" s="1046"/>
      <c r="F69" s="1046"/>
      <c r="G69" s="1046"/>
      <c r="H69" s="1046"/>
      <c r="I69" s="1046"/>
      <c r="J69" s="1046"/>
      <c r="K69" s="1046"/>
      <c r="L69" s="1046"/>
      <c r="M69" s="1046"/>
      <c r="N69" s="1046"/>
      <c r="O69" s="1046"/>
      <c r="P69" s="1046"/>
      <c r="Q69" s="1046"/>
      <c r="R69" s="1046"/>
      <c r="S69" s="1046"/>
      <c r="T69" s="1046"/>
      <c r="U69" s="1046"/>
      <c r="V69" s="1046"/>
      <c r="W69" s="1046"/>
      <c r="X69" s="1046"/>
      <c r="Y69" s="1046"/>
      <c r="Z69" s="1046"/>
      <c r="AA69" s="1046"/>
      <c r="AB69" s="1046"/>
      <c r="AC69" s="1046"/>
      <c r="AD69" s="1046"/>
      <c r="AE69" s="1046"/>
      <c r="AF69" s="1046"/>
      <c r="AG69" s="1046"/>
      <c r="AH69" s="1046"/>
    </row>
    <row r="70" spans="1:34" s="72" customFormat="1" ht="15.9" customHeight="1">
      <c r="A70" s="1047" t="s">
        <v>165</v>
      </c>
      <c r="B70" s="1048"/>
      <c r="C70" s="1053" t="s">
        <v>44</v>
      </c>
      <c r="D70" s="1054"/>
      <c r="E70" s="1054"/>
      <c r="F70" s="1054"/>
      <c r="G70" s="1055"/>
      <c r="H70" s="1056"/>
      <c r="I70" s="1057"/>
      <c r="J70" s="1057"/>
      <c r="K70" s="1057"/>
      <c r="L70" s="1057"/>
      <c r="M70" s="1057"/>
      <c r="N70" s="1057"/>
      <c r="O70" s="1057"/>
      <c r="P70" s="1057"/>
      <c r="Q70" s="1057"/>
      <c r="R70" s="1057"/>
      <c r="S70" s="1057"/>
      <c r="T70" s="1057"/>
      <c r="U70" s="1057"/>
      <c r="V70" s="1057"/>
      <c r="W70" s="1057"/>
      <c r="X70" s="1057"/>
      <c r="Y70" s="1057"/>
      <c r="Z70" s="1057"/>
      <c r="AA70" s="1057"/>
      <c r="AB70" s="1057"/>
      <c r="AC70" s="1057"/>
      <c r="AD70" s="1057"/>
      <c r="AE70" s="1057"/>
      <c r="AF70" s="1057"/>
      <c r="AG70" s="1057"/>
      <c r="AH70" s="1058"/>
    </row>
    <row r="71" spans="1:34" s="72" customFormat="1" ht="15.9" customHeight="1">
      <c r="A71" s="1049"/>
      <c r="B71" s="1050"/>
      <c r="C71" s="1059" t="s">
        <v>121</v>
      </c>
      <c r="D71" s="1060"/>
      <c r="E71" s="1060"/>
      <c r="F71" s="1060"/>
      <c r="G71" s="1061"/>
      <c r="H71" s="1062"/>
      <c r="I71" s="1062"/>
      <c r="J71" s="1062"/>
      <c r="K71" s="1062"/>
      <c r="L71" s="1062"/>
      <c r="M71" s="1062"/>
      <c r="N71" s="1062"/>
      <c r="O71" s="1062"/>
      <c r="P71" s="1062"/>
      <c r="Q71" s="1062"/>
      <c r="R71" s="1062"/>
      <c r="S71" s="1062"/>
      <c r="T71" s="1062"/>
      <c r="U71" s="1062"/>
      <c r="V71" s="1062"/>
      <c r="W71" s="1062"/>
      <c r="X71" s="1062"/>
      <c r="Y71" s="1062"/>
      <c r="Z71" s="1062"/>
      <c r="AA71" s="1062"/>
      <c r="AB71" s="1062"/>
      <c r="AC71" s="1062"/>
      <c r="AD71" s="1062"/>
      <c r="AE71" s="1062"/>
      <c r="AF71" s="1062"/>
      <c r="AG71" s="1062"/>
      <c r="AH71" s="1063"/>
    </row>
    <row r="72" spans="1:34" s="72" customFormat="1" ht="16.399999999999999" customHeight="1">
      <c r="A72" s="1049"/>
      <c r="B72" s="1050"/>
      <c r="C72" s="1064" t="s">
        <v>37</v>
      </c>
      <c r="D72" s="1064"/>
      <c r="E72" s="1064"/>
      <c r="F72" s="1064"/>
      <c r="G72" s="1064"/>
      <c r="H72" s="1065" t="s">
        <v>47</v>
      </c>
      <c r="I72" s="1039"/>
      <c r="J72" s="1039"/>
      <c r="K72" s="1039"/>
      <c r="L72" s="1038"/>
      <c r="M72" s="1038"/>
      <c r="N72" s="637" t="s">
        <v>48</v>
      </c>
      <c r="O72" s="1038"/>
      <c r="P72" s="1038"/>
      <c r="Q72" s="638" t="s">
        <v>49</v>
      </c>
      <c r="R72" s="1039"/>
      <c r="S72" s="1039"/>
      <c r="T72" s="1039"/>
      <c r="U72" s="1039"/>
      <c r="V72" s="1039"/>
      <c r="W72" s="1039"/>
      <c r="X72" s="1039"/>
      <c r="Y72" s="1039"/>
      <c r="Z72" s="1039"/>
      <c r="AA72" s="1039"/>
      <c r="AB72" s="1039"/>
      <c r="AC72" s="1039"/>
      <c r="AD72" s="1039"/>
      <c r="AE72" s="1039"/>
      <c r="AF72" s="1039"/>
      <c r="AG72" s="1039"/>
      <c r="AH72" s="1040"/>
    </row>
    <row r="73" spans="1:34" s="72" customFormat="1" ht="16.399999999999999" customHeight="1">
      <c r="A73" s="1049"/>
      <c r="B73" s="1050"/>
      <c r="C73" s="1064"/>
      <c r="D73" s="1064"/>
      <c r="E73" s="1064"/>
      <c r="F73" s="1064"/>
      <c r="G73" s="1064"/>
      <c r="H73" s="1041"/>
      <c r="I73" s="1042"/>
      <c r="J73" s="1042"/>
      <c r="K73" s="1042"/>
      <c r="L73" s="639" t="s">
        <v>50</v>
      </c>
      <c r="M73" s="639" t="s">
        <v>51</v>
      </c>
      <c r="N73" s="1042"/>
      <c r="O73" s="1042"/>
      <c r="P73" s="1042"/>
      <c r="Q73" s="1042"/>
      <c r="R73" s="1042"/>
      <c r="S73" s="1042"/>
      <c r="T73" s="1042"/>
      <c r="U73" s="1042"/>
      <c r="V73" s="639" t="s">
        <v>52</v>
      </c>
      <c r="W73" s="639" t="s">
        <v>53</v>
      </c>
      <c r="X73" s="1042"/>
      <c r="Y73" s="1042"/>
      <c r="Z73" s="1042"/>
      <c r="AA73" s="1042"/>
      <c r="AB73" s="1042"/>
      <c r="AC73" s="1042"/>
      <c r="AD73" s="1042"/>
      <c r="AE73" s="1042"/>
      <c r="AF73" s="1042"/>
      <c r="AG73" s="1042"/>
      <c r="AH73" s="1043"/>
    </row>
    <row r="74" spans="1:34" s="72" customFormat="1" ht="16.399999999999999" customHeight="1">
      <c r="A74" s="1049"/>
      <c r="B74" s="1050"/>
      <c r="C74" s="1064"/>
      <c r="D74" s="1064"/>
      <c r="E74" s="1064"/>
      <c r="F74" s="1064"/>
      <c r="G74" s="1064"/>
      <c r="H74" s="1041"/>
      <c r="I74" s="1042"/>
      <c r="J74" s="1042"/>
      <c r="K74" s="1042"/>
      <c r="L74" s="639" t="s">
        <v>54</v>
      </c>
      <c r="M74" s="639" t="s">
        <v>55</v>
      </c>
      <c r="N74" s="1042"/>
      <c r="O74" s="1042"/>
      <c r="P74" s="1042"/>
      <c r="Q74" s="1042"/>
      <c r="R74" s="1042"/>
      <c r="S74" s="1042"/>
      <c r="T74" s="1042"/>
      <c r="U74" s="1042"/>
      <c r="V74" s="639" t="s">
        <v>56</v>
      </c>
      <c r="W74" s="639" t="s">
        <v>57</v>
      </c>
      <c r="X74" s="1042"/>
      <c r="Y74" s="1042"/>
      <c r="Z74" s="1042"/>
      <c r="AA74" s="1042"/>
      <c r="AB74" s="1042"/>
      <c r="AC74" s="1042"/>
      <c r="AD74" s="1042"/>
      <c r="AE74" s="1042"/>
      <c r="AF74" s="1042"/>
      <c r="AG74" s="1042"/>
      <c r="AH74" s="1043"/>
    </row>
    <row r="75" spans="1:34" s="72" customFormat="1" ht="18.899999999999999" customHeight="1">
      <c r="A75" s="1049"/>
      <c r="B75" s="1050"/>
      <c r="C75" s="1064"/>
      <c r="D75" s="1064"/>
      <c r="E75" s="1064"/>
      <c r="F75" s="1064"/>
      <c r="G75" s="1064"/>
      <c r="H75" s="1066"/>
      <c r="I75" s="1067"/>
      <c r="J75" s="1067"/>
      <c r="K75" s="1067"/>
      <c r="L75" s="1067"/>
      <c r="M75" s="1067"/>
      <c r="N75" s="1067"/>
      <c r="O75" s="1067"/>
      <c r="P75" s="1067"/>
      <c r="Q75" s="1067"/>
      <c r="R75" s="1067"/>
      <c r="S75" s="1067"/>
      <c r="T75" s="1067"/>
      <c r="U75" s="1067"/>
      <c r="V75" s="1067"/>
      <c r="W75" s="1067"/>
      <c r="X75" s="1067"/>
      <c r="Y75" s="1067"/>
      <c r="Z75" s="1067"/>
      <c r="AA75" s="1067"/>
      <c r="AB75" s="1067"/>
      <c r="AC75" s="1067"/>
      <c r="AD75" s="1067"/>
      <c r="AE75" s="1067"/>
      <c r="AF75" s="1067"/>
      <c r="AG75" s="1067"/>
      <c r="AH75" s="1068"/>
    </row>
    <row r="76" spans="1:34" s="72" customFormat="1" ht="15" customHeight="1">
      <c r="A76" s="1049"/>
      <c r="B76" s="1050"/>
      <c r="C76" s="1064" t="s">
        <v>122</v>
      </c>
      <c r="D76" s="1064"/>
      <c r="E76" s="1064"/>
      <c r="F76" s="1064"/>
      <c r="G76" s="1064"/>
      <c r="H76" s="1069" t="s">
        <v>59</v>
      </c>
      <c r="I76" s="1070"/>
      <c r="J76" s="1071"/>
      <c r="K76" s="1072"/>
      <c r="L76" s="1073"/>
      <c r="M76" s="1073"/>
      <c r="N76" s="1073"/>
      <c r="O76" s="1073"/>
      <c r="P76" s="1073"/>
      <c r="Q76" s="640" t="s">
        <v>60</v>
      </c>
      <c r="R76" s="641"/>
      <c r="S76" s="1074"/>
      <c r="T76" s="1074"/>
      <c r="U76" s="1075"/>
      <c r="V76" s="1069" t="s">
        <v>61</v>
      </c>
      <c r="W76" s="1070"/>
      <c r="X76" s="1071"/>
      <c r="Y76" s="1076"/>
      <c r="Z76" s="1077"/>
      <c r="AA76" s="1077"/>
      <c r="AB76" s="1077"/>
      <c r="AC76" s="1077"/>
      <c r="AD76" s="1077"/>
      <c r="AE76" s="1077"/>
      <c r="AF76" s="1077"/>
      <c r="AG76" s="1077"/>
      <c r="AH76" s="1078"/>
    </row>
    <row r="77" spans="1:34" s="72" customFormat="1" ht="15" customHeight="1" thickBot="1">
      <c r="A77" s="1051"/>
      <c r="B77" s="1052"/>
      <c r="C77" s="980"/>
      <c r="D77" s="980"/>
      <c r="E77" s="980"/>
      <c r="F77" s="980"/>
      <c r="G77" s="980"/>
      <c r="H77" s="1079" t="s">
        <v>62</v>
      </c>
      <c r="I77" s="1079"/>
      <c r="J77" s="1079"/>
      <c r="K77" s="1027"/>
      <c r="L77" s="1028"/>
      <c r="M77" s="1028"/>
      <c r="N77" s="1028"/>
      <c r="O77" s="1028"/>
      <c r="P77" s="1028"/>
      <c r="Q77" s="1028"/>
      <c r="R77" s="1028"/>
      <c r="S77" s="1028"/>
      <c r="T77" s="1028"/>
      <c r="U77" s="1028"/>
      <c r="V77" s="1028"/>
      <c r="W77" s="1028"/>
      <c r="X77" s="1028"/>
      <c r="Y77" s="1028"/>
      <c r="Z77" s="1028"/>
      <c r="AA77" s="1028"/>
      <c r="AB77" s="1028"/>
      <c r="AC77" s="1028"/>
      <c r="AD77" s="1028"/>
      <c r="AE77" s="1028"/>
      <c r="AF77" s="1028"/>
      <c r="AG77" s="1028"/>
      <c r="AH77" s="1029"/>
    </row>
    <row r="78" spans="1:34" s="72" customFormat="1" ht="15" customHeight="1">
      <c r="A78" s="1030" t="s">
        <v>126</v>
      </c>
      <c r="B78" s="1031"/>
      <c r="C78" s="1031"/>
      <c r="D78" s="1031"/>
      <c r="E78" s="1031"/>
      <c r="F78" s="1031"/>
      <c r="G78" s="1031"/>
      <c r="H78" s="1031"/>
      <c r="I78" s="1031"/>
      <c r="J78" s="1031"/>
      <c r="K78" s="1031"/>
      <c r="L78" s="1031"/>
      <c r="M78" s="1031"/>
      <c r="N78" s="1031"/>
      <c r="O78" s="1031"/>
      <c r="P78" s="1031"/>
      <c r="Q78" s="1031"/>
      <c r="R78" s="1031"/>
      <c r="S78" s="1031"/>
      <c r="T78" s="1031"/>
      <c r="U78" s="1031"/>
      <c r="V78" s="1031"/>
      <c r="W78" s="1031"/>
      <c r="X78" s="1031"/>
      <c r="Y78" s="1031"/>
      <c r="Z78" s="1031"/>
      <c r="AA78" s="1031"/>
      <c r="AB78" s="1031"/>
      <c r="AC78" s="1031"/>
      <c r="AD78" s="1031"/>
      <c r="AE78" s="1031"/>
      <c r="AF78" s="1031"/>
      <c r="AG78" s="1031"/>
      <c r="AH78" s="1032"/>
    </row>
    <row r="79" spans="1:34" s="73" customFormat="1" ht="15" customHeight="1" thickBot="1">
      <c r="A79" s="1033" t="s">
        <v>127</v>
      </c>
      <c r="B79" s="1034"/>
      <c r="C79" s="1034"/>
      <c r="D79" s="1034"/>
      <c r="E79" s="1034"/>
      <c r="F79" s="1034"/>
      <c r="G79" s="1034"/>
      <c r="H79" s="1034"/>
      <c r="I79" s="1034"/>
      <c r="J79" s="1034"/>
      <c r="K79" s="1034"/>
      <c r="L79" s="1034"/>
      <c r="M79" s="1035"/>
      <c r="N79" s="1129"/>
      <c r="O79" s="1130"/>
      <c r="P79" s="1130"/>
      <c r="Q79" s="1130"/>
      <c r="R79" s="1034" t="s">
        <v>128</v>
      </c>
      <c r="S79" s="1035"/>
      <c r="T79" s="1034" t="s">
        <v>129</v>
      </c>
      <c r="U79" s="1034"/>
      <c r="V79" s="1034"/>
      <c r="W79" s="1034"/>
      <c r="X79" s="1034"/>
      <c r="Y79" s="1034"/>
      <c r="Z79" s="1034"/>
      <c r="AA79" s="1034"/>
      <c r="AB79" s="1034"/>
      <c r="AC79" s="1035"/>
      <c r="AD79" s="1036"/>
      <c r="AE79" s="1037"/>
      <c r="AF79" s="1037"/>
      <c r="AG79" s="1034" t="s">
        <v>130</v>
      </c>
      <c r="AH79" s="1131"/>
    </row>
    <row r="80" spans="1:34" s="72" customFormat="1" ht="20.149999999999999" customHeight="1">
      <c r="A80" s="1005" t="s">
        <v>131</v>
      </c>
      <c r="B80" s="1009" t="s">
        <v>126</v>
      </c>
      <c r="C80" s="1009"/>
      <c r="D80" s="1009"/>
      <c r="E80" s="1009"/>
      <c r="F80" s="1009"/>
      <c r="G80" s="1009"/>
      <c r="H80" s="1009"/>
      <c r="I80" s="1009"/>
      <c r="J80" s="1009"/>
      <c r="K80" s="1009"/>
      <c r="L80" s="1009"/>
      <c r="M80" s="1009"/>
      <c r="N80" s="1009"/>
      <c r="O80" s="1009"/>
      <c r="P80" s="1009"/>
      <c r="Q80" s="1009"/>
      <c r="R80" s="1009"/>
      <c r="S80" s="1009"/>
      <c r="T80" s="1009"/>
      <c r="U80" s="1009"/>
      <c r="V80" s="1009"/>
      <c r="W80" s="1009"/>
      <c r="X80" s="1009"/>
      <c r="Y80" s="1009"/>
      <c r="Z80" s="1009"/>
      <c r="AA80" s="1009"/>
      <c r="AB80" s="1009"/>
      <c r="AC80" s="1009"/>
      <c r="AD80" s="1009"/>
      <c r="AE80" s="1009"/>
      <c r="AF80" s="1009"/>
      <c r="AG80" s="1009"/>
      <c r="AH80" s="1010"/>
    </row>
    <row r="81" spans="1:34" s="72" customFormat="1" ht="16.399999999999999" customHeight="1">
      <c r="A81" s="1006"/>
      <c r="B81" s="1011" t="s">
        <v>142</v>
      </c>
      <c r="C81" s="1012"/>
      <c r="D81" s="1012"/>
      <c r="E81" s="1012"/>
      <c r="F81" s="1012"/>
      <c r="G81" s="1012"/>
      <c r="H81" s="1012"/>
      <c r="I81" s="1012"/>
      <c r="J81" s="1013"/>
      <c r="K81" s="1020" t="s">
        <v>143</v>
      </c>
      <c r="L81" s="1020"/>
      <c r="M81" s="1020"/>
      <c r="N81" s="1020" t="s">
        <v>144</v>
      </c>
      <c r="O81" s="1020"/>
      <c r="P81" s="1020"/>
      <c r="Q81" s="1020" t="s">
        <v>145</v>
      </c>
      <c r="R81" s="1020"/>
      <c r="S81" s="1020"/>
      <c r="T81" s="1020" t="s">
        <v>146</v>
      </c>
      <c r="U81" s="1020"/>
      <c r="V81" s="1020"/>
      <c r="W81" s="1020" t="s">
        <v>147</v>
      </c>
      <c r="X81" s="1020"/>
      <c r="Y81" s="1020"/>
      <c r="Z81" s="1020" t="s">
        <v>148</v>
      </c>
      <c r="AA81" s="1020"/>
      <c r="AB81" s="1020"/>
      <c r="AC81" s="1020" t="s">
        <v>149</v>
      </c>
      <c r="AD81" s="1020"/>
      <c r="AE81" s="1020"/>
      <c r="AF81" s="1020" t="s">
        <v>150</v>
      </c>
      <c r="AG81" s="1020"/>
      <c r="AH81" s="1021"/>
    </row>
    <row r="82" spans="1:34" s="72" customFormat="1" ht="15.65" customHeight="1">
      <c r="A82" s="1006"/>
      <c r="B82" s="1014"/>
      <c r="C82" s="1015"/>
      <c r="D82" s="1015"/>
      <c r="E82" s="1015"/>
      <c r="F82" s="1015"/>
      <c r="G82" s="1015"/>
      <c r="H82" s="1015"/>
      <c r="I82" s="1015"/>
      <c r="J82" s="1016"/>
      <c r="K82" s="1020"/>
      <c r="L82" s="1020"/>
      <c r="M82" s="1020"/>
      <c r="N82" s="1020"/>
      <c r="O82" s="1020"/>
      <c r="P82" s="1020"/>
      <c r="Q82" s="1020"/>
      <c r="R82" s="1020"/>
      <c r="S82" s="1020"/>
      <c r="T82" s="1020"/>
      <c r="U82" s="1020"/>
      <c r="V82" s="1020"/>
      <c r="W82" s="1020"/>
      <c r="X82" s="1020"/>
      <c r="Y82" s="1020"/>
      <c r="Z82" s="1020"/>
      <c r="AA82" s="1020"/>
      <c r="AB82" s="1020"/>
      <c r="AC82" s="1020"/>
      <c r="AD82" s="1020"/>
      <c r="AE82" s="1020"/>
      <c r="AF82" s="1020"/>
      <c r="AG82" s="1020"/>
      <c r="AH82" s="1021"/>
    </row>
    <row r="83" spans="1:34" s="72" customFormat="1" ht="15.9" customHeight="1">
      <c r="A83" s="1006"/>
      <c r="B83" s="1017"/>
      <c r="C83" s="1018"/>
      <c r="D83" s="1018"/>
      <c r="E83" s="1018"/>
      <c r="F83" s="1018"/>
      <c r="G83" s="1018"/>
      <c r="H83" s="1018"/>
      <c r="I83" s="1018"/>
      <c r="J83" s="1019"/>
      <c r="K83" s="1022" t="s">
        <v>151</v>
      </c>
      <c r="L83" s="1023"/>
      <c r="M83" s="1023"/>
      <c r="N83" s="1023"/>
      <c r="O83" s="1023"/>
      <c r="P83" s="1023"/>
      <c r="Q83" s="1023"/>
      <c r="R83" s="1023"/>
      <c r="S83" s="1024"/>
      <c r="T83" s="1000"/>
      <c r="U83" s="1001"/>
      <c r="V83" s="1001"/>
      <c r="W83" s="1001"/>
      <c r="X83" s="1001"/>
      <c r="Y83" s="1001"/>
      <c r="Z83" s="1001"/>
      <c r="AA83" s="1001"/>
      <c r="AB83" s="1001"/>
      <c r="AC83" s="1001"/>
      <c r="AD83" s="1001"/>
      <c r="AE83" s="1001"/>
      <c r="AF83" s="1001"/>
      <c r="AG83" s="1001"/>
      <c r="AH83" s="1002"/>
    </row>
    <row r="84" spans="1:34" s="72" customFormat="1" ht="15.9" customHeight="1">
      <c r="A84" s="1006"/>
      <c r="B84" s="1003" t="s">
        <v>152</v>
      </c>
      <c r="C84" s="1004"/>
      <c r="D84" s="985"/>
      <c r="E84" s="985"/>
      <c r="F84" s="985"/>
      <c r="G84" s="985"/>
      <c r="H84" s="985"/>
      <c r="I84" s="985"/>
      <c r="J84" s="985"/>
      <c r="K84" s="986"/>
      <c r="L84" s="987"/>
      <c r="M84" s="987"/>
      <c r="N84" s="987"/>
      <c r="O84" s="987"/>
      <c r="P84" s="988" t="s">
        <v>153</v>
      </c>
      <c r="Q84" s="988"/>
      <c r="R84" s="989"/>
      <c r="S84" s="989"/>
      <c r="T84" s="989"/>
      <c r="U84" s="989"/>
      <c r="V84" s="988" t="s">
        <v>154</v>
      </c>
      <c r="W84" s="988"/>
      <c r="X84" s="987"/>
      <c r="Y84" s="987"/>
      <c r="Z84" s="987"/>
      <c r="AA84" s="987"/>
      <c r="AB84" s="988" t="s">
        <v>153</v>
      </c>
      <c r="AC84" s="988"/>
      <c r="AD84" s="989"/>
      <c r="AE84" s="989"/>
      <c r="AF84" s="989"/>
      <c r="AG84" s="989"/>
      <c r="AH84" s="990"/>
    </row>
    <row r="85" spans="1:34" s="72" customFormat="1" ht="15.9" customHeight="1">
      <c r="A85" s="1006"/>
      <c r="B85" s="74"/>
      <c r="C85" s="75"/>
      <c r="D85" s="994" t="s">
        <v>155</v>
      </c>
      <c r="E85" s="994"/>
      <c r="F85" s="995"/>
      <c r="G85" s="991" t="s">
        <v>156</v>
      </c>
      <c r="H85" s="992"/>
      <c r="I85" s="992"/>
      <c r="J85" s="993"/>
      <c r="K85" s="986"/>
      <c r="L85" s="987"/>
      <c r="M85" s="987"/>
      <c r="N85" s="987"/>
      <c r="O85" s="987"/>
      <c r="P85" s="988" t="s">
        <v>153</v>
      </c>
      <c r="Q85" s="988"/>
      <c r="R85" s="989"/>
      <c r="S85" s="989"/>
      <c r="T85" s="989"/>
      <c r="U85" s="989"/>
      <c r="V85" s="988" t="s">
        <v>154</v>
      </c>
      <c r="W85" s="988"/>
      <c r="X85" s="987"/>
      <c r="Y85" s="987"/>
      <c r="Z85" s="987"/>
      <c r="AA85" s="987"/>
      <c r="AB85" s="988" t="s">
        <v>153</v>
      </c>
      <c r="AC85" s="988"/>
      <c r="AD85" s="989"/>
      <c r="AE85" s="989"/>
      <c r="AF85" s="989"/>
      <c r="AG85" s="989"/>
      <c r="AH85" s="990"/>
    </row>
    <row r="86" spans="1:34" s="72" customFormat="1" ht="15.9" customHeight="1">
      <c r="A86" s="1006"/>
      <c r="B86" s="74"/>
      <c r="C86" s="75"/>
      <c r="D86" s="996"/>
      <c r="E86" s="996"/>
      <c r="F86" s="997"/>
      <c r="G86" s="991" t="s">
        <v>149</v>
      </c>
      <c r="H86" s="992"/>
      <c r="I86" s="992"/>
      <c r="J86" s="993"/>
      <c r="K86" s="986"/>
      <c r="L86" s="987"/>
      <c r="M86" s="987"/>
      <c r="N86" s="987"/>
      <c r="O86" s="987"/>
      <c r="P86" s="988" t="s">
        <v>153</v>
      </c>
      <c r="Q86" s="988"/>
      <c r="R86" s="989"/>
      <c r="S86" s="989"/>
      <c r="T86" s="989"/>
      <c r="U86" s="989"/>
      <c r="V86" s="988" t="s">
        <v>154</v>
      </c>
      <c r="W86" s="988"/>
      <c r="X86" s="987"/>
      <c r="Y86" s="987"/>
      <c r="Z86" s="987"/>
      <c r="AA86" s="987"/>
      <c r="AB86" s="988" t="s">
        <v>153</v>
      </c>
      <c r="AC86" s="988"/>
      <c r="AD86" s="989"/>
      <c r="AE86" s="989"/>
      <c r="AF86" s="989"/>
      <c r="AG86" s="989"/>
      <c r="AH86" s="990"/>
    </row>
    <row r="87" spans="1:34" s="72" customFormat="1" ht="15.9" customHeight="1">
      <c r="A87" s="1006"/>
      <c r="B87" s="76"/>
      <c r="C87" s="77"/>
      <c r="D87" s="998"/>
      <c r="E87" s="998"/>
      <c r="F87" s="999"/>
      <c r="G87" s="991" t="s">
        <v>157</v>
      </c>
      <c r="H87" s="992"/>
      <c r="I87" s="992"/>
      <c r="J87" s="993"/>
      <c r="K87" s="986"/>
      <c r="L87" s="987"/>
      <c r="M87" s="987"/>
      <c r="N87" s="987"/>
      <c r="O87" s="987"/>
      <c r="P87" s="988" t="s">
        <v>153</v>
      </c>
      <c r="Q87" s="988"/>
      <c r="R87" s="989"/>
      <c r="S87" s="989"/>
      <c r="T87" s="989"/>
      <c r="U87" s="989"/>
      <c r="V87" s="988" t="s">
        <v>154</v>
      </c>
      <c r="W87" s="988"/>
      <c r="X87" s="987"/>
      <c r="Y87" s="987"/>
      <c r="Z87" s="987"/>
      <c r="AA87" s="987"/>
      <c r="AB87" s="988" t="s">
        <v>153</v>
      </c>
      <c r="AC87" s="988"/>
      <c r="AD87" s="989"/>
      <c r="AE87" s="989"/>
      <c r="AF87" s="989"/>
      <c r="AG87" s="989"/>
      <c r="AH87" s="990"/>
    </row>
    <row r="88" spans="1:34" s="72" customFormat="1" ht="16.399999999999999" customHeight="1">
      <c r="A88" s="1006"/>
      <c r="B88" s="984" t="s">
        <v>158</v>
      </c>
      <c r="C88" s="985"/>
      <c r="D88" s="985"/>
      <c r="E88" s="985"/>
      <c r="F88" s="985"/>
      <c r="G88" s="985"/>
      <c r="H88" s="985"/>
      <c r="I88" s="985"/>
      <c r="J88" s="985"/>
      <c r="K88" s="986"/>
      <c r="L88" s="987"/>
      <c r="M88" s="987"/>
      <c r="N88" s="987"/>
      <c r="O88" s="987"/>
      <c r="P88" s="988" t="s">
        <v>153</v>
      </c>
      <c r="Q88" s="988"/>
      <c r="R88" s="989"/>
      <c r="S88" s="989"/>
      <c r="T88" s="989"/>
      <c r="U88" s="989"/>
      <c r="V88" s="988" t="s">
        <v>154</v>
      </c>
      <c r="W88" s="988"/>
      <c r="X88" s="987"/>
      <c r="Y88" s="987"/>
      <c r="Z88" s="987"/>
      <c r="AA88" s="987"/>
      <c r="AB88" s="988" t="s">
        <v>153</v>
      </c>
      <c r="AC88" s="988"/>
      <c r="AD88" s="989"/>
      <c r="AE88" s="989"/>
      <c r="AF88" s="989"/>
      <c r="AG88" s="989"/>
      <c r="AH88" s="990"/>
    </row>
    <row r="89" spans="1:34" s="72" customFormat="1" ht="16.399999999999999" customHeight="1" thickBot="1">
      <c r="A89" s="1007"/>
      <c r="B89" s="971" t="s">
        <v>159</v>
      </c>
      <c r="C89" s="972"/>
      <c r="D89" s="972"/>
      <c r="E89" s="972"/>
      <c r="F89" s="972"/>
      <c r="G89" s="972"/>
      <c r="H89" s="972"/>
      <c r="I89" s="972"/>
      <c r="J89" s="972"/>
      <c r="K89" s="973"/>
      <c r="L89" s="974"/>
      <c r="M89" s="974"/>
      <c r="N89" s="974"/>
      <c r="O89" s="974"/>
      <c r="P89" s="974"/>
      <c r="Q89" s="974"/>
      <c r="R89" s="974"/>
      <c r="S89" s="974"/>
      <c r="T89" s="975" t="s">
        <v>160</v>
      </c>
      <c r="U89" s="975"/>
      <c r="V89" s="976"/>
      <c r="W89" s="977"/>
      <c r="X89" s="977"/>
      <c r="Y89" s="977"/>
      <c r="Z89" s="977"/>
      <c r="AA89" s="977"/>
      <c r="AB89" s="977"/>
      <c r="AC89" s="977"/>
      <c r="AD89" s="977"/>
      <c r="AE89" s="977"/>
      <c r="AF89" s="977"/>
      <c r="AG89" s="977"/>
      <c r="AH89" s="978"/>
    </row>
    <row r="90" spans="1:34" s="72" customFormat="1" ht="20.149999999999999" customHeight="1">
      <c r="A90" s="1006" t="s">
        <v>161</v>
      </c>
      <c r="B90" s="1025" t="s">
        <v>126</v>
      </c>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6"/>
    </row>
    <row r="91" spans="1:34" s="72" customFormat="1" ht="16.399999999999999" customHeight="1">
      <c r="A91" s="1006"/>
      <c r="B91" s="1011" t="s">
        <v>142</v>
      </c>
      <c r="C91" s="1012"/>
      <c r="D91" s="1012"/>
      <c r="E91" s="1012"/>
      <c r="F91" s="1012"/>
      <c r="G91" s="1012"/>
      <c r="H91" s="1012"/>
      <c r="I91" s="1012"/>
      <c r="J91" s="1013"/>
      <c r="K91" s="1020" t="s">
        <v>143</v>
      </c>
      <c r="L91" s="1020"/>
      <c r="M91" s="1020"/>
      <c r="N91" s="1020" t="s">
        <v>144</v>
      </c>
      <c r="O91" s="1020"/>
      <c r="P91" s="1020"/>
      <c r="Q91" s="1020" t="s">
        <v>145</v>
      </c>
      <c r="R91" s="1020"/>
      <c r="S91" s="1020"/>
      <c r="T91" s="1020" t="s">
        <v>146</v>
      </c>
      <c r="U91" s="1020"/>
      <c r="V91" s="1020"/>
      <c r="W91" s="1020" t="s">
        <v>147</v>
      </c>
      <c r="X91" s="1020"/>
      <c r="Y91" s="1020"/>
      <c r="Z91" s="1020" t="s">
        <v>148</v>
      </c>
      <c r="AA91" s="1020"/>
      <c r="AB91" s="1020"/>
      <c r="AC91" s="1020" t="s">
        <v>149</v>
      </c>
      <c r="AD91" s="1020"/>
      <c r="AE91" s="1020"/>
      <c r="AF91" s="1020" t="s">
        <v>150</v>
      </c>
      <c r="AG91" s="1020"/>
      <c r="AH91" s="1021"/>
    </row>
    <row r="92" spans="1:34" s="72" customFormat="1" ht="15.65" customHeight="1">
      <c r="A92" s="1006"/>
      <c r="B92" s="1014"/>
      <c r="C92" s="1015"/>
      <c r="D92" s="1015"/>
      <c r="E92" s="1015"/>
      <c r="F92" s="1015"/>
      <c r="G92" s="1015"/>
      <c r="H92" s="1015"/>
      <c r="I92" s="1015"/>
      <c r="J92" s="1016"/>
      <c r="K92" s="1020"/>
      <c r="L92" s="1020"/>
      <c r="M92" s="1020"/>
      <c r="N92" s="1020"/>
      <c r="O92" s="1020"/>
      <c r="P92" s="1020"/>
      <c r="Q92" s="1020"/>
      <c r="R92" s="1020"/>
      <c r="S92" s="1020"/>
      <c r="T92" s="1020"/>
      <c r="U92" s="1020"/>
      <c r="V92" s="1020"/>
      <c r="W92" s="1020"/>
      <c r="X92" s="1020"/>
      <c r="Y92" s="1020"/>
      <c r="Z92" s="1020"/>
      <c r="AA92" s="1020"/>
      <c r="AB92" s="1020"/>
      <c r="AC92" s="1020"/>
      <c r="AD92" s="1020"/>
      <c r="AE92" s="1020"/>
      <c r="AF92" s="1020"/>
      <c r="AG92" s="1020"/>
      <c r="AH92" s="1021"/>
    </row>
    <row r="93" spans="1:34" s="72" customFormat="1" ht="15.9" customHeight="1">
      <c r="A93" s="1006"/>
      <c r="B93" s="1017"/>
      <c r="C93" s="1018"/>
      <c r="D93" s="1018"/>
      <c r="E93" s="1018"/>
      <c r="F93" s="1018"/>
      <c r="G93" s="1018"/>
      <c r="H93" s="1018"/>
      <c r="I93" s="1018"/>
      <c r="J93" s="1019"/>
      <c r="K93" s="1022" t="s">
        <v>151</v>
      </c>
      <c r="L93" s="1023"/>
      <c r="M93" s="1023"/>
      <c r="N93" s="1023"/>
      <c r="O93" s="1023"/>
      <c r="P93" s="1023"/>
      <c r="Q93" s="1023"/>
      <c r="R93" s="1023"/>
      <c r="S93" s="1024"/>
      <c r="T93" s="1000"/>
      <c r="U93" s="1001"/>
      <c r="V93" s="1001"/>
      <c r="W93" s="1001"/>
      <c r="X93" s="1001"/>
      <c r="Y93" s="1001"/>
      <c r="Z93" s="1001"/>
      <c r="AA93" s="1001"/>
      <c r="AB93" s="1001"/>
      <c r="AC93" s="1001"/>
      <c r="AD93" s="1001"/>
      <c r="AE93" s="1001"/>
      <c r="AF93" s="1001"/>
      <c r="AG93" s="1001"/>
      <c r="AH93" s="1002"/>
    </row>
    <row r="94" spans="1:34" s="72" customFormat="1" ht="15.9" customHeight="1">
      <c r="A94" s="1006"/>
      <c r="B94" s="1003" t="s">
        <v>152</v>
      </c>
      <c r="C94" s="1004"/>
      <c r="D94" s="985"/>
      <c r="E94" s="985"/>
      <c r="F94" s="985"/>
      <c r="G94" s="985"/>
      <c r="H94" s="985"/>
      <c r="I94" s="985"/>
      <c r="J94" s="985"/>
      <c r="K94" s="986"/>
      <c r="L94" s="987"/>
      <c r="M94" s="987"/>
      <c r="N94" s="987"/>
      <c r="O94" s="987"/>
      <c r="P94" s="988" t="s">
        <v>153</v>
      </c>
      <c r="Q94" s="988"/>
      <c r="R94" s="989"/>
      <c r="S94" s="989"/>
      <c r="T94" s="989"/>
      <c r="U94" s="989"/>
      <c r="V94" s="988" t="s">
        <v>154</v>
      </c>
      <c r="W94" s="988"/>
      <c r="X94" s="987"/>
      <c r="Y94" s="987"/>
      <c r="Z94" s="987"/>
      <c r="AA94" s="987"/>
      <c r="AB94" s="988" t="s">
        <v>153</v>
      </c>
      <c r="AC94" s="988"/>
      <c r="AD94" s="989"/>
      <c r="AE94" s="989"/>
      <c r="AF94" s="989"/>
      <c r="AG94" s="989"/>
      <c r="AH94" s="990"/>
    </row>
    <row r="95" spans="1:34" s="72" customFormat="1" ht="15.9" customHeight="1">
      <c r="A95" s="1006"/>
      <c r="B95" s="74"/>
      <c r="C95" s="75"/>
      <c r="D95" s="994" t="s">
        <v>155</v>
      </c>
      <c r="E95" s="994"/>
      <c r="F95" s="995"/>
      <c r="G95" s="991" t="s">
        <v>156</v>
      </c>
      <c r="H95" s="992"/>
      <c r="I95" s="992"/>
      <c r="J95" s="993"/>
      <c r="K95" s="986"/>
      <c r="L95" s="987"/>
      <c r="M95" s="987"/>
      <c r="N95" s="987"/>
      <c r="O95" s="987"/>
      <c r="P95" s="988" t="s">
        <v>153</v>
      </c>
      <c r="Q95" s="988"/>
      <c r="R95" s="989"/>
      <c r="S95" s="989"/>
      <c r="T95" s="989"/>
      <c r="U95" s="989"/>
      <c r="V95" s="988" t="s">
        <v>154</v>
      </c>
      <c r="W95" s="988"/>
      <c r="X95" s="987"/>
      <c r="Y95" s="987"/>
      <c r="Z95" s="987"/>
      <c r="AA95" s="987"/>
      <c r="AB95" s="988" t="s">
        <v>153</v>
      </c>
      <c r="AC95" s="988"/>
      <c r="AD95" s="989"/>
      <c r="AE95" s="989"/>
      <c r="AF95" s="989"/>
      <c r="AG95" s="989"/>
      <c r="AH95" s="990"/>
    </row>
    <row r="96" spans="1:34" s="72" customFormat="1" ht="15.9" customHeight="1">
      <c r="A96" s="1006"/>
      <c r="B96" s="74"/>
      <c r="C96" s="75"/>
      <c r="D96" s="996"/>
      <c r="E96" s="996"/>
      <c r="F96" s="997"/>
      <c r="G96" s="991" t="s">
        <v>149</v>
      </c>
      <c r="H96" s="992"/>
      <c r="I96" s="992"/>
      <c r="J96" s="993"/>
      <c r="K96" s="986"/>
      <c r="L96" s="987"/>
      <c r="M96" s="987"/>
      <c r="N96" s="987"/>
      <c r="O96" s="987"/>
      <c r="P96" s="988" t="s">
        <v>153</v>
      </c>
      <c r="Q96" s="988"/>
      <c r="R96" s="989"/>
      <c r="S96" s="989"/>
      <c r="T96" s="989"/>
      <c r="U96" s="989"/>
      <c r="V96" s="988" t="s">
        <v>154</v>
      </c>
      <c r="W96" s="988"/>
      <c r="X96" s="987"/>
      <c r="Y96" s="987"/>
      <c r="Z96" s="987"/>
      <c r="AA96" s="987"/>
      <c r="AB96" s="988" t="s">
        <v>153</v>
      </c>
      <c r="AC96" s="988"/>
      <c r="AD96" s="989"/>
      <c r="AE96" s="989"/>
      <c r="AF96" s="989"/>
      <c r="AG96" s="989"/>
      <c r="AH96" s="990"/>
    </row>
    <row r="97" spans="1:34" s="72" customFormat="1" ht="15.9" customHeight="1">
      <c r="A97" s="1006"/>
      <c r="B97" s="76"/>
      <c r="C97" s="77"/>
      <c r="D97" s="998"/>
      <c r="E97" s="998"/>
      <c r="F97" s="999"/>
      <c r="G97" s="991" t="s">
        <v>157</v>
      </c>
      <c r="H97" s="992"/>
      <c r="I97" s="992"/>
      <c r="J97" s="993"/>
      <c r="K97" s="986"/>
      <c r="L97" s="987"/>
      <c r="M97" s="987"/>
      <c r="N97" s="987"/>
      <c r="O97" s="987"/>
      <c r="P97" s="988" t="s">
        <v>153</v>
      </c>
      <c r="Q97" s="988"/>
      <c r="R97" s="989"/>
      <c r="S97" s="989"/>
      <c r="T97" s="989"/>
      <c r="U97" s="989"/>
      <c r="V97" s="988" t="s">
        <v>154</v>
      </c>
      <c r="W97" s="988"/>
      <c r="X97" s="987"/>
      <c r="Y97" s="987"/>
      <c r="Z97" s="987"/>
      <c r="AA97" s="987"/>
      <c r="AB97" s="988" t="s">
        <v>153</v>
      </c>
      <c r="AC97" s="988"/>
      <c r="AD97" s="989"/>
      <c r="AE97" s="989"/>
      <c r="AF97" s="989"/>
      <c r="AG97" s="989"/>
      <c r="AH97" s="990"/>
    </row>
    <row r="98" spans="1:34" s="72" customFormat="1" ht="16.399999999999999" customHeight="1">
      <c r="A98" s="1006"/>
      <c r="B98" s="984" t="s">
        <v>158</v>
      </c>
      <c r="C98" s="985"/>
      <c r="D98" s="985"/>
      <c r="E98" s="985"/>
      <c r="F98" s="985"/>
      <c r="G98" s="985"/>
      <c r="H98" s="985"/>
      <c r="I98" s="985"/>
      <c r="J98" s="985"/>
      <c r="K98" s="986"/>
      <c r="L98" s="987"/>
      <c r="M98" s="987"/>
      <c r="N98" s="987"/>
      <c r="O98" s="987"/>
      <c r="P98" s="988" t="s">
        <v>153</v>
      </c>
      <c r="Q98" s="988"/>
      <c r="R98" s="989"/>
      <c r="S98" s="989"/>
      <c r="T98" s="989"/>
      <c r="U98" s="989"/>
      <c r="V98" s="988" t="s">
        <v>154</v>
      </c>
      <c r="W98" s="988"/>
      <c r="X98" s="987"/>
      <c r="Y98" s="987"/>
      <c r="Z98" s="987"/>
      <c r="AA98" s="987"/>
      <c r="AB98" s="988" t="s">
        <v>153</v>
      </c>
      <c r="AC98" s="988"/>
      <c r="AD98" s="989"/>
      <c r="AE98" s="989"/>
      <c r="AF98" s="989"/>
      <c r="AG98" s="989"/>
      <c r="AH98" s="990"/>
    </row>
    <row r="99" spans="1:34" s="72" customFormat="1" ht="16.399999999999999" customHeight="1" thickBot="1">
      <c r="A99" s="1006"/>
      <c r="B99" s="971" t="s">
        <v>159</v>
      </c>
      <c r="C99" s="972"/>
      <c r="D99" s="972"/>
      <c r="E99" s="972"/>
      <c r="F99" s="972"/>
      <c r="G99" s="972"/>
      <c r="H99" s="972"/>
      <c r="I99" s="972"/>
      <c r="J99" s="972"/>
      <c r="K99" s="973"/>
      <c r="L99" s="974"/>
      <c r="M99" s="974"/>
      <c r="N99" s="974"/>
      <c r="O99" s="974"/>
      <c r="P99" s="974"/>
      <c r="Q99" s="974"/>
      <c r="R99" s="974"/>
      <c r="S99" s="974"/>
      <c r="T99" s="975" t="s">
        <v>160</v>
      </c>
      <c r="U99" s="975"/>
      <c r="V99" s="976"/>
      <c r="W99" s="977"/>
      <c r="X99" s="977"/>
      <c r="Y99" s="977"/>
      <c r="Z99" s="977"/>
      <c r="AA99" s="977"/>
      <c r="AB99" s="977"/>
      <c r="AC99" s="977"/>
      <c r="AD99" s="977"/>
      <c r="AE99" s="977"/>
      <c r="AF99" s="977"/>
      <c r="AG99" s="977"/>
      <c r="AH99" s="978"/>
    </row>
    <row r="100" spans="1:34" s="72" customFormat="1" ht="20.149999999999999" customHeight="1">
      <c r="A100" s="1005" t="s">
        <v>162</v>
      </c>
      <c r="B100" s="1008" t="s">
        <v>126</v>
      </c>
      <c r="C100" s="1009"/>
      <c r="D100" s="1009"/>
      <c r="E100" s="1009"/>
      <c r="F100" s="1009"/>
      <c r="G100" s="1009"/>
      <c r="H100" s="1009"/>
      <c r="I100" s="1009"/>
      <c r="J100" s="1009"/>
      <c r="K100" s="1009"/>
      <c r="L100" s="1009"/>
      <c r="M100" s="1009"/>
      <c r="N100" s="1009"/>
      <c r="O100" s="1009"/>
      <c r="P100" s="1009"/>
      <c r="Q100" s="1009"/>
      <c r="R100" s="1009"/>
      <c r="S100" s="1009"/>
      <c r="T100" s="1009"/>
      <c r="U100" s="1009"/>
      <c r="V100" s="1009"/>
      <c r="W100" s="1009"/>
      <c r="X100" s="1009"/>
      <c r="Y100" s="1009"/>
      <c r="Z100" s="1009"/>
      <c r="AA100" s="1009"/>
      <c r="AB100" s="1009"/>
      <c r="AC100" s="1009"/>
      <c r="AD100" s="1009"/>
      <c r="AE100" s="1009"/>
      <c r="AF100" s="1009"/>
      <c r="AG100" s="1009"/>
      <c r="AH100" s="1010"/>
    </row>
    <row r="101" spans="1:34" s="72" customFormat="1" ht="16.399999999999999" customHeight="1">
      <c r="A101" s="1006"/>
      <c r="B101" s="1011" t="s">
        <v>142</v>
      </c>
      <c r="C101" s="1012"/>
      <c r="D101" s="1012"/>
      <c r="E101" s="1012"/>
      <c r="F101" s="1012"/>
      <c r="G101" s="1012"/>
      <c r="H101" s="1012"/>
      <c r="I101" s="1012"/>
      <c r="J101" s="1013"/>
      <c r="K101" s="1020" t="s">
        <v>143</v>
      </c>
      <c r="L101" s="1020"/>
      <c r="M101" s="1020"/>
      <c r="N101" s="1020" t="s">
        <v>144</v>
      </c>
      <c r="O101" s="1020"/>
      <c r="P101" s="1020"/>
      <c r="Q101" s="1020" t="s">
        <v>145</v>
      </c>
      <c r="R101" s="1020"/>
      <c r="S101" s="1020"/>
      <c r="T101" s="1020" t="s">
        <v>146</v>
      </c>
      <c r="U101" s="1020"/>
      <c r="V101" s="1020"/>
      <c r="W101" s="1020" t="s">
        <v>147</v>
      </c>
      <c r="X101" s="1020"/>
      <c r="Y101" s="1020"/>
      <c r="Z101" s="1020" t="s">
        <v>148</v>
      </c>
      <c r="AA101" s="1020"/>
      <c r="AB101" s="1020"/>
      <c r="AC101" s="1020" t="s">
        <v>149</v>
      </c>
      <c r="AD101" s="1020"/>
      <c r="AE101" s="1020"/>
      <c r="AF101" s="1020" t="s">
        <v>150</v>
      </c>
      <c r="AG101" s="1020"/>
      <c r="AH101" s="1021"/>
    </row>
    <row r="102" spans="1:34" s="72" customFormat="1" ht="15.65" customHeight="1">
      <c r="A102" s="1006"/>
      <c r="B102" s="1014"/>
      <c r="C102" s="1015"/>
      <c r="D102" s="1015"/>
      <c r="E102" s="1015"/>
      <c r="F102" s="1015"/>
      <c r="G102" s="1015"/>
      <c r="H102" s="1015"/>
      <c r="I102" s="1015"/>
      <c r="J102" s="1016"/>
      <c r="K102" s="1020"/>
      <c r="L102" s="1020"/>
      <c r="M102" s="1020"/>
      <c r="N102" s="1020"/>
      <c r="O102" s="1020"/>
      <c r="P102" s="1020"/>
      <c r="Q102" s="1020"/>
      <c r="R102" s="1020"/>
      <c r="S102" s="1020"/>
      <c r="T102" s="1020"/>
      <c r="U102" s="1020"/>
      <c r="V102" s="1020"/>
      <c r="W102" s="1020"/>
      <c r="X102" s="1020"/>
      <c r="Y102" s="1020"/>
      <c r="Z102" s="1020"/>
      <c r="AA102" s="1020"/>
      <c r="AB102" s="1020"/>
      <c r="AC102" s="1020"/>
      <c r="AD102" s="1020"/>
      <c r="AE102" s="1020"/>
      <c r="AF102" s="1020"/>
      <c r="AG102" s="1020"/>
      <c r="AH102" s="1021"/>
    </row>
    <row r="103" spans="1:34" s="72" customFormat="1" ht="15.9" customHeight="1">
      <c r="A103" s="1006"/>
      <c r="B103" s="1017"/>
      <c r="C103" s="1018"/>
      <c r="D103" s="1018"/>
      <c r="E103" s="1018"/>
      <c r="F103" s="1018"/>
      <c r="G103" s="1018"/>
      <c r="H103" s="1018"/>
      <c r="I103" s="1018"/>
      <c r="J103" s="1019"/>
      <c r="K103" s="1022" t="s">
        <v>151</v>
      </c>
      <c r="L103" s="1023"/>
      <c r="M103" s="1023"/>
      <c r="N103" s="1023"/>
      <c r="O103" s="1023"/>
      <c r="P103" s="1023"/>
      <c r="Q103" s="1023"/>
      <c r="R103" s="1023"/>
      <c r="S103" s="1024"/>
      <c r="T103" s="1000"/>
      <c r="U103" s="1001"/>
      <c r="V103" s="1001"/>
      <c r="W103" s="1001"/>
      <c r="X103" s="1001"/>
      <c r="Y103" s="1001"/>
      <c r="Z103" s="1001"/>
      <c r="AA103" s="1001"/>
      <c r="AB103" s="1001"/>
      <c r="AC103" s="1001"/>
      <c r="AD103" s="1001"/>
      <c r="AE103" s="1001"/>
      <c r="AF103" s="1001"/>
      <c r="AG103" s="1001"/>
      <c r="AH103" s="1002"/>
    </row>
    <row r="104" spans="1:34" s="72" customFormat="1" ht="15.9" customHeight="1">
      <c r="A104" s="1006"/>
      <c r="B104" s="1003" t="s">
        <v>152</v>
      </c>
      <c r="C104" s="1004"/>
      <c r="D104" s="985"/>
      <c r="E104" s="985"/>
      <c r="F104" s="985"/>
      <c r="G104" s="985"/>
      <c r="H104" s="985"/>
      <c r="I104" s="985"/>
      <c r="J104" s="985"/>
      <c r="K104" s="986"/>
      <c r="L104" s="987"/>
      <c r="M104" s="987"/>
      <c r="N104" s="987"/>
      <c r="O104" s="987"/>
      <c r="P104" s="988" t="s">
        <v>153</v>
      </c>
      <c r="Q104" s="988"/>
      <c r="R104" s="989"/>
      <c r="S104" s="989"/>
      <c r="T104" s="989"/>
      <c r="U104" s="989"/>
      <c r="V104" s="988" t="s">
        <v>154</v>
      </c>
      <c r="W104" s="988"/>
      <c r="X104" s="987"/>
      <c r="Y104" s="987"/>
      <c r="Z104" s="987"/>
      <c r="AA104" s="987"/>
      <c r="AB104" s="988" t="s">
        <v>153</v>
      </c>
      <c r="AC104" s="988"/>
      <c r="AD104" s="989"/>
      <c r="AE104" s="989"/>
      <c r="AF104" s="989"/>
      <c r="AG104" s="989"/>
      <c r="AH104" s="990"/>
    </row>
    <row r="105" spans="1:34" s="72" customFormat="1" ht="15.9" customHeight="1">
      <c r="A105" s="1006"/>
      <c r="B105" s="74"/>
      <c r="C105" s="75"/>
      <c r="D105" s="994" t="s">
        <v>155</v>
      </c>
      <c r="E105" s="994"/>
      <c r="F105" s="995"/>
      <c r="G105" s="991" t="s">
        <v>156</v>
      </c>
      <c r="H105" s="992"/>
      <c r="I105" s="992"/>
      <c r="J105" s="993"/>
      <c r="K105" s="986"/>
      <c r="L105" s="987"/>
      <c r="M105" s="987"/>
      <c r="N105" s="987"/>
      <c r="O105" s="987"/>
      <c r="P105" s="988" t="s">
        <v>153</v>
      </c>
      <c r="Q105" s="988"/>
      <c r="R105" s="989"/>
      <c r="S105" s="989"/>
      <c r="T105" s="989"/>
      <c r="U105" s="989"/>
      <c r="V105" s="988" t="s">
        <v>154</v>
      </c>
      <c r="W105" s="988"/>
      <c r="X105" s="987"/>
      <c r="Y105" s="987"/>
      <c r="Z105" s="987"/>
      <c r="AA105" s="987"/>
      <c r="AB105" s="988" t="s">
        <v>153</v>
      </c>
      <c r="AC105" s="988"/>
      <c r="AD105" s="989"/>
      <c r="AE105" s="989"/>
      <c r="AF105" s="989"/>
      <c r="AG105" s="989"/>
      <c r="AH105" s="990"/>
    </row>
    <row r="106" spans="1:34" s="72" customFormat="1" ht="15.9" customHeight="1">
      <c r="A106" s="1006"/>
      <c r="B106" s="74"/>
      <c r="C106" s="75"/>
      <c r="D106" s="996"/>
      <c r="E106" s="996"/>
      <c r="F106" s="997"/>
      <c r="G106" s="991" t="s">
        <v>149</v>
      </c>
      <c r="H106" s="992"/>
      <c r="I106" s="992"/>
      <c r="J106" s="993"/>
      <c r="K106" s="986"/>
      <c r="L106" s="987"/>
      <c r="M106" s="987"/>
      <c r="N106" s="987"/>
      <c r="O106" s="987"/>
      <c r="P106" s="988" t="s">
        <v>153</v>
      </c>
      <c r="Q106" s="988"/>
      <c r="R106" s="989"/>
      <c r="S106" s="989"/>
      <c r="T106" s="989"/>
      <c r="U106" s="989"/>
      <c r="V106" s="988" t="s">
        <v>154</v>
      </c>
      <c r="W106" s="988"/>
      <c r="X106" s="987"/>
      <c r="Y106" s="987"/>
      <c r="Z106" s="987"/>
      <c r="AA106" s="987"/>
      <c r="AB106" s="988" t="s">
        <v>153</v>
      </c>
      <c r="AC106" s="988"/>
      <c r="AD106" s="989"/>
      <c r="AE106" s="989"/>
      <c r="AF106" s="989"/>
      <c r="AG106" s="989"/>
      <c r="AH106" s="990"/>
    </row>
    <row r="107" spans="1:34" s="72" customFormat="1" ht="15.9" customHeight="1">
      <c r="A107" s="1006"/>
      <c r="B107" s="76"/>
      <c r="C107" s="77"/>
      <c r="D107" s="998"/>
      <c r="E107" s="998"/>
      <c r="F107" s="999"/>
      <c r="G107" s="991" t="s">
        <v>157</v>
      </c>
      <c r="H107" s="992"/>
      <c r="I107" s="992"/>
      <c r="J107" s="993"/>
      <c r="K107" s="986"/>
      <c r="L107" s="987"/>
      <c r="M107" s="987"/>
      <c r="N107" s="987"/>
      <c r="O107" s="987"/>
      <c r="P107" s="988" t="s">
        <v>153</v>
      </c>
      <c r="Q107" s="988"/>
      <c r="R107" s="989"/>
      <c r="S107" s="989"/>
      <c r="T107" s="989"/>
      <c r="U107" s="989"/>
      <c r="V107" s="988" t="s">
        <v>154</v>
      </c>
      <c r="W107" s="988"/>
      <c r="X107" s="987"/>
      <c r="Y107" s="987"/>
      <c r="Z107" s="987"/>
      <c r="AA107" s="987"/>
      <c r="AB107" s="988" t="s">
        <v>153</v>
      </c>
      <c r="AC107" s="988"/>
      <c r="AD107" s="989"/>
      <c r="AE107" s="989"/>
      <c r="AF107" s="989"/>
      <c r="AG107" s="989"/>
      <c r="AH107" s="990"/>
    </row>
    <row r="108" spans="1:34" s="72" customFormat="1" ht="16.399999999999999" customHeight="1">
      <c r="A108" s="1006"/>
      <c r="B108" s="984" t="s">
        <v>158</v>
      </c>
      <c r="C108" s="985"/>
      <c r="D108" s="985"/>
      <c r="E108" s="985"/>
      <c r="F108" s="985"/>
      <c r="G108" s="985"/>
      <c r="H108" s="985"/>
      <c r="I108" s="985"/>
      <c r="J108" s="985"/>
      <c r="K108" s="986"/>
      <c r="L108" s="987"/>
      <c r="M108" s="987"/>
      <c r="N108" s="987"/>
      <c r="O108" s="987"/>
      <c r="P108" s="988" t="s">
        <v>153</v>
      </c>
      <c r="Q108" s="988"/>
      <c r="R108" s="989"/>
      <c r="S108" s="989"/>
      <c r="T108" s="989"/>
      <c r="U108" s="989"/>
      <c r="V108" s="988" t="s">
        <v>154</v>
      </c>
      <c r="W108" s="988"/>
      <c r="X108" s="987"/>
      <c r="Y108" s="987"/>
      <c r="Z108" s="987"/>
      <c r="AA108" s="987"/>
      <c r="AB108" s="988" t="s">
        <v>153</v>
      </c>
      <c r="AC108" s="988"/>
      <c r="AD108" s="989"/>
      <c r="AE108" s="989"/>
      <c r="AF108" s="989"/>
      <c r="AG108" s="989"/>
      <c r="AH108" s="990"/>
    </row>
    <row r="109" spans="1:34" s="72" customFormat="1" ht="16.399999999999999" customHeight="1" thickBot="1">
      <c r="A109" s="1007"/>
      <c r="B109" s="971" t="s">
        <v>159</v>
      </c>
      <c r="C109" s="972"/>
      <c r="D109" s="972"/>
      <c r="E109" s="972"/>
      <c r="F109" s="972"/>
      <c r="G109" s="972"/>
      <c r="H109" s="972"/>
      <c r="I109" s="972"/>
      <c r="J109" s="972"/>
      <c r="K109" s="973"/>
      <c r="L109" s="974"/>
      <c r="M109" s="974"/>
      <c r="N109" s="974"/>
      <c r="O109" s="974"/>
      <c r="P109" s="974"/>
      <c r="Q109" s="974"/>
      <c r="R109" s="974"/>
      <c r="S109" s="974"/>
      <c r="T109" s="975" t="s">
        <v>160</v>
      </c>
      <c r="U109" s="975"/>
      <c r="V109" s="976"/>
      <c r="W109" s="977"/>
      <c r="X109" s="977"/>
      <c r="Y109" s="977"/>
      <c r="Z109" s="977"/>
      <c r="AA109" s="977"/>
      <c r="AB109" s="977"/>
      <c r="AC109" s="977"/>
      <c r="AD109" s="977"/>
      <c r="AE109" s="977"/>
      <c r="AF109" s="977"/>
      <c r="AG109" s="977"/>
      <c r="AH109" s="978"/>
    </row>
    <row r="110" spans="1:34" s="72" customFormat="1" ht="15" customHeight="1" thickBot="1">
      <c r="A110" s="979" t="s">
        <v>3</v>
      </c>
      <c r="B110" s="980"/>
      <c r="C110" s="980"/>
      <c r="D110" s="980"/>
      <c r="E110" s="980"/>
      <c r="F110" s="980"/>
      <c r="G110" s="980"/>
      <c r="H110" s="981" t="s">
        <v>0</v>
      </c>
      <c r="I110" s="982"/>
      <c r="J110" s="982"/>
      <c r="K110" s="982"/>
      <c r="L110" s="982"/>
      <c r="M110" s="982"/>
      <c r="N110" s="982"/>
      <c r="O110" s="982"/>
      <c r="P110" s="982"/>
      <c r="Q110" s="982"/>
      <c r="R110" s="982"/>
      <c r="S110" s="982"/>
      <c r="T110" s="982"/>
      <c r="U110" s="982"/>
      <c r="V110" s="982"/>
      <c r="W110" s="982"/>
      <c r="X110" s="982"/>
      <c r="Y110" s="982"/>
      <c r="Z110" s="982"/>
      <c r="AA110" s="982"/>
      <c r="AB110" s="982"/>
      <c r="AC110" s="982"/>
      <c r="AD110" s="982"/>
      <c r="AE110" s="982"/>
      <c r="AF110" s="982"/>
      <c r="AG110" s="982"/>
      <c r="AH110" s="983"/>
    </row>
    <row r="111" spans="1:34" s="72" customFormat="1" ht="15" customHeight="1">
      <c r="AC111" s="72" t="s">
        <v>24</v>
      </c>
    </row>
    <row r="112" spans="1:34" ht="15" customHeight="1">
      <c r="A112" s="968" t="s">
        <v>166</v>
      </c>
      <c r="B112" s="968"/>
      <c r="C112" s="969" t="s">
        <v>668</v>
      </c>
      <c r="D112" s="970" t="s">
        <v>669</v>
      </c>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row>
    <row r="113" spans="1:34" ht="15" customHeight="1">
      <c r="A113" s="968"/>
      <c r="B113" s="968"/>
      <c r="C113" s="969"/>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row>
    <row r="114" spans="1:34" ht="15" customHeight="1">
      <c r="A114" s="968"/>
      <c r="B114" s="968"/>
      <c r="C114" s="969"/>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row>
    <row r="115" spans="1:34" ht="15" customHeight="1">
      <c r="A115" s="968"/>
      <c r="B115" s="968"/>
      <c r="C115" s="969"/>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row>
    <row r="116" spans="1:34" ht="15" customHeight="1">
      <c r="A116" s="968"/>
      <c r="B116" s="968"/>
      <c r="C116" s="969"/>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row>
    <row r="117" spans="1:34" ht="15" customHeight="1">
      <c r="A117" s="968"/>
      <c r="B117" s="968"/>
      <c r="C117" s="969"/>
      <c r="D117" s="970"/>
      <c r="E117" s="970"/>
      <c r="F117" s="970"/>
      <c r="G117" s="970"/>
      <c r="H117" s="970"/>
      <c r="I117" s="970"/>
      <c r="J117" s="970"/>
      <c r="K117" s="970"/>
      <c r="L117" s="970"/>
      <c r="M117" s="970"/>
      <c r="N117" s="970"/>
      <c r="O117" s="970"/>
      <c r="P117" s="970"/>
      <c r="Q117" s="970"/>
      <c r="R117" s="970"/>
      <c r="S117" s="970"/>
      <c r="T117" s="970"/>
      <c r="U117" s="970"/>
      <c r="V117" s="970"/>
      <c r="W117" s="970"/>
      <c r="X117" s="970"/>
      <c r="Y117" s="970"/>
      <c r="Z117" s="970"/>
      <c r="AA117" s="970"/>
      <c r="AB117" s="970"/>
      <c r="AC117" s="970"/>
      <c r="AD117" s="970"/>
      <c r="AE117" s="970"/>
      <c r="AF117" s="970"/>
      <c r="AG117" s="970"/>
      <c r="AH117" s="970"/>
    </row>
    <row r="118" spans="1:34" ht="23.25" customHeight="1">
      <c r="A118" s="968"/>
      <c r="B118" s="968"/>
      <c r="C118" s="969"/>
      <c r="D118" s="970"/>
      <c r="E118" s="970"/>
      <c r="F118" s="970"/>
      <c r="G118" s="970"/>
      <c r="H118" s="970"/>
      <c r="I118" s="970"/>
      <c r="J118" s="970"/>
      <c r="K118" s="970"/>
      <c r="L118" s="970"/>
      <c r="M118" s="970"/>
      <c r="N118" s="970"/>
      <c r="O118" s="970"/>
      <c r="P118" s="970"/>
      <c r="Q118" s="970"/>
      <c r="R118" s="970"/>
      <c r="S118" s="970"/>
      <c r="T118" s="970"/>
      <c r="U118" s="970"/>
      <c r="V118" s="970"/>
      <c r="W118" s="970"/>
      <c r="X118" s="970"/>
      <c r="Y118" s="970"/>
      <c r="Z118" s="970"/>
      <c r="AA118" s="970"/>
      <c r="AB118" s="970"/>
      <c r="AC118" s="970"/>
      <c r="AD118" s="970"/>
      <c r="AE118" s="970"/>
      <c r="AF118" s="970"/>
      <c r="AG118" s="970"/>
      <c r="AH118" s="970"/>
    </row>
    <row r="119" spans="1:34" ht="9" customHeight="1">
      <c r="A119" s="968"/>
      <c r="B119" s="968"/>
      <c r="C119" s="969"/>
      <c r="D119" s="970"/>
      <c r="E119" s="970"/>
      <c r="F119" s="970"/>
      <c r="G119" s="970"/>
      <c r="H119" s="970"/>
      <c r="I119" s="970"/>
      <c r="J119" s="970"/>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row>
    <row r="124" spans="1:34">
      <c r="O124" s="510"/>
    </row>
  </sheetData>
  <mergeCells count="590">
    <mergeCell ref="A1:AH1"/>
    <mergeCell ref="N21:Q21"/>
    <mergeCell ref="R21:S21"/>
    <mergeCell ref="AG21:AH21"/>
    <mergeCell ref="N79:Q79"/>
    <mergeCell ref="R79:S79"/>
    <mergeCell ref="AG79:AH79"/>
    <mergeCell ref="A2:G3"/>
    <mergeCell ref="H2:P3"/>
    <mergeCell ref="Q2:R3"/>
    <mergeCell ref="S2:AC3"/>
    <mergeCell ref="AD2:AF2"/>
    <mergeCell ref="AG2:AH2"/>
    <mergeCell ref="AD3:AF3"/>
    <mergeCell ref="AG3:AH3"/>
    <mergeCell ref="A4:B12"/>
    <mergeCell ref="C4:G4"/>
    <mergeCell ref="H4:AH4"/>
    <mergeCell ref="C5:G5"/>
    <mergeCell ref="H5:AH5"/>
    <mergeCell ref="C6:G6"/>
    <mergeCell ref="H6:AH6"/>
    <mergeCell ref="C7:G10"/>
    <mergeCell ref="H7:K7"/>
    <mergeCell ref="L7:M7"/>
    <mergeCell ref="C11:G12"/>
    <mergeCell ref="H11:J11"/>
    <mergeCell ref="K11:P11"/>
    <mergeCell ref="S11:U11"/>
    <mergeCell ref="V11:X11"/>
    <mergeCell ref="Y11:AH11"/>
    <mergeCell ref="H12:J12"/>
    <mergeCell ref="K12:AH12"/>
    <mergeCell ref="O7:P7"/>
    <mergeCell ref="R7:AH7"/>
    <mergeCell ref="H8:K9"/>
    <mergeCell ref="N8:U9"/>
    <mergeCell ref="X8:AH9"/>
    <mergeCell ref="H10:AH10"/>
    <mergeCell ref="Z13:AA13"/>
    <mergeCell ref="AC13:AH13"/>
    <mergeCell ref="C14:G14"/>
    <mergeCell ref="H14:O14"/>
    <mergeCell ref="S14:AH15"/>
    <mergeCell ref="C15:G15"/>
    <mergeCell ref="H15:O15"/>
    <mergeCell ref="A13:B19"/>
    <mergeCell ref="C13:G13"/>
    <mergeCell ref="H13:O13"/>
    <mergeCell ref="P13:R15"/>
    <mergeCell ref="S13:V13"/>
    <mergeCell ref="W13:X13"/>
    <mergeCell ref="C16:J16"/>
    <mergeCell ref="K16:AH16"/>
    <mergeCell ref="C17:E19"/>
    <mergeCell ref="F17:J17"/>
    <mergeCell ref="K17:AH17"/>
    <mergeCell ref="F18:J19"/>
    <mergeCell ref="K18:AH18"/>
    <mergeCell ref="K19:AH19"/>
    <mergeCell ref="A20:AH20"/>
    <mergeCell ref="A21:M21"/>
    <mergeCell ref="T21:AC21"/>
    <mergeCell ref="AD21:AF21"/>
    <mergeCell ref="A22:A36"/>
    <mergeCell ref="B22:AH22"/>
    <mergeCell ref="B23:J24"/>
    <mergeCell ref="K23:P23"/>
    <mergeCell ref="Q23:V23"/>
    <mergeCell ref="W23:AB23"/>
    <mergeCell ref="AC23:AH23"/>
    <mergeCell ref="K24:M24"/>
    <mergeCell ref="N24:P24"/>
    <mergeCell ref="Q24:S24"/>
    <mergeCell ref="T24:V24"/>
    <mergeCell ref="W24:Y24"/>
    <mergeCell ref="Z24:AB24"/>
    <mergeCell ref="AC24:AE24"/>
    <mergeCell ref="AF24:AH24"/>
    <mergeCell ref="B25:J25"/>
    <mergeCell ref="K25:M25"/>
    <mergeCell ref="N25:P25"/>
    <mergeCell ref="Q25:S25"/>
    <mergeCell ref="T25:V25"/>
    <mergeCell ref="W25:Y25"/>
    <mergeCell ref="Z25:AB25"/>
    <mergeCell ref="AC25:AE25"/>
    <mergeCell ref="AF25:AH25"/>
    <mergeCell ref="B26:J26"/>
    <mergeCell ref="K26:M26"/>
    <mergeCell ref="N26:P26"/>
    <mergeCell ref="Q26:S26"/>
    <mergeCell ref="T26:V26"/>
    <mergeCell ref="W26:Y26"/>
    <mergeCell ref="Z26:AB26"/>
    <mergeCell ref="AC26:AE26"/>
    <mergeCell ref="AF26:AH26"/>
    <mergeCell ref="B27:AH27"/>
    <mergeCell ref="B28:J30"/>
    <mergeCell ref="K28:M28"/>
    <mergeCell ref="N28:P28"/>
    <mergeCell ref="Q28:S28"/>
    <mergeCell ref="T28:V28"/>
    <mergeCell ref="W28:Y28"/>
    <mergeCell ref="Z28:AB28"/>
    <mergeCell ref="AC28:AE28"/>
    <mergeCell ref="AF28:AH28"/>
    <mergeCell ref="K29:M29"/>
    <mergeCell ref="N29:P29"/>
    <mergeCell ref="Q29:S29"/>
    <mergeCell ref="T29:V29"/>
    <mergeCell ref="W29:Y29"/>
    <mergeCell ref="Z29:AB29"/>
    <mergeCell ref="AC29:AE29"/>
    <mergeCell ref="AF29:AH29"/>
    <mergeCell ref="K30:S30"/>
    <mergeCell ref="T30:AH30"/>
    <mergeCell ref="B31:J31"/>
    <mergeCell ref="K31:O31"/>
    <mergeCell ref="P31:Q31"/>
    <mergeCell ref="R31:U31"/>
    <mergeCell ref="V31:W31"/>
    <mergeCell ref="X31:AA31"/>
    <mergeCell ref="AB31:AC31"/>
    <mergeCell ref="AD31:AH31"/>
    <mergeCell ref="D32:F34"/>
    <mergeCell ref="G32:J32"/>
    <mergeCell ref="K32:O32"/>
    <mergeCell ref="P32:Q32"/>
    <mergeCell ref="R32:U32"/>
    <mergeCell ref="V32:W32"/>
    <mergeCell ref="X32:AA32"/>
    <mergeCell ref="AB32:AC32"/>
    <mergeCell ref="AD32:AH32"/>
    <mergeCell ref="AB33:AC33"/>
    <mergeCell ref="AD33:AH33"/>
    <mergeCell ref="G34:J34"/>
    <mergeCell ref="K34:O34"/>
    <mergeCell ref="P34:Q34"/>
    <mergeCell ref="R34:U34"/>
    <mergeCell ref="V34:W34"/>
    <mergeCell ref="X34:AA34"/>
    <mergeCell ref="AB34:AC34"/>
    <mergeCell ref="AD34:AH34"/>
    <mergeCell ref="G33:J33"/>
    <mergeCell ref="K33:O33"/>
    <mergeCell ref="P33:Q33"/>
    <mergeCell ref="R33:U33"/>
    <mergeCell ref="V33:W33"/>
    <mergeCell ref="X33:AA33"/>
    <mergeCell ref="AB35:AC35"/>
    <mergeCell ref="AD35:AH35"/>
    <mergeCell ref="B36:J36"/>
    <mergeCell ref="K36:S36"/>
    <mergeCell ref="T36:V36"/>
    <mergeCell ref="W36:AH36"/>
    <mergeCell ref="B35:J35"/>
    <mergeCell ref="K35:O35"/>
    <mergeCell ref="P35:Q35"/>
    <mergeCell ref="R35:U35"/>
    <mergeCell ref="V35:W35"/>
    <mergeCell ref="X35:AA35"/>
    <mergeCell ref="A37:A51"/>
    <mergeCell ref="B37:AH37"/>
    <mergeCell ref="B38:J39"/>
    <mergeCell ref="K38:P38"/>
    <mergeCell ref="Q38:V38"/>
    <mergeCell ref="W38:AB38"/>
    <mergeCell ref="AC38:AH38"/>
    <mergeCell ref="K39:M39"/>
    <mergeCell ref="N39:P39"/>
    <mergeCell ref="Q39:S39"/>
    <mergeCell ref="T39:V39"/>
    <mergeCell ref="W39:Y39"/>
    <mergeCell ref="Z39:AB39"/>
    <mergeCell ref="AC39:AE39"/>
    <mergeCell ref="AF39:AH39"/>
    <mergeCell ref="B40:J40"/>
    <mergeCell ref="K40:M40"/>
    <mergeCell ref="N40:P40"/>
    <mergeCell ref="Q40:S40"/>
    <mergeCell ref="T40:V40"/>
    <mergeCell ref="W40:Y40"/>
    <mergeCell ref="Z40:AB40"/>
    <mergeCell ref="AC40:AE40"/>
    <mergeCell ref="AF40:AH40"/>
    <mergeCell ref="B41:J41"/>
    <mergeCell ref="K41:M41"/>
    <mergeCell ref="N41:P41"/>
    <mergeCell ref="Q41:S41"/>
    <mergeCell ref="T41:V41"/>
    <mergeCell ref="W41:Y41"/>
    <mergeCell ref="Z41:AB41"/>
    <mergeCell ref="AC41:AE41"/>
    <mergeCell ref="AF41:AH41"/>
    <mergeCell ref="B42:AH42"/>
    <mergeCell ref="B43:J45"/>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K45:S45"/>
    <mergeCell ref="T45:AH45"/>
    <mergeCell ref="B46:J46"/>
    <mergeCell ref="K46:O46"/>
    <mergeCell ref="P46:Q46"/>
    <mergeCell ref="R46:U46"/>
    <mergeCell ref="V46:W46"/>
    <mergeCell ref="X46:AA46"/>
    <mergeCell ref="AB46:AC46"/>
    <mergeCell ref="AD46:AH46"/>
    <mergeCell ref="D47:F49"/>
    <mergeCell ref="G47:J47"/>
    <mergeCell ref="K47:O47"/>
    <mergeCell ref="P47:Q47"/>
    <mergeCell ref="R47:U47"/>
    <mergeCell ref="V47:W47"/>
    <mergeCell ref="X47:AA47"/>
    <mergeCell ref="AB47:AC47"/>
    <mergeCell ref="AD47:AH47"/>
    <mergeCell ref="AB48:AC48"/>
    <mergeCell ref="AD48:AH48"/>
    <mergeCell ref="G49:J49"/>
    <mergeCell ref="K49:O49"/>
    <mergeCell ref="P49:Q49"/>
    <mergeCell ref="R49:U49"/>
    <mergeCell ref="V49:W49"/>
    <mergeCell ref="X49:AA49"/>
    <mergeCell ref="AB49:AC49"/>
    <mergeCell ref="AD49:AH49"/>
    <mergeCell ref="G48:J48"/>
    <mergeCell ref="K48:O48"/>
    <mergeCell ref="P48:Q48"/>
    <mergeCell ref="R48:U48"/>
    <mergeCell ref="V48:W48"/>
    <mergeCell ref="X48:AA48"/>
    <mergeCell ref="AB50:AC50"/>
    <mergeCell ref="AD50:AH50"/>
    <mergeCell ref="B51:J51"/>
    <mergeCell ref="K51:S51"/>
    <mergeCell ref="T51:V51"/>
    <mergeCell ref="W51:AH51"/>
    <mergeCell ref="B50:J50"/>
    <mergeCell ref="K50:O50"/>
    <mergeCell ref="P50:Q50"/>
    <mergeCell ref="R50:U50"/>
    <mergeCell ref="V50:W50"/>
    <mergeCell ref="X50:AA50"/>
    <mergeCell ref="A52:A66"/>
    <mergeCell ref="B52:AH52"/>
    <mergeCell ref="B53:J54"/>
    <mergeCell ref="K53:P53"/>
    <mergeCell ref="Q53:V53"/>
    <mergeCell ref="W53:AB53"/>
    <mergeCell ref="AC53:AH53"/>
    <mergeCell ref="K54:M54"/>
    <mergeCell ref="N54:P54"/>
    <mergeCell ref="Q54:S54"/>
    <mergeCell ref="T54:V54"/>
    <mergeCell ref="W54:Y54"/>
    <mergeCell ref="Z54:AB54"/>
    <mergeCell ref="AC54:AE54"/>
    <mergeCell ref="AF54:AH54"/>
    <mergeCell ref="B55:J55"/>
    <mergeCell ref="K55:M55"/>
    <mergeCell ref="N55:P55"/>
    <mergeCell ref="Q55:S55"/>
    <mergeCell ref="T55:V55"/>
    <mergeCell ref="W55:Y55"/>
    <mergeCell ref="Z55:AB55"/>
    <mergeCell ref="AC55:AE55"/>
    <mergeCell ref="AF55:AH55"/>
    <mergeCell ref="B56:J56"/>
    <mergeCell ref="K56:M56"/>
    <mergeCell ref="N56:P56"/>
    <mergeCell ref="Q56:S56"/>
    <mergeCell ref="T56:V56"/>
    <mergeCell ref="W56:Y56"/>
    <mergeCell ref="Z56:AB56"/>
    <mergeCell ref="AC56:AE56"/>
    <mergeCell ref="AF56:AH56"/>
    <mergeCell ref="B57:AH57"/>
    <mergeCell ref="B58:J60"/>
    <mergeCell ref="K58:M58"/>
    <mergeCell ref="N58:P58"/>
    <mergeCell ref="Q58:S58"/>
    <mergeCell ref="T58:V58"/>
    <mergeCell ref="W58:Y58"/>
    <mergeCell ref="Z58:AB58"/>
    <mergeCell ref="AC58:AE58"/>
    <mergeCell ref="AF58:AH58"/>
    <mergeCell ref="K59:M59"/>
    <mergeCell ref="N59:P59"/>
    <mergeCell ref="Q59:S59"/>
    <mergeCell ref="T59:V59"/>
    <mergeCell ref="W59:Y59"/>
    <mergeCell ref="Z59:AB59"/>
    <mergeCell ref="AC59:AE59"/>
    <mergeCell ref="AF59:AH59"/>
    <mergeCell ref="K60:S60"/>
    <mergeCell ref="T60:AH60"/>
    <mergeCell ref="B61:J61"/>
    <mergeCell ref="K61:O61"/>
    <mergeCell ref="P61:Q61"/>
    <mergeCell ref="R61:U61"/>
    <mergeCell ref="V61:W61"/>
    <mergeCell ref="X61:AA61"/>
    <mergeCell ref="AB61:AC61"/>
    <mergeCell ref="AD61:AH61"/>
    <mergeCell ref="D62:F64"/>
    <mergeCell ref="G62:J62"/>
    <mergeCell ref="K62:O62"/>
    <mergeCell ref="P62:Q62"/>
    <mergeCell ref="R62:U62"/>
    <mergeCell ref="V62:W62"/>
    <mergeCell ref="X62:AA62"/>
    <mergeCell ref="AB62:AC62"/>
    <mergeCell ref="AD62:AH62"/>
    <mergeCell ref="AB63:AC63"/>
    <mergeCell ref="AD63:AH63"/>
    <mergeCell ref="G64:J64"/>
    <mergeCell ref="K64:O64"/>
    <mergeCell ref="P64:Q64"/>
    <mergeCell ref="R64:U64"/>
    <mergeCell ref="V64:W64"/>
    <mergeCell ref="X64:AA64"/>
    <mergeCell ref="AB64:AC64"/>
    <mergeCell ref="AD64:AH64"/>
    <mergeCell ref="G63:J63"/>
    <mergeCell ref="K63:O63"/>
    <mergeCell ref="P63:Q63"/>
    <mergeCell ref="R63:U63"/>
    <mergeCell ref="V63:W63"/>
    <mergeCell ref="X63:AA63"/>
    <mergeCell ref="AB65:AC65"/>
    <mergeCell ref="AD65:AH65"/>
    <mergeCell ref="B66:J66"/>
    <mergeCell ref="K66:S66"/>
    <mergeCell ref="T66:V66"/>
    <mergeCell ref="W66:AH66"/>
    <mergeCell ref="B65:J65"/>
    <mergeCell ref="K65:O65"/>
    <mergeCell ref="P65:Q65"/>
    <mergeCell ref="R65:U65"/>
    <mergeCell ref="V65:W65"/>
    <mergeCell ref="X65:AA65"/>
    <mergeCell ref="L72:M72"/>
    <mergeCell ref="O72:P72"/>
    <mergeCell ref="R72:AH72"/>
    <mergeCell ref="H73:K74"/>
    <mergeCell ref="N73:U74"/>
    <mergeCell ref="X73:AH74"/>
    <mergeCell ref="A67:G67"/>
    <mergeCell ref="H67:AH67"/>
    <mergeCell ref="A69:AH69"/>
    <mergeCell ref="A70:B77"/>
    <mergeCell ref="C70:G70"/>
    <mergeCell ref="H70:AH70"/>
    <mergeCell ref="C71:G71"/>
    <mergeCell ref="H71:AH71"/>
    <mergeCell ref="C72:G75"/>
    <mergeCell ref="H72:K72"/>
    <mergeCell ref="H75:AH75"/>
    <mergeCell ref="C76:G77"/>
    <mergeCell ref="H76:J76"/>
    <mergeCell ref="K76:P76"/>
    <mergeCell ref="S76:U76"/>
    <mergeCell ref="V76:X76"/>
    <mergeCell ref="Y76:AH76"/>
    <mergeCell ref="H77:J77"/>
    <mergeCell ref="K77:AH77"/>
    <mergeCell ref="A78:AH78"/>
    <mergeCell ref="A79:M79"/>
    <mergeCell ref="T79:AC79"/>
    <mergeCell ref="AD79:AF79"/>
    <mergeCell ref="A80:A89"/>
    <mergeCell ref="B80:AH80"/>
    <mergeCell ref="B81:J83"/>
    <mergeCell ref="K81:M81"/>
    <mergeCell ref="N81:P81"/>
    <mergeCell ref="Q81:S81"/>
    <mergeCell ref="T81:V81"/>
    <mergeCell ref="W81:Y81"/>
    <mergeCell ref="Z81:AB81"/>
    <mergeCell ref="AC81:AE81"/>
    <mergeCell ref="AF81:AH81"/>
    <mergeCell ref="K82:M82"/>
    <mergeCell ref="N82:P82"/>
    <mergeCell ref="Q82:S82"/>
    <mergeCell ref="T82:V82"/>
    <mergeCell ref="W82:Y82"/>
    <mergeCell ref="Z82:AB82"/>
    <mergeCell ref="AC82:AE82"/>
    <mergeCell ref="AF82:AH82"/>
    <mergeCell ref="K83:S83"/>
    <mergeCell ref="T83:AH83"/>
    <mergeCell ref="B84:J84"/>
    <mergeCell ref="K84:O84"/>
    <mergeCell ref="P84:Q84"/>
    <mergeCell ref="R84:U84"/>
    <mergeCell ref="V84:W84"/>
    <mergeCell ref="X84:AA84"/>
    <mergeCell ref="AB84:AC84"/>
    <mergeCell ref="AD84:AH84"/>
    <mergeCell ref="K86:O86"/>
    <mergeCell ref="P86:Q86"/>
    <mergeCell ref="R86:U86"/>
    <mergeCell ref="V86:W86"/>
    <mergeCell ref="X86:AA86"/>
    <mergeCell ref="AB86:AC86"/>
    <mergeCell ref="AD86:AH86"/>
    <mergeCell ref="AB87:AC87"/>
    <mergeCell ref="AD87:AH87"/>
    <mergeCell ref="B88:J88"/>
    <mergeCell ref="K88:O88"/>
    <mergeCell ref="P88:Q88"/>
    <mergeCell ref="R88:U88"/>
    <mergeCell ref="V88:W88"/>
    <mergeCell ref="X88:AA88"/>
    <mergeCell ref="AB88:AC88"/>
    <mergeCell ref="AD88:AH88"/>
    <mergeCell ref="G87:J87"/>
    <mergeCell ref="K87:O87"/>
    <mergeCell ref="P87:Q87"/>
    <mergeCell ref="R87:U87"/>
    <mergeCell ref="V87:W87"/>
    <mergeCell ref="X87:AA87"/>
    <mergeCell ref="D85:F87"/>
    <mergeCell ref="G85:J85"/>
    <mergeCell ref="K85:O85"/>
    <mergeCell ref="P85:Q85"/>
    <mergeCell ref="R85:U85"/>
    <mergeCell ref="V85:W85"/>
    <mergeCell ref="X85:AA85"/>
    <mergeCell ref="AB85:AC85"/>
    <mergeCell ref="AD85:AH85"/>
    <mergeCell ref="G86:J86"/>
    <mergeCell ref="B89:J89"/>
    <mergeCell ref="K89:S89"/>
    <mergeCell ref="T89:V89"/>
    <mergeCell ref="W89:AH89"/>
    <mergeCell ref="A90:A99"/>
    <mergeCell ref="B90:AH90"/>
    <mergeCell ref="B91:J93"/>
    <mergeCell ref="K91:M91"/>
    <mergeCell ref="N91:P91"/>
    <mergeCell ref="Q91:S91"/>
    <mergeCell ref="T91:V91"/>
    <mergeCell ref="W91:Y91"/>
    <mergeCell ref="Z91:AB91"/>
    <mergeCell ref="AC91:AE91"/>
    <mergeCell ref="AF91:AH91"/>
    <mergeCell ref="K92:M92"/>
    <mergeCell ref="N92:P92"/>
    <mergeCell ref="Q92:S92"/>
    <mergeCell ref="T92:V92"/>
    <mergeCell ref="W92:Y92"/>
    <mergeCell ref="Z92:AB92"/>
    <mergeCell ref="AC92:AE92"/>
    <mergeCell ref="AF92:AH92"/>
    <mergeCell ref="K93:S93"/>
    <mergeCell ref="T93:AH93"/>
    <mergeCell ref="B94:J94"/>
    <mergeCell ref="K94:O94"/>
    <mergeCell ref="P94:Q94"/>
    <mergeCell ref="R94:U94"/>
    <mergeCell ref="V94:W94"/>
    <mergeCell ref="X94:AA94"/>
    <mergeCell ref="AB94:AC94"/>
    <mergeCell ref="AD94:AH94"/>
    <mergeCell ref="K96:O96"/>
    <mergeCell ref="P96:Q96"/>
    <mergeCell ref="R96:U96"/>
    <mergeCell ref="V96:W96"/>
    <mergeCell ref="X96:AA96"/>
    <mergeCell ref="AB96:AC96"/>
    <mergeCell ref="AD96:AH96"/>
    <mergeCell ref="AB97:AC97"/>
    <mergeCell ref="AD97:AH97"/>
    <mergeCell ref="B98:J98"/>
    <mergeCell ref="K98:O98"/>
    <mergeCell ref="P98:Q98"/>
    <mergeCell ref="R98:U98"/>
    <mergeCell ref="V98:W98"/>
    <mergeCell ref="X98:AA98"/>
    <mergeCell ref="AB98:AC98"/>
    <mergeCell ref="AD98:AH98"/>
    <mergeCell ref="G97:J97"/>
    <mergeCell ref="K97:O97"/>
    <mergeCell ref="P97:Q97"/>
    <mergeCell ref="R97:U97"/>
    <mergeCell ref="V97:W97"/>
    <mergeCell ref="X97:AA97"/>
    <mergeCell ref="D95:F97"/>
    <mergeCell ref="G95:J95"/>
    <mergeCell ref="K95:O95"/>
    <mergeCell ref="P95:Q95"/>
    <mergeCell ref="R95:U95"/>
    <mergeCell ref="V95:W95"/>
    <mergeCell ref="X95:AA95"/>
    <mergeCell ref="AB95:AC95"/>
    <mergeCell ref="AD95:AH95"/>
    <mergeCell ref="G96:J96"/>
    <mergeCell ref="B99:J99"/>
    <mergeCell ref="K99:S99"/>
    <mergeCell ref="T99:V99"/>
    <mergeCell ref="W99:AH99"/>
    <mergeCell ref="A100:A109"/>
    <mergeCell ref="B100:AH100"/>
    <mergeCell ref="B101:J103"/>
    <mergeCell ref="K101:M101"/>
    <mergeCell ref="N101:P101"/>
    <mergeCell ref="Q101:S101"/>
    <mergeCell ref="T101:V101"/>
    <mergeCell ref="W101:Y101"/>
    <mergeCell ref="Z101:AB101"/>
    <mergeCell ref="AC101:AE101"/>
    <mergeCell ref="AF101:AH101"/>
    <mergeCell ref="K102:M102"/>
    <mergeCell ref="N102:P102"/>
    <mergeCell ref="Q102:S102"/>
    <mergeCell ref="T102:V102"/>
    <mergeCell ref="W102:Y102"/>
    <mergeCell ref="Z102:AB102"/>
    <mergeCell ref="AC102:AE102"/>
    <mergeCell ref="AF102:AH102"/>
    <mergeCell ref="K103:S103"/>
    <mergeCell ref="T103:AH103"/>
    <mergeCell ref="B104:J104"/>
    <mergeCell ref="K104:O104"/>
    <mergeCell ref="P104:Q104"/>
    <mergeCell ref="R104:U104"/>
    <mergeCell ref="V104:W104"/>
    <mergeCell ref="X104:AA104"/>
    <mergeCell ref="AB104:AC104"/>
    <mergeCell ref="AD104:AH104"/>
    <mergeCell ref="K106:O106"/>
    <mergeCell ref="P106:Q106"/>
    <mergeCell ref="R106:U106"/>
    <mergeCell ref="V106:W106"/>
    <mergeCell ref="X106:AA106"/>
    <mergeCell ref="AB106:AC106"/>
    <mergeCell ref="AD106:AH106"/>
    <mergeCell ref="AB107:AC107"/>
    <mergeCell ref="AD107:AH107"/>
    <mergeCell ref="B108:J108"/>
    <mergeCell ref="K108:O108"/>
    <mergeCell ref="P108:Q108"/>
    <mergeCell ref="R108:U108"/>
    <mergeCell ref="V108:W108"/>
    <mergeCell ref="X108:AA108"/>
    <mergeCell ref="AB108:AC108"/>
    <mergeCell ref="AD108:AH108"/>
    <mergeCell ref="G107:J107"/>
    <mergeCell ref="K107:O107"/>
    <mergeCell ref="P107:Q107"/>
    <mergeCell ref="R107:U107"/>
    <mergeCell ref="V107:W107"/>
    <mergeCell ref="X107:AA107"/>
    <mergeCell ref="D105:F107"/>
    <mergeCell ref="G105:J105"/>
    <mergeCell ref="K105:O105"/>
    <mergeCell ref="P105:Q105"/>
    <mergeCell ref="R105:U105"/>
    <mergeCell ref="V105:W105"/>
    <mergeCell ref="X105:AA105"/>
    <mergeCell ref="AB105:AC105"/>
    <mergeCell ref="AD105:AH105"/>
    <mergeCell ref="G106:J106"/>
    <mergeCell ref="A112:B119"/>
    <mergeCell ref="C112:C119"/>
    <mergeCell ref="D112:AH119"/>
    <mergeCell ref="B109:J109"/>
    <mergeCell ref="K109:S109"/>
    <mergeCell ref="T109:V109"/>
    <mergeCell ref="W109:AH109"/>
    <mergeCell ref="A110:G110"/>
    <mergeCell ref="H110:AH110"/>
  </mergeCells>
  <phoneticPr fontId="4"/>
  <dataValidations count="1">
    <dataValidation type="list" allowBlank="1" showInputMessage="1" showErrorMessage="1" sqref="K29:AH29 K44:AH44 K59:AH59 K92:AH92 K82:AH82 K102:AH102 AG2:AH3 Q2:R3" xr:uid="{A8E8BD1B-9D04-4166-9BBA-0CC12D063233}">
      <formula1>"〇"</formula1>
    </dataValidation>
  </dataValidations>
  <printOptions horizontalCentered="1"/>
  <pageMargins left="0.70866141732283472" right="0.70866141732283472" top="0.74803149606299213" bottom="0.74803149606299213" header="0.31496062992125984" footer="0.31496062992125984"/>
  <pageSetup paperSize="9" scale="64" fitToHeight="0" orientation="portrait" r:id="rId1"/>
  <headerFooter alignWithMargins="0"/>
  <rowBreaks count="1" manualBreakCount="1">
    <brk id="67" max="3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9CEA0-8F48-41D0-9F1A-A69C4B614F65}">
  <sheetPr codeName="Sheet5">
    <pageSetUpPr fitToPage="1"/>
  </sheetPr>
  <dimension ref="A1:AI65"/>
  <sheetViews>
    <sheetView view="pageBreakPreview" zoomScaleNormal="115" zoomScaleSheetLayoutView="100" workbookViewId="0">
      <selection sqref="A1:AH1"/>
    </sheetView>
  </sheetViews>
  <sheetFormatPr defaultColWidth="9.69921875" defaultRowHeight="12"/>
  <cols>
    <col min="1" max="34" width="3.3984375" style="78" customWidth="1"/>
    <col min="35" max="16384" width="9.69921875" style="78"/>
  </cols>
  <sheetData>
    <row r="1" spans="1:34" ht="21.65" customHeight="1">
      <c r="A1" s="1261" t="s">
        <v>167</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row>
    <row r="2" spans="1:34" s="80" customFormat="1" ht="20.399999999999999" customHeight="1" thickBot="1">
      <c r="A2" s="1262" t="s">
        <v>168</v>
      </c>
      <c r="B2" s="1262"/>
      <c r="C2" s="1262"/>
      <c r="D2" s="1262"/>
      <c r="E2" s="1262"/>
      <c r="F2" s="1262"/>
      <c r="G2" s="1262"/>
      <c r="H2" s="1262"/>
      <c r="I2" s="1262"/>
      <c r="J2" s="1262"/>
      <c r="K2" s="1262"/>
      <c r="L2" s="1262"/>
      <c r="M2" s="1262"/>
      <c r="N2" s="1262"/>
      <c r="O2" s="1262"/>
      <c r="P2" s="1262"/>
      <c r="Q2" s="1262"/>
      <c r="R2" s="1262"/>
      <c r="S2" s="79"/>
      <c r="T2" s="79"/>
      <c r="U2" s="79"/>
      <c r="V2" s="79"/>
      <c r="W2" s="79"/>
      <c r="X2" s="79"/>
      <c r="Y2" s="79"/>
      <c r="Z2" s="79"/>
      <c r="AA2" s="79"/>
      <c r="AB2" s="79"/>
      <c r="AC2" s="79"/>
      <c r="AD2" s="79"/>
      <c r="AE2" s="79"/>
      <c r="AF2" s="79"/>
      <c r="AG2" s="79"/>
      <c r="AH2" s="79"/>
    </row>
    <row r="3" spans="1:34" s="80" customFormat="1" ht="14.25" customHeight="1">
      <c r="A3" s="1251" t="s">
        <v>169</v>
      </c>
      <c r="B3" s="1202" t="s">
        <v>132</v>
      </c>
      <c r="C3" s="1202"/>
      <c r="D3" s="1202"/>
      <c r="E3" s="1202"/>
      <c r="F3" s="1202"/>
      <c r="G3" s="1202"/>
      <c r="H3" s="1202"/>
      <c r="I3" s="1202"/>
      <c r="J3" s="1202"/>
      <c r="K3" s="1202"/>
      <c r="L3" s="1202"/>
      <c r="M3" s="1202"/>
      <c r="N3" s="1202"/>
      <c r="O3" s="1202"/>
      <c r="P3" s="1202"/>
      <c r="Q3" s="1202"/>
      <c r="R3" s="1202"/>
      <c r="S3" s="1202"/>
      <c r="T3" s="1202"/>
      <c r="U3" s="1202"/>
      <c r="V3" s="1202"/>
      <c r="W3" s="1202"/>
      <c r="X3" s="1202"/>
      <c r="Y3" s="1202"/>
      <c r="Z3" s="1202"/>
      <c r="AA3" s="1202"/>
      <c r="AB3" s="1202"/>
      <c r="AC3" s="1202"/>
      <c r="AD3" s="1202"/>
      <c r="AE3" s="1202"/>
      <c r="AF3" s="1202"/>
      <c r="AG3" s="1202"/>
      <c r="AH3" s="1203"/>
    </row>
    <row r="4" spans="1:34" s="80" customFormat="1" ht="21.15" customHeight="1">
      <c r="A4" s="1252"/>
      <c r="B4" s="1254" t="s">
        <v>133</v>
      </c>
      <c r="C4" s="1255"/>
      <c r="D4" s="1255"/>
      <c r="E4" s="1255"/>
      <c r="F4" s="1255"/>
      <c r="G4" s="1255"/>
      <c r="H4" s="1255"/>
      <c r="I4" s="1255"/>
      <c r="J4" s="1256"/>
      <c r="K4" s="1246" t="s">
        <v>134</v>
      </c>
      <c r="L4" s="1247"/>
      <c r="M4" s="1247"/>
      <c r="N4" s="1247"/>
      <c r="O4" s="1247"/>
      <c r="P4" s="1248"/>
      <c r="Q4" s="1246" t="s">
        <v>135</v>
      </c>
      <c r="R4" s="1247"/>
      <c r="S4" s="1247"/>
      <c r="T4" s="1247"/>
      <c r="U4" s="1247"/>
      <c r="V4" s="1247"/>
      <c r="W4" s="1218" t="s">
        <v>136</v>
      </c>
      <c r="X4" s="1218"/>
      <c r="Y4" s="1218"/>
      <c r="Z4" s="1218"/>
      <c r="AA4" s="1218"/>
      <c r="AB4" s="1218"/>
      <c r="AC4" s="1260" t="s">
        <v>137</v>
      </c>
      <c r="AD4" s="1247"/>
      <c r="AE4" s="1247"/>
      <c r="AF4" s="1247"/>
      <c r="AG4" s="1247"/>
      <c r="AH4" s="1249"/>
    </row>
    <row r="5" spans="1:34" s="80" customFormat="1" ht="16.399999999999999" customHeight="1">
      <c r="A5" s="1252"/>
      <c r="B5" s="1257"/>
      <c r="C5" s="1258"/>
      <c r="D5" s="1258"/>
      <c r="E5" s="1258"/>
      <c r="F5" s="1258"/>
      <c r="G5" s="1258"/>
      <c r="H5" s="1258"/>
      <c r="I5" s="1258"/>
      <c r="J5" s="1259"/>
      <c r="K5" s="1246" t="s">
        <v>138</v>
      </c>
      <c r="L5" s="1247"/>
      <c r="M5" s="1248"/>
      <c r="N5" s="1246" t="s">
        <v>139</v>
      </c>
      <c r="O5" s="1247"/>
      <c r="P5" s="1248"/>
      <c r="Q5" s="1246" t="s">
        <v>138</v>
      </c>
      <c r="R5" s="1247"/>
      <c r="S5" s="1248"/>
      <c r="T5" s="1246" t="s">
        <v>139</v>
      </c>
      <c r="U5" s="1247"/>
      <c r="V5" s="1248"/>
      <c r="W5" s="1246" t="s">
        <v>138</v>
      </c>
      <c r="X5" s="1247"/>
      <c r="Y5" s="1248"/>
      <c r="Z5" s="1246" t="s">
        <v>139</v>
      </c>
      <c r="AA5" s="1247"/>
      <c r="AB5" s="1248"/>
      <c r="AC5" s="1246" t="s">
        <v>138</v>
      </c>
      <c r="AD5" s="1247"/>
      <c r="AE5" s="1248"/>
      <c r="AF5" s="1246" t="s">
        <v>139</v>
      </c>
      <c r="AG5" s="1247"/>
      <c r="AH5" s="1249"/>
    </row>
    <row r="6" spans="1:34" s="80" customFormat="1" ht="16.399999999999999" customHeight="1">
      <c r="A6" s="1252"/>
      <c r="B6" s="1250" t="s">
        <v>140</v>
      </c>
      <c r="C6" s="1247"/>
      <c r="D6" s="1247"/>
      <c r="E6" s="1247"/>
      <c r="F6" s="1247"/>
      <c r="G6" s="1247"/>
      <c r="H6" s="1247"/>
      <c r="I6" s="1247"/>
      <c r="J6" s="1248"/>
      <c r="K6" s="1246"/>
      <c r="L6" s="1247"/>
      <c r="M6" s="1248"/>
      <c r="N6" s="1246"/>
      <c r="O6" s="1247"/>
      <c r="P6" s="1248"/>
      <c r="Q6" s="1246"/>
      <c r="R6" s="1247"/>
      <c r="S6" s="1248"/>
      <c r="T6" s="1246"/>
      <c r="U6" s="1247"/>
      <c r="V6" s="1248"/>
      <c r="W6" s="1246"/>
      <c r="X6" s="1247"/>
      <c r="Y6" s="1248"/>
      <c r="Z6" s="1246"/>
      <c r="AA6" s="1247"/>
      <c r="AB6" s="1248"/>
      <c r="AC6" s="1246"/>
      <c r="AD6" s="1247"/>
      <c r="AE6" s="1248"/>
      <c r="AF6" s="1246"/>
      <c r="AG6" s="1247"/>
      <c r="AH6" s="1249"/>
    </row>
    <row r="7" spans="1:34" s="80" customFormat="1" ht="16.399999999999999" customHeight="1">
      <c r="A7" s="1252"/>
      <c r="B7" s="1250" t="s">
        <v>141</v>
      </c>
      <c r="C7" s="1247"/>
      <c r="D7" s="1247"/>
      <c r="E7" s="1247"/>
      <c r="F7" s="1247"/>
      <c r="G7" s="1247"/>
      <c r="H7" s="1247"/>
      <c r="I7" s="1247"/>
      <c r="J7" s="1248"/>
      <c r="K7" s="1246"/>
      <c r="L7" s="1247"/>
      <c r="M7" s="1248"/>
      <c r="N7" s="1246"/>
      <c r="O7" s="1247"/>
      <c r="P7" s="1248"/>
      <c r="Q7" s="1246"/>
      <c r="R7" s="1247"/>
      <c r="S7" s="1248"/>
      <c r="T7" s="1246"/>
      <c r="U7" s="1247"/>
      <c r="V7" s="1248"/>
      <c r="W7" s="1246"/>
      <c r="X7" s="1247"/>
      <c r="Y7" s="1248"/>
      <c r="Z7" s="1246"/>
      <c r="AA7" s="1247"/>
      <c r="AB7" s="1248"/>
      <c r="AC7" s="1246"/>
      <c r="AD7" s="1247"/>
      <c r="AE7" s="1248"/>
      <c r="AF7" s="1246"/>
      <c r="AG7" s="1247"/>
      <c r="AH7" s="1249"/>
    </row>
    <row r="8" spans="1:34" s="80" customFormat="1" ht="14.25" customHeight="1">
      <c r="A8" s="1252"/>
      <c r="B8" s="1185" t="s">
        <v>126</v>
      </c>
      <c r="C8" s="1185"/>
      <c r="D8" s="1185"/>
      <c r="E8" s="1185"/>
      <c r="F8" s="1185"/>
      <c r="G8" s="1185"/>
      <c r="H8" s="1185"/>
      <c r="I8" s="1185"/>
      <c r="J8" s="1185"/>
      <c r="K8" s="1185"/>
      <c r="L8" s="1185"/>
      <c r="M8" s="1185"/>
      <c r="N8" s="1185"/>
      <c r="O8" s="1185"/>
      <c r="P8" s="1185"/>
      <c r="Q8" s="1185"/>
      <c r="R8" s="1185"/>
      <c r="S8" s="1185"/>
      <c r="T8" s="1185"/>
      <c r="U8" s="1185"/>
      <c r="V8" s="1185"/>
      <c r="W8" s="1185"/>
      <c r="X8" s="1185"/>
      <c r="Y8" s="1185"/>
      <c r="Z8" s="1185"/>
      <c r="AA8" s="1185"/>
      <c r="AB8" s="1185"/>
      <c r="AC8" s="1185"/>
      <c r="AD8" s="1185"/>
      <c r="AE8" s="1185"/>
      <c r="AF8" s="1185"/>
      <c r="AG8" s="1185"/>
      <c r="AH8" s="1186"/>
    </row>
    <row r="9" spans="1:34" s="80" customFormat="1" ht="16.399999999999999" customHeight="1">
      <c r="A9" s="1263"/>
      <c r="B9" s="1187" t="s">
        <v>142</v>
      </c>
      <c r="C9" s="1188"/>
      <c r="D9" s="1188"/>
      <c r="E9" s="1188"/>
      <c r="F9" s="1188"/>
      <c r="G9" s="1188"/>
      <c r="H9" s="1188"/>
      <c r="I9" s="1188"/>
      <c r="J9" s="1189"/>
      <c r="K9" s="1196" t="s">
        <v>143</v>
      </c>
      <c r="L9" s="1196"/>
      <c r="M9" s="1196"/>
      <c r="N9" s="1196" t="s">
        <v>144</v>
      </c>
      <c r="O9" s="1196"/>
      <c r="P9" s="1196"/>
      <c r="Q9" s="1196" t="s">
        <v>145</v>
      </c>
      <c r="R9" s="1196"/>
      <c r="S9" s="1196"/>
      <c r="T9" s="1196" t="s">
        <v>146</v>
      </c>
      <c r="U9" s="1196"/>
      <c r="V9" s="1196"/>
      <c r="W9" s="1196" t="s">
        <v>147</v>
      </c>
      <c r="X9" s="1196"/>
      <c r="Y9" s="1196"/>
      <c r="Z9" s="1196" t="s">
        <v>148</v>
      </c>
      <c r="AA9" s="1196"/>
      <c r="AB9" s="1196"/>
      <c r="AC9" s="1196" t="s">
        <v>149</v>
      </c>
      <c r="AD9" s="1196"/>
      <c r="AE9" s="1196"/>
      <c r="AF9" s="1196" t="s">
        <v>150</v>
      </c>
      <c r="AG9" s="1196"/>
      <c r="AH9" s="1197"/>
    </row>
    <row r="10" spans="1:34" s="80" customFormat="1" ht="15.65" customHeight="1">
      <c r="A10" s="1263"/>
      <c r="B10" s="1190"/>
      <c r="C10" s="1191"/>
      <c r="D10" s="1191"/>
      <c r="E10" s="1191"/>
      <c r="F10" s="1191"/>
      <c r="G10" s="1191"/>
      <c r="H10" s="1191"/>
      <c r="I10" s="1191"/>
      <c r="J10" s="1192"/>
      <c r="K10" s="1196"/>
      <c r="L10" s="1196"/>
      <c r="M10" s="1196"/>
      <c r="N10" s="1196"/>
      <c r="O10" s="1196"/>
      <c r="P10" s="1196"/>
      <c r="Q10" s="1196"/>
      <c r="R10" s="1196"/>
      <c r="S10" s="1196"/>
      <c r="T10" s="1196"/>
      <c r="U10" s="1196"/>
      <c r="V10" s="1196"/>
      <c r="W10" s="1196"/>
      <c r="X10" s="1196"/>
      <c r="Y10" s="1196"/>
      <c r="Z10" s="1196"/>
      <c r="AA10" s="1196"/>
      <c r="AB10" s="1196"/>
      <c r="AC10" s="1196"/>
      <c r="AD10" s="1196"/>
      <c r="AE10" s="1196"/>
      <c r="AF10" s="1196"/>
      <c r="AG10" s="1196"/>
      <c r="AH10" s="1197"/>
    </row>
    <row r="11" spans="1:34" s="80" customFormat="1" ht="15.9" customHeight="1">
      <c r="A11" s="1263"/>
      <c r="B11" s="1193"/>
      <c r="C11" s="1194"/>
      <c r="D11" s="1194"/>
      <c r="E11" s="1194"/>
      <c r="F11" s="1194"/>
      <c r="G11" s="1194"/>
      <c r="H11" s="1194"/>
      <c r="I11" s="1194"/>
      <c r="J11" s="1195"/>
      <c r="K11" s="1198" t="s">
        <v>151</v>
      </c>
      <c r="L11" s="1199"/>
      <c r="M11" s="1199"/>
      <c r="N11" s="1199"/>
      <c r="O11" s="1199"/>
      <c r="P11" s="1199"/>
      <c r="Q11" s="1199"/>
      <c r="R11" s="1199"/>
      <c r="S11" s="1200"/>
      <c r="T11" s="1177"/>
      <c r="U11" s="1178"/>
      <c r="V11" s="1178"/>
      <c r="W11" s="1178"/>
      <c r="X11" s="1178"/>
      <c r="Y11" s="1178"/>
      <c r="Z11" s="1178"/>
      <c r="AA11" s="1178"/>
      <c r="AB11" s="1178"/>
      <c r="AC11" s="1178"/>
      <c r="AD11" s="1178"/>
      <c r="AE11" s="1178"/>
      <c r="AF11" s="1178"/>
      <c r="AG11" s="1178"/>
      <c r="AH11" s="1179"/>
    </row>
    <row r="12" spans="1:34" s="80" customFormat="1" ht="15.9" customHeight="1">
      <c r="A12" s="1263"/>
      <c r="B12" s="1180" t="s">
        <v>152</v>
      </c>
      <c r="C12" s="1181"/>
      <c r="D12" s="1165"/>
      <c r="E12" s="1165"/>
      <c r="F12" s="1165"/>
      <c r="G12" s="1165"/>
      <c r="H12" s="1165"/>
      <c r="I12" s="1165"/>
      <c r="J12" s="1165"/>
      <c r="K12" s="1166"/>
      <c r="L12" s="1167"/>
      <c r="M12" s="1167"/>
      <c r="N12" s="1167"/>
      <c r="O12" s="1167"/>
      <c r="P12" s="1161" t="s">
        <v>153</v>
      </c>
      <c r="Q12" s="1161"/>
      <c r="R12" s="1162"/>
      <c r="S12" s="1162"/>
      <c r="T12" s="1162"/>
      <c r="U12" s="1162"/>
      <c r="V12" s="1161" t="s">
        <v>154</v>
      </c>
      <c r="W12" s="1161"/>
      <c r="X12" s="1167"/>
      <c r="Y12" s="1167"/>
      <c r="Z12" s="1167"/>
      <c r="AA12" s="1167"/>
      <c r="AB12" s="1161" t="s">
        <v>153</v>
      </c>
      <c r="AC12" s="1161"/>
      <c r="AD12" s="1162"/>
      <c r="AE12" s="1162"/>
      <c r="AF12" s="1162"/>
      <c r="AG12" s="1162"/>
      <c r="AH12" s="1163"/>
    </row>
    <row r="13" spans="1:34" s="80" customFormat="1" ht="15.9" customHeight="1">
      <c r="A13" s="1263"/>
      <c r="B13" s="81"/>
      <c r="C13" s="82"/>
      <c r="D13" s="1171" t="s">
        <v>155</v>
      </c>
      <c r="E13" s="1171"/>
      <c r="F13" s="1172"/>
      <c r="G13" s="1168" t="s">
        <v>156</v>
      </c>
      <c r="H13" s="1169"/>
      <c r="I13" s="1169"/>
      <c r="J13" s="1170"/>
      <c r="K13" s="1166"/>
      <c r="L13" s="1167"/>
      <c r="M13" s="1167"/>
      <c r="N13" s="1167"/>
      <c r="O13" s="1167"/>
      <c r="P13" s="1161" t="s">
        <v>153</v>
      </c>
      <c r="Q13" s="1161"/>
      <c r="R13" s="1162"/>
      <c r="S13" s="1162"/>
      <c r="T13" s="1162"/>
      <c r="U13" s="1162"/>
      <c r="V13" s="1161" t="s">
        <v>154</v>
      </c>
      <c r="W13" s="1161"/>
      <c r="X13" s="1167"/>
      <c r="Y13" s="1167"/>
      <c r="Z13" s="1167"/>
      <c r="AA13" s="1167"/>
      <c r="AB13" s="1161" t="s">
        <v>153</v>
      </c>
      <c r="AC13" s="1161"/>
      <c r="AD13" s="1162"/>
      <c r="AE13" s="1162"/>
      <c r="AF13" s="1162"/>
      <c r="AG13" s="1162"/>
      <c r="AH13" s="1163"/>
    </row>
    <row r="14" spans="1:34" s="80" customFormat="1" ht="15.9" customHeight="1">
      <c r="A14" s="1263"/>
      <c r="B14" s="81"/>
      <c r="C14" s="82"/>
      <c r="D14" s="1173"/>
      <c r="E14" s="1173"/>
      <c r="F14" s="1174"/>
      <c r="G14" s="1168" t="s">
        <v>149</v>
      </c>
      <c r="H14" s="1169"/>
      <c r="I14" s="1169"/>
      <c r="J14" s="1170"/>
      <c r="K14" s="1166"/>
      <c r="L14" s="1167"/>
      <c r="M14" s="1167"/>
      <c r="N14" s="1167"/>
      <c r="O14" s="1167"/>
      <c r="P14" s="1161" t="s">
        <v>153</v>
      </c>
      <c r="Q14" s="1161"/>
      <c r="R14" s="1162"/>
      <c r="S14" s="1162"/>
      <c r="T14" s="1162"/>
      <c r="U14" s="1162"/>
      <c r="V14" s="1161" t="s">
        <v>154</v>
      </c>
      <c r="W14" s="1161"/>
      <c r="X14" s="1167"/>
      <c r="Y14" s="1167"/>
      <c r="Z14" s="1167"/>
      <c r="AA14" s="1167"/>
      <c r="AB14" s="1161" t="s">
        <v>153</v>
      </c>
      <c r="AC14" s="1161"/>
      <c r="AD14" s="1162"/>
      <c r="AE14" s="1162"/>
      <c r="AF14" s="1162"/>
      <c r="AG14" s="1162"/>
      <c r="AH14" s="1163"/>
    </row>
    <row r="15" spans="1:34" s="80" customFormat="1" ht="15.9" customHeight="1">
      <c r="A15" s="1263"/>
      <c r="B15" s="83"/>
      <c r="C15" s="84"/>
      <c r="D15" s="1175"/>
      <c r="E15" s="1175"/>
      <c r="F15" s="1176"/>
      <c r="G15" s="1168" t="s">
        <v>157</v>
      </c>
      <c r="H15" s="1169"/>
      <c r="I15" s="1169"/>
      <c r="J15" s="1170"/>
      <c r="K15" s="1166"/>
      <c r="L15" s="1167"/>
      <c r="M15" s="1167"/>
      <c r="N15" s="1167"/>
      <c r="O15" s="1167"/>
      <c r="P15" s="1161" t="s">
        <v>153</v>
      </c>
      <c r="Q15" s="1161"/>
      <c r="R15" s="1162"/>
      <c r="S15" s="1162"/>
      <c r="T15" s="1162"/>
      <c r="U15" s="1162"/>
      <c r="V15" s="1161" t="s">
        <v>154</v>
      </c>
      <c r="W15" s="1161"/>
      <c r="X15" s="1167"/>
      <c r="Y15" s="1167"/>
      <c r="Z15" s="1167"/>
      <c r="AA15" s="1167"/>
      <c r="AB15" s="1161" t="s">
        <v>153</v>
      </c>
      <c r="AC15" s="1161"/>
      <c r="AD15" s="1162"/>
      <c r="AE15" s="1162"/>
      <c r="AF15" s="1162"/>
      <c r="AG15" s="1162"/>
      <c r="AH15" s="1163"/>
    </row>
    <row r="16" spans="1:34" s="80" customFormat="1" ht="16.399999999999999" customHeight="1">
      <c r="A16" s="1263"/>
      <c r="B16" s="1164" t="s">
        <v>158</v>
      </c>
      <c r="C16" s="1165"/>
      <c r="D16" s="1165"/>
      <c r="E16" s="1165"/>
      <c r="F16" s="1165"/>
      <c r="G16" s="1165"/>
      <c r="H16" s="1165"/>
      <c r="I16" s="1165"/>
      <c r="J16" s="1165"/>
      <c r="K16" s="1166"/>
      <c r="L16" s="1167"/>
      <c r="M16" s="1167"/>
      <c r="N16" s="1167"/>
      <c r="O16" s="1167"/>
      <c r="P16" s="1161" t="s">
        <v>153</v>
      </c>
      <c r="Q16" s="1161"/>
      <c r="R16" s="1162"/>
      <c r="S16" s="1162"/>
      <c r="T16" s="1162"/>
      <c r="U16" s="1162"/>
      <c r="V16" s="1161" t="s">
        <v>154</v>
      </c>
      <c r="W16" s="1161"/>
      <c r="X16" s="1167"/>
      <c r="Y16" s="1167"/>
      <c r="Z16" s="1167"/>
      <c r="AA16" s="1167"/>
      <c r="AB16" s="1161" t="s">
        <v>153</v>
      </c>
      <c r="AC16" s="1161"/>
      <c r="AD16" s="1162"/>
      <c r="AE16" s="1162"/>
      <c r="AF16" s="1162"/>
      <c r="AG16" s="1162"/>
      <c r="AH16" s="1163"/>
    </row>
    <row r="17" spans="1:34" s="80" customFormat="1" ht="16.399999999999999" customHeight="1" thickBot="1">
      <c r="A17" s="1263"/>
      <c r="B17" s="1153" t="s">
        <v>159</v>
      </c>
      <c r="C17" s="1154"/>
      <c r="D17" s="1154"/>
      <c r="E17" s="1154"/>
      <c r="F17" s="1154"/>
      <c r="G17" s="1154"/>
      <c r="H17" s="1154"/>
      <c r="I17" s="1154"/>
      <c r="J17" s="1154"/>
      <c r="K17" s="1155"/>
      <c r="L17" s="1156"/>
      <c r="M17" s="1156"/>
      <c r="N17" s="1156"/>
      <c r="O17" s="1156"/>
      <c r="P17" s="1156"/>
      <c r="Q17" s="1156"/>
      <c r="R17" s="1156"/>
      <c r="S17" s="1156"/>
      <c r="T17" s="1157" t="s">
        <v>160</v>
      </c>
      <c r="U17" s="1157"/>
      <c r="V17" s="1158"/>
      <c r="W17" s="1159"/>
      <c r="X17" s="1159"/>
      <c r="Y17" s="1159"/>
      <c r="Z17" s="1159"/>
      <c r="AA17" s="1159"/>
      <c r="AB17" s="1159"/>
      <c r="AC17" s="1159"/>
      <c r="AD17" s="1159"/>
      <c r="AE17" s="1159"/>
      <c r="AF17" s="1159"/>
      <c r="AG17" s="1159"/>
      <c r="AH17" s="1160"/>
    </row>
    <row r="18" spans="1:34" s="80" customFormat="1" ht="14.25" customHeight="1">
      <c r="A18" s="1251" t="s">
        <v>170</v>
      </c>
      <c r="B18" s="1202" t="s">
        <v>132</v>
      </c>
      <c r="C18" s="1202"/>
      <c r="D18" s="1202"/>
      <c r="E18" s="1202"/>
      <c r="F18" s="1202"/>
      <c r="G18" s="1202"/>
      <c r="H18" s="1202"/>
      <c r="I18" s="1202"/>
      <c r="J18" s="1202"/>
      <c r="K18" s="1202"/>
      <c r="L18" s="1202"/>
      <c r="M18" s="1202"/>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3"/>
    </row>
    <row r="19" spans="1:34" s="80" customFormat="1" ht="21.15" customHeight="1">
      <c r="A19" s="1252"/>
      <c r="B19" s="1254" t="s">
        <v>133</v>
      </c>
      <c r="C19" s="1255"/>
      <c r="D19" s="1255"/>
      <c r="E19" s="1255"/>
      <c r="F19" s="1255"/>
      <c r="G19" s="1255"/>
      <c r="H19" s="1255"/>
      <c r="I19" s="1255"/>
      <c r="J19" s="1256"/>
      <c r="K19" s="1246" t="s">
        <v>134</v>
      </c>
      <c r="L19" s="1247"/>
      <c r="M19" s="1247"/>
      <c r="N19" s="1247"/>
      <c r="O19" s="1247"/>
      <c r="P19" s="1248"/>
      <c r="Q19" s="1246" t="s">
        <v>135</v>
      </c>
      <c r="R19" s="1247"/>
      <c r="S19" s="1247"/>
      <c r="T19" s="1247"/>
      <c r="U19" s="1247"/>
      <c r="V19" s="1247"/>
      <c r="W19" s="1218" t="s">
        <v>136</v>
      </c>
      <c r="X19" s="1218"/>
      <c r="Y19" s="1218"/>
      <c r="Z19" s="1218"/>
      <c r="AA19" s="1218"/>
      <c r="AB19" s="1218"/>
      <c r="AC19" s="1260" t="s">
        <v>137</v>
      </c>
      <c r="AD19" s="1247"/>
      <c r="AE19" s="1247"/>
      <c r="AF19" s="1247"/>
      <c r="AG19" s="1247"/>
      <c r="AH19" s="1249"/>
    </row>
    <row r="20" spans="1:34" s="80" customFormat="1" ht="16.399999999999999" customHeight="1">
      <c r="A20" s="1252"/>
      <c r="B20" s="1257"/>
      <c r="C20" s="1258"/>
      <c r="D20" s="1258"/>
      <c r="E20" s="1258"/>
      <c r="F20" s="1258"/>
      <c r="G20" s="1258"/>
      <c r="H20" s="1258"/>
      <c r="I20" s="1258"/>
      <c r="J20" s="1259"/>
      <c r="K20" s="1246" t="s">
        <v>138</v>
      </c>
      <c r="L20" s="1247"/>
      <c r="M20" s="1248"/>
      <c r="N20" s="1246" t="s">
        <v>139</v>
      </c>
      <c r="O20" s="1247"/>
      <c r="P20" s="1248"/>
      <c r="Q20" s="1246" t="s">
        <v>138</v>
      </c>
      <c r="R20" s="1247"/>
      <c r="S20" s="1248"/>
      <c r="T20" s="1246" t="s">
        <v>139</v>
      </c>
      <c r="U20" s="1247"/>
      <c r="V20" s="1248"/>
      <c r="W20" s="1246" t="s">
        <v>138</v>
      </c>
      <c r="X20" s="1247"/>
      <c r="Y20" s="1248"/>
      <c r="Z20" s="1246" t="s">
        <v>139</v>
      </c>
      <c r="AA20" s="1247"/>
      <c r="AB20" s="1248"/>
      <c r="AC20" s="1246" t="s">
        <v>138</v>
      </c>
      <c r="AD20" s="1247"/>
      <c r="AE20" s="1248"/>
      <c r="AF20" s="1246" t="s">
        <v>139</v>
      </c>
      <c r="AG20" s="1247"/>
      <c r="AH20" s="1249"/>
    </row>
    <row r="21" spans="1:34" s="80" customFormat="1" ht="16.399999999999999" customHeight="1">
      <c r="A21" s="1252"/>
      <c r="B21" s="1250" t="s">
        <v>140</v>
      </c>
      <c r="C21" s="1247"/>
      <c r="D21" s="1247"/>
      <c r="E21" s="1247"/>
      <c r="F21" s="1247"/>
      <c r="G21" s="1247"/>
      <c r="H21" s="1247"/>
      <c r="I21" s="1247"/>
      <c r="J21" s="1248"/>
      <c r="K21" s="1246"/>
      <c r="L21" s="1247"/>
      <c r="M21" s="1248"/>
      <c r="N21" s="1246"/>
      <c r="O21" s="1247"/>
      <c r="P21" s="1248"/>
      <c r="Q21" s="1246"/>
      <c r="R21" s="1247"/>
      <c r="S21" s="1248"/>
      <c r="T21" s="1246"/>
      <c r="U21" s="1247"/>
      <c r="V21" s="1248"/>
      <c r="W21" s="1246"/>
      <c r="X21" s="1247"/>
      <c r="Y21" s="1248"/>
      <c r="Z21" s="1246"/>
      <c r="AA21" s="1247"/>
      <c r="AB21" s="1248"/>
      <c r="AC21" s="1246"/>
      <c r="AD21" s="1247"/>
      <c r="AE21" s="1248"/>
      <c r="AF21" s="1246"/>
      <c r="AG21" s="1247"/>
      <c r="AH21" s="1249"/>
    </row>
    <row r="22" spans="1:34" s="80" customFormat="1" ht="16.399999999999999" customHeight="1">
      <c r="A22" s="1252"/>
      <c r="B22" s="1250" t="s">
        <v>141</v>
      </c>
      <c r="C22" s="1247"/>
      <c r="D22" s="1247"/>
      <c r="E22" s="1247"/>
      <c r="F22" s="1247"/>
      <c r="G22" s="1247"/>
      <c r="H22" s="1247"/>
      <c r="I22" s="1247"/>
      <c r="J22" s="1248"/>
      <c r="K22" s="1246"/>
      <c r="L22" s="1247"/>
      <c r="M22" s="1248"/>
      <c r="N22" s="1246"/>
      <c r="O22" s="1247"/>
      <c r="P22" s="1248"/>
      <c r="Q22" s="1246"/>
      <c r="R22" s="1247"/>
      <c r="S22" s="1248"/>
      <c r="T22" s="1246"/>
      <c r="U22" s="1247"/>
      <c r="V22" s="1248"/>
      <c r="W22" s="1246"/>
      <c r="X22" s="1247"/>
      <c r="Y22" s="1248"/>
      <c r="Z22" s="1246"/>
      <c r="AA22" s="1247"/>
      <c r="AB22" s="1248"/>
      <c r="AC22" s="1246"/>
      <c r="AD22" s="1247"/>
      <c r="AE22" s="1248"/>
      <c r="AF22" s="1246"/>
      <c r="AG22" s="1247"/>
      <c r="AH22" s="1249"/>
    </row>
    <row r="23" spans="1:34" s="80" customFormat="1" ht="14.25" customHeight="1">
      <c r="A23" s="1252"/>
      <c r="B23" s="1185" t="s">
        <v>126</v>
      </c>
      <c r="C23" s="1185"/>
      <c r="D23" s="1185"/>
      <c r="E23" s="1185"/>
      <c r="F23" s="1185"/>
      <c r="G23" s="1185"/>
      <c r="H23" s="1185"/>
      <c r="I23" s="1185"/>
      <c r="J23" s="1185"/>
      <c r="K23" s="1185"/>
      <c r="L23" s="1185"/>
      <c r="M23" s="1185"/>
      <c r="N23" s="1185"/>
      <c r="O23" s="1185"/>
      <c r="P23" s="1185"/>
      <c r="Q23" s="1185"/>
      <c r="R23" s="1185"/>
      <c r="S23" s="1185"/>
      <c r="T23" s="1185"/>
      <c r="U23" s="1185"/>
      <c r="V23" s="1185"/>
      <c r="W23" s="1185"/>
      <c r="X23" s="1185"/>
      <c r="Y23" s="1185"/>
      <c r="Z23" s="1185"/>
      <c r="AA23" s="1185"/>
      <c r="AB23" s="1185"/>
      <c r="AC23" s="1185"/>
      <c r="AD23" s="1185"/>
      <c r="AE23" s="1185"/>
      <c r="AF23" s="1185"/>
      <c r="AG23" s="1185"/>
      <c r="AH23" s="1186"/>
    </row>
    <row r="24" spans="1:34" s="80" customFormat="1" ht="16.399999999999999" customHeight="1">
      <c r="A24" s="1252"/>
      <c r="B24" s="1187" t="s">
        <v>142</v>
      </c>
      <c r="C24" s="1188"/>
      <c r="D24" s="1188"/>
      <c r="E24" s="1188"/>
      <c r="F24" s="1188"/>
      <c r="G24" s="1188"/>
      <c r="H24" s="1188"/>
      <c r="I24" s="1188"/>
      <c r="J24" s="1189"/>
      <c r="K24" s="1196" t="s">
        <v>143</v>
      </c>
      <c r="L24" s="1196"/>
      <c r="M24" s="1196"/>
      <c r="N24" s="1196" t="s">
        <v>144</v>
      </c>
      <c r="O24" s="1196"/>
      <c r="P24" s="1196"/>
      <c r="Q24" s="1196" t="s">
        <v>145</v>
      </c>
      <c r="R24" s="1196"/>
      <c r="S24" s="1196"/>
      <c r="T24" s="1196" t="s">
        <v>146</v>
      </c>
      <c r="U24" s="1196"/>
      <c r="V24" s="1196"/>
      <c r="W24" s="1196" t="s">
        <v>147</v>
      </c>
      <c r="X24" s="1196"/>
      <c r="Y24" s="1196"/>
      <c r="Z24" s="1196" t="s">
        <v>148</v>
      </c>
      <c r="AA24" s="1196"/>
      <c r="AB24" s="1196"/>
      <c r="AC24" s="1196" t="s">
        <v>149</v>
      </c>
      <c r="AD24" s="1196"/>
      <c r="AE24" s="1196"/>
      <c r="AF24" s="1196" t="s">
        <v>150</v>
      </c>
      <c r="AG24" s="1196"/>
      <c r="AH24" s="1197"/>
    </row>
    <row r="25" spans="1:34" s="80" customFormat="1" ht="15.65" customHeight="1">
      <c r="A25" s="1252"/>
      <c r="B25" s="1190"/>
      <c r="C25" s="1191"/>
      <c r="D25" s="1191"/>
      <c r="E25" s="1191"/>
      <c r="F25" s="1191"/>
      <c r="G25" s="1191"/>
      <c r="H25" s="1191"/>
      <c r="I25" s="1191"/>
      <c r="J25" s="1192"/>
      <c r="K25" s="1196"/>
      <c r="L25" s="1196"/>
      <c r="M25" s="1196"/>
      <c r="N25" s="1196"/>
      <c r="O25" s="1196"/>
      <c r="P25" s="1196"/>
      <c r="Q25" s="1196"/>
      <c r="R25" s="1196"/>
      <c r="S25" s="1196"/>
      <c r="T25" s="1196"/>
      <c r="U25" s="1196"/>
      <c r="V25" s="1196"/>
      <c r="W25" s="1196"/>
      <c r="X25" s="1196"/>
      <c r="Y25" s="1196"/>
      <c r="Z25" s="1196"/>
      <c r="AA25" s="1196"/>
      <c r="AB25" s="1196"/>
      <c r="AC25" s="1196"/>
      <c r="AD25" s="1196"/>
      <c r="AE25" s="1196"/>
      <c r="AF25" s="1196"/>
      <c r="AG25" s="1196"/>
      <c r="AH25" s="1197"/>
    </row>
    <row r="26" spans="1:34" s="80" customFormat="1" ht="15.9" customHeight="1">
      <c r="A26" s="1252"/>
      <c r="B26" s="1193"/>
      <c r="C26" s="1194"/>
      <c r="D26" s="1194"/>
      <c r="E26" s="1194"/>
      <c r="F26" s="1194"/>
      <c r="G26" s="1194"/>
      <c r="H26" s="1194"/>
      <c r="I26" s="1194"/>
      <c r="J26" s="1195"/>
      <c r="K26" s="1198" t="s">
        <v>151</v>
      </c>
      <c r="L26" s="1199"/>
      <c r="M26" s="1199"/>
      <c r="N26" s="1199"/>
      <c r="O26" s="1199"/>
      <c r="P26" s="1199"/>
      <c r="Q26" s="1199"/>
      <c r="R26" s="1199"/>
      <c r="S26" s="1200"/>
      <c r="T26" s="1177"/>
      <c r="U26" s="1178"/>
      <c r="V26" s="1178"/>
      <c r="W26" s="1178"/>
      <c r="X26" s="1178"/>
      <c r="Y26" s="1178"/>
      <c r="Z26" s="1178"/>
      <c r="AA26" s="1178"/>
      <c r="AB26" s="1178"/>
      <c r="AC26" s="1178"/>
      <c r="AD26" s="1178"/>
      <c r="AE26" s="1178"/>
      <c r="AF26" s="1178"/>
      <c r="AG26" s="1178"/>
      <c r="AH26" s="1179"/>
    </row>
    <row r="27" spans="1:34" s="80" customFormat="1" ht="15.9" customHeight="1">
      <c r="A27" s="1252"/>
      <c r="B27" s="1180" t="s">
        <v>152</v>
      </c>
      <c r="C27" s="1181"/>
      <c r="D27" s="1165"/>
      <c r="E27" s="1165"/>
      <c r="F27" s="1165"/>
      <c r="G27" s="1165"/>
      <c r="H27" s="1165"/>
      <c r="I27" s="1165"/>
      <c r="J27" s="1165"/>
      <c r="K27" s="1166"/>
      <c r="L27" s="1167"/>
      <c r="M27" s="1167"/>
      <c r="N27" s="1167"/>
      <c r="O27" s="1167"/>
      <c r="P27" s="1161" t="s">
        <v>153</v>
      </c>
      <c r="Q27" s="1161"/>
      <c r="R27" s="1162"/>
      <c r="S27" s="1162"/>
      <c r="T27" s="1162"/>
      <c r="U27" s="1162"/>
      <c r="V27" s="1161" t="s">
        <v>154</v>
      </c>
      <c r="W27" s="1161"/>
      <c r="X27" s="1167"/>
      <c r="Y27" s="1167"/>
      <c r="Z27" s="1167"/>
      <c r="AA27" s="1167"/>
      <c r="AB27" s="1161" t="s">
        <v>153</v>
      </c>
      <c r="AC27" s="1161"/>
      <c r="AD27" s="1162"/>
      <c r="AE27" s="1162"/>
      <c r="AF27" s="1162"/>
      <c r="AG27" s="1162"/>
      <c r="AH27" s="1163"/>
    </row>
    <row r="28" spans="1:34" s="80" customFormat="1" ht="15.9" customHeight="1">
      <c r="A28" s="1252"/>
      <c r="B28" s="81"/>
      <c r="C28" s="82"/>
      <c r="D28" s="1171" t="s">
        <v>155</v>
      </c>
      <c r="E28" s="1171"/>
      <c r="F28" s="1172"/>
      <c r="G28" s="1168" t="s">
        <v>156</v>
      </c>
      <c r="H28" s="1169"/>
      <c r="I28" s="1169"/>
      <c r="J28" s="1170"/>
      <c r="K28" s="1166"/>
      <c r="L28" s="1167"/>
      <c r="M28" s="1167"/>
      <c r="N28" s="1167"/>
      <c r="O28" s="1167"/>
      <c r="P28" s="1161" t="s">
        <v>153</v>
      </c>
      <c r="Q28" s="1161"/>
      <c r="R28" s="1162"/>
      <c r="S28" s="1162"/>
      <c r="T28" s="1162"/>
      <c r="U28" s="1162"/>
      <c r="V28" s="1161" t="s">
        <v>154</v>
      </c>
      <c r="W28" s="1161"/>
      <c r="X28" s="1167"/>
      <c r="Y28" s="1167"/>
      <c r="Z28" s="1167"/>
      <c r="AA28" s="1167"/>
      <c r="AB28" s="1161" t="s">
        <v>153</v>
      </c>
      <c r="AC28" s="1161"/>
      <c r="AD28" s="1162"/>
      <c r="AE28" s="1162"/>
      <c r="AF28" s="1162"/>
      <c r="AG28" s="1162"/>
      <c r="AH28" s="1163"/>
    </row>
    <row r="29" spans="1:34" s="80" customFormat="1" ht="15.9" customHeight="1">
      <c r="A29" s="1252"/>
      <c r="B29" s="81"/>
      <c r="C29" s="82"/>
      <c r="D29" s="1173"/>
      <c r="E29" s="1173"/>
      <c r="F29" s="1174"/>
      <c r="G29" s="1168" t="s">
        <v>149</v>
      </c>
      <c r="H29" s="1169"/>
      <c r="I29" s="1169"/>
      <c r="J29" s="1170"/>
      <c r="K29" s="1166"/>
      <c r="L29" s="1167"/>
      <c r="M29" s="1167"/>
      <c r="N29" s="1167"/>
      <c r="O29" s="1167"/>
      <c r="P29" s="1161" t="s">
        <v>153</v>
      </c>
      <c r="Q29" s="1161"/>
      <c r="R29" s="1162"/>
      <c r="S29" s="1162"/>
      <c r="T29" s="1162"/>
      <c r="U29" s="1162"/>
      <c r="V29" s="1161" t="s">
        <v>154</v>
      </c>
      <c r="W29" s="1161"/>
      <c r="X29" s="1167"/>
      <c r="Y29" s="1167"/>
      <c r="Z29" s="1167"/>
      <c r="AA29" s="1167"/>
      <c r="AB29" s="1161" t="s">
        <v>153</v>
      </c>
      <c r="AC29" s="1161"/>
      <c r="AD29" s="1162"/>
      <c r="AE29" s="1162"/>
      <c r="AF29" s="1162"/>
      <c r="AG29" s="1162"/>
      <c r="AH29" s="1163"/>
    </row>
    <row r="30" spans="1:34" s="80" customFormat="1" ht="15.9" customHeight="1">
      <c r="A30" s="1252"/>
      <c r="B30" s="83"/>
      <c r="C30" s="84"/>
      <c r="D30" s="1175"/>
      <c r="E30" s="1175"/>
      <c r="F30" s="1176"/>
      <c r="G30" s="1168" t="s">
        <v>157</v>
      </c>
      <c r="H30" s="1169"/>
      <c r="I30" s="1169"/>
      <c r="J30" s="1170"/>
      <c r="K30" s="1166"/>
      <c r="L30" s="1167"/>
      <c r="M30" s="1167"/>
      <c r="N30" s="1167"/>
      <c r="O30" s="1167"/>
      <c r="P30" s="1161" t="s">
        <v>153</v>
      </c>
      <c r="Q30" s="1161"/>
      <c r="R30" s="1162"/>
      <c r="S30" s="1162"/>
      <c r="T30" s="1162"/>
      <c r="U30" s="1162"/>
      <c r="V30" s="1161" t="s">
        <v>154</v>
      </c>
      <c r="W30" s="1161"/>
      <c r="X30" s="1167"/>
      <c r="Y30" s="1167"/>
      <c r="Z30" s="1167"/>
      <c r="AA30" s="1167"/>
      <c r="AB30" s="1161" t="s">
        <v>153</v>
      </c>
      <c r="AC30" s="1161"/>
      <c r="AD30" s="1162"/>
      <c r="AE30" s="1162"/>
      <c r="AF30" s="1162"/>
      <c r="AG30" s="1162"/>
      <c r="AH30" s="1163"/>
    </row>
    <row r="31" spans="1:34" s="80" customFormat="1" ht="16.399999999999999" customHeight="1">
      <c r="A31" s="1252"/>
      <c r="B31" s="1164" t="s">
        <v>158</v>
      </c>
      <c r="C31" s="1165"/>
      <c r="D31" s="1165"/>
      <c r="E31" s="1165"/>
      <c r="F31" s="1165"/>
      <c r="G31" s="1165"/>
      <c r="H31" s="1165"/>
      <c r="I31" s="1165"/>
      <c r="J31" s="1165"/>
      <c r="K31" s="1166"/>
      <c r="L31" s="1167"/>
      <c r="M31" s="1167"/>
      <c r="N31" s="1167"/>
      <c r="O31" s="1167"/>
      <c r="P31" s="1161" t="s">
        <v>153</v>
      </c>
      <c r="Q31" s="1161"/>
      <c r="R31" s="1162"/>
      <c r="S31" s="1162"/>
      <c r="T31" s="1162"/>
      <c r="U31" s="1162"/>
      <c r="V31" s="1161" t="s">
        <v>154</v>
      </c>
      <c r="W31" s="1161"/>
      <c r="X31" s="1167"/>
      <c r="Y31" s="1167"/>
      <c r="Z31" s="1167"/>
      <c r="AA31" s="1167"/>
      <c r="AB31" s="1161" t="s">
        <v>153</v>
      </c>
      <c r="AC31" s="1161"/>
      <c r="AD31" s="1162"/>
      <c r="AE31" s="1162"/>
      <c r="AF31" s="1162"/>
      <c r="AG31" s="1162"/>
      <c r="AH31" s="1163"/>
    </row>
    <row r="32" spans="1:34" s="80" customFormat="1" ht="16.399999999999999" customHeight="1" thickBot="1">
      <c r="A32" s="1253"/>
      <c r="B32" s="1153" t="s">
        <v>159</v>
      </c>
      <c r="C32" s="1154"/>
      <c r="D32" s="1154"/>
      <c r="E32" s="1154"/>
      <c r="F32" s="1154"/>
      <c r="G32" s="1154"/>
      <c r="H32" s="1154"/>
      <c r="I32" s="1154"/>
      <c r="J32" s="1154"/>
      <c r="K32" s="1155"/>
      <c r="L32" s="1156"/>
      <c r="M32" s="1156"/>
      <c r="N32" s="1156"/>
      <c r="O32" s="1156"/>
      <c r="P32" s="1156"/>
      <c r="Q32" s="1156"/>
      <c r="R32" s="1156"/>
      <c r="S32" s="1156"/>
      <c r="T32" s="1157" t="s">
        <v>160</v>
      </c>
      <c r="U32" s="1157"/>
      <c r="V32" s="1158"/>
      <c r="W32" s="1159"/>
      <c r="X32" s="1159"/>
      <c r="Y32" s="1159"/>
      <c r="Z32" s="1159"/>
      <c r="AA32" s="1159"/>
      <c r="AB32" s="1159"/>
      <c r="AC32" s="1159"/>
      <c r="AD32" s="1159"/>
      <c r="AE32" s="1159"/>
      <c r="AF32" s="1159"/>
      <c r="AG32" s="1159"/>
      <c r="AH32" s="1160"/>
    </row>
    <row r="33" spans="1:35" s="80" customFormat="1" ht="16.649999999999999" customHeight="1">
      <c r="A33" s="85"/>
      <c r="B33" s="85"/>
      <c r="C33" s="85"/>
      <c r="D33" s="85"/>
      <c r="E33" s="85"/>
      <c r="F33" s="85"/>
      <c r="G33" s="85"/>
      <c r="H33" s="85"/>
      <c r="I33" s="85"/>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row>
    <row r="34" spans="1:35" s="80" customFormat="1" ht="15" customHeight="1">
      <c r="A34" s="1204" t="s">
        <v>171</v>
      </c>
      <c r="B34" s="1204"/>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AE34" s="1204"/>
      <c r="AF34" s="1204"/>
      <c r="AG34" s="1204"/>
      <c r="AH34" s="1204"/>
    </row>
    <row r="35" spans="1:35" s="80" customFormat="1" ht="15" customHeight="1" thickBot="1">
      <c r="A35" s="1205" t="s">
        <v>172</v>
      </c>
      <c r="B35" s="1205"/>
      <c r="C35" s="1205"/>
      <c r="D35" s="1205"/>
      <c r="E35" s="1205"/>
      <c r="F35" s="1205"/>
      <c r="G35" s="1205"/>
      <c r="H35" s="1205"/>
      <c r="I35" s="1205"/>
      <c r="J35" s="1205"/>
      <c r="K35" s="1205"/>
      <c r="L35" s="1205"/>
      <c r="M35" s="1205"/>
      <c r="N35" s="1205"/>
      <c r="O35" s="1205"/>
      <c r="P35" s="1205"/>
      <c r="Q35" s="1205"/>
      <c r="R35" s="1205"/>
      <c r="S35" s="1205"/>
      <c r="T35" s="1205"/>
      <c r="U35" s="1205"/>
      <c r="V35" s="1205"/>
      <c r="W35" s="1205"/>
      <c r="X35" s="1205"/>
      <c r="Y35" s="1205"/>
      <c r="Z35" s="1205"/>
      <c r="AA35" s="1205"/>
      <c r="AB35" s="1205"/>
      <c r="AC35" s="1205"/>
      <c r="AD35" s="1205"/>
      <c r="AE35" s="1205"/>
      <c r="AF35" s="1205"/>
      <c r="AG35" s="1205"/>
      <c r="AH35" s="1205"/>
    </row>
    <row r="36" spans="1:35" s="80" customFormat="1" ht="16.399999999999999" customHeight="1">
      <c r="A36" s="1206" t="s">
        <v>165</v>
      </c>
      <c r="B36" s="1207"/>
      <c r="C36" s="1212" t="s">
        <v>44</v>
      </c>
      <c r="D36" s="1213"/>
      <c r="E36" s="1213"/>
      <c r="F36" s="1213"/>
      <c r="G36" s="1214"/>
      <c r="H36" s="1215"/>
      <c r="I36" s="1216"/>
      <c r="J36" s="1216"/>
      <c r="K36" s="1216"/>
      <c r="L36" s="1216"/>
      <c r="M36" s="1216"/>
      <c r="N36" s="1216"/>
      <c r="O36" s="1216"/>
      <c r="P36" s="1216"/>
      <c r="Q36" s="1216"/>
      <c r="R36" s="1216"/>
      <c r="S36" s="1216"/>
      <c r="T36" s="1216"/>
      <c r="U36" s="1216"/>
      <c r="V36" s="1216"/>
      <c r="W36" s="1216"/>
      <c r="X36" s="1216"/>
      <c r="Y36" s="1216"/>
      <c r="Z36" s="1216"/>
      <c r="AA36" s="1216"/>
      <c r="AB36" s="1216"/>
      <c r="AC36" s="1216"/>
      <c r="AD36" s="1216"/>
      <c r="AE36" s="1216"/>
      <c r="AF36" s="1216"/>
      <c r="AG36" s="1216"/>
      <c r="AH36" s="1217"/>
    </row>
    <row r="37" spans="1:35" s="80" customFormat="1" ht="27.9" customHeight="1">
      <c r="A37" s="1208"/>
      <c r="B37" s="1209"/>
      <c r="C37" s="1218" t="s">
        <v>121</v>
      </c>
      <c r="D37" s="1218"/>
      <c r="E37" s="1218"/>
      <c r="F37" s="1218"/>
      <c r="G37" s="1218"/>
      <c r="H37" s="1219"/>
      <c r="I37" s="1219"/>
      <c r="J37" s="1219"/>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19"/>
      <c r="AG37" s="1219"/>
      <c r="AH37" s="1220"/>
    </row>
    <row r="38" spans="1:35" s="80" customFormat="1" ht="15.75" customHeight="1">
      <c r="A38" s="1208"/>
      <c r="B38" s="1209"/>
      <c r="C38" s="1218" t="s">
        <v>37</v>
      </c>
      <c r="D38" s="1218"/>
      <c r="E38" s="1218"/>
      <c r="F38" s="1218"/>
      <c r="G38" s="1218"/>
      <c r="H38" s="1221" t="s">
        <v>47</v>
      </c>
      <c r="I38" s="1222"/>
      <c r="J38" s="1222"/>
      <c r="K38" s="1222"/>
      <c r="L38" s="1223"/>
      <c r="M38" s="1223"/>
      <c r="N38" s="86" t="s">
        <v>48</v>
      </c>
      <c r="O38" s="1223"/>
      <c r="P38" s="1223"/>
      <c r="Q38" s="87" t="s">
        <v>49</v>
      </c>
      <c r="R38" s="1222"/>
      <c r="S38" s="1222"/>
      <c r="T38" s="1222"/>
      <c r="U38" s="1222"/>
      <c r="V38" s="1222"/>
      <c r="W38" s="1222"/>
      <c r="X38" s="1222"/>
      <c r="Y38" s="1222"/>
      <c r="Z38" s="1222"/>
      <c r="AA38" s="1222"/>
      <c r="AB38" s="1222"/>
      <c r="AC38" s="1222"/>
      <c r="AD38" s="1222"/>
      <c r="AE38" s="1222"/>
      <c r="AF38" s="1222"/>
      <c r="AG38" s="1222"/>
      <c r="AH38" s="1239"/>
    </row>
    <row r="39" spans="1:35" s="80" customFormat="1" ht="15.75" customHeight="1">
      <c r="A39" s="1208"/>
      <c r="B39" s="1209"/>
      <c r="C39" s="1218"/>
      <c r="D39" s="1218"/>
      <c r="E39" s="1218"/>
      <c r="F39" s="1218"/>
      <c r="G39" s="1218"/>
      <c r="H39" s="1240"/>
      <c r="I39" s="1241"/>
      <c r="J39" s="1241"/>
      <c r="K39" s="1241"/>
      <c r="L39" s="88" t="s">
        <v>50</v>
      </c>
      <c r="M39" s="88" t="s">
        <v>51</v>
      </c>
      <c r="N39" s="1241"/>
      <c r="O39" s="1241"/>
      <c r="P39" s="1241"/>
      <c r="Q39" s="1241"/>
      <c r="R39" s="1241"/>
      <c r="S39" s="1241"/>
      <c r="T39" s="1241"/>
      <c r="U39" s="1241"/>
      <c r="V39" s="88" t="s">
        <v>52</v>
      </c>
      <c r="W39" s="88" t="s">
        <v>53</v>
      </c>
      <c r="X39" s="1241"/>
      <c r="Y39" s="1241"/>
      <c r="Z39" s="1241"/>
      <c r="AA39" s="1241"/>
      <c r="AB39" s="1241"/>
      <c r="AC39" s="1241"/>
      <c r="AD39" s="1241"/>
      <c r="AE39" s="1241"/>
      <c r="AF39" s="1241"/>
      <c r="AG39" s="1241"/>
      <c r="AH39" s="1242"/>
    </row>
    <row r="40" spans="1:35" s="80" customFormat="1" ht="15.75" customHeight="1">
      <c r="A40" s="1208"/>
      <c r="B40" s="1209"/>
      <c r="C40" s="1218"/>
      <c r="D40" s="1218"/>
      <c r="E40" s="1218"/>
      <c r="F40" s="1218"/>
      <c r="G40" s="1218"/>
      <c r="H40" s="1240"/>
      <c r="I40" s="1241"/>
      <c r="J40" s="1241"/>
      <c r="K40" s="1241"/>
      <c r="L40" s="88" t="s">
        <v>54</v>
      </c>
      <c r="M40" s="88" t="s">
        <v>55</v>
      </c>
      <c r="N40" s="1241"/>
      <c r="O40" s="1241"/>
      <c r="P40" s="1241"/>
      <c r="Q40" s="1241"/>
      <c r="R40" s="1241"/>
      <c r="S40" s="1241"/>
      <c r="T40" s="1241"/>
      <c r="U40" s="1241"/>
      <c r="V40" s="88" t="s">
        <v>56</v>
      </c>
      <c r="W40" s="88" t="s">
        <v>57</v>
      </c>
      <c r="X40" s="1241"/>
      <c r="Y40" s="1241"/>
      <c r="Z40" s="1241"/>
      <c r="AA40" s="1241"/>
      <c r="AB40" s="1241"/>
      <c r="AC40" s="1241"/>
      <c r="AD40" s="1241"/>
      <c r="AE40" s="1241"/>
      <c r="AF40" s="1241"/>
      <c r="AG40" s="1241"/>
      <c r="AH40" s="1242"/>
    </row>
    <row r="41" spans="1:35" s="80" customFormat="1" ht="18.899999999999999" customHeight="1">
      <c r="A41" s="1208"/>
      <c r="B41" s="1209"/>
      <c r="C41" s="1218"/>
      <c r="D41" s="1218"/>
      <c r="E41" s="1218"/>
      <c r="F41" s="1218"/>
      <c r="G41" s="1218"/>
      <c r="H41" s="1243"/>
      <c r="I41" s="1244"/>
      <c r="J41" s="1244"/>
      <c r="K41" s="1244"/>
      <c r="L41" s="1244"/>
      <c r="M41" s="1244"/>
      <c r="N41" s="1244"/>
      <c r="O41" s="1244"/>
      <c r="P41" s="1244"/>
      <c r="Q41" s="1244"/>
      <c r="R41" s="1244"/>
      <c r="S41" s="1244"/>
      <c r="T41" s="1244"/>
      <c r="U41" s="1244"/>
      <c r="V41" s="1244"/>
      <c r="W41" s="1244"/>
      <c r="X41" s="1244"/>
      <c r="Y41" s="1244"/>
      <c r="Z41" s="1244"/>
      <c r="AA41" s="1244"/>
      <c r="AB41" s="1244"/>
      <c r="AC41" s="1244"/>
      <c r="AD41" s="1244"/>
      <c r="AE41" s="1244"/>
      <c r="AF41" s="1244"/>
      <c r="AG41" s="1244"/>
      <c r="AH41" s="1245"/>
    </row>
    <row r="42" spans="1:35" s="80" customFormat="1" ht="16.399999999999999" customHeight="1">
      <c r="A42" s="1208"/>
      <c r="B42" s="1209"/>
      <c r="C42" s="1218" t="s">
        <v>122</v>
      </c>
      <c r="D42" s="1218"/>
      <c r="E42" s="1218"/>
      <c r="F42" s="1218"/>
      <c r="G42" s="1218"/>
      <c r="H42" s="1225" t="s">
        <v>59</v>
      </c>
      <c r="I42" s="1226"/>
      <c r="J42" s="1227"/>
      <c r="K42" s="1228"/>
      <c r="L42" s="1229"/>
      <c r="M42" s="1229"/>
      <c r="N42" s="1229"/>
      <c r="O42" s="1229"/>
      <c r="P42" s="1229"/>
      <c r="Q42" s="89" t="s">
        <v>60</v>
      </c>
      <c r="R42" s="90"/>
      <c r="S42" s="1230"/>
      <c r="T42" s="1230"/>
      <c r="U42" s="1231"/>
      <c r="V42" s="1225" t="s">
        <v>61</v>
      </c>
      <c r="W42" s="1226"/>
      <c r="X42" s="1227"/>
      <c r="Y42" s="1232"/>
      <c r="Z42" s="1233"/>
      <c r="AA42" s="1233"/>
      <c r="AB42" s="1233"/>
      <c r="AC42" s="1233"/>
      <c r="AD42" s="1233"/>
      <c r="AE42" s="1233"/>
      <c r="AF42" s="1233"/>
      <c r="AG42" s="1233"/>
      <c r="AH42" s="1234"/>
    </row>
    <row r="43" spans="1:35" s="80" customFormat="1" ht="16.399999999999999" customHeight="1" thickBot="1">
      <c r="A43" s="1210"/>
      <c r="B43" s="1211"/>
      <c r="C43" s="1224"/>
      <c r="D43" s="1224"/>
      <c r="E43" s="1224"/>
      <c r="F43" s="1224"/>
      <c r="G43" s="1224"/>
      <c r="H43" s="1235" t="s">
        <v>62</v>
      </c>
      <c r="I43" s="1235"/>
      <c r="J43" s="1235"/>
      <c r="K43" s="1236"/>
      <c r="L43" s="1237"/>
      <c r="M43" s="1237"/>
      <c r="N43" s="1237"/>
      <c r="O43" s="1237"/>
      <c r="P43" s="1237"/>
      <c r="Q43" s="1237"/>
      <c r="R43" s="1237"/>
      <c r="S43" s="1237"/>
      <c r="T43" s="1237"/>
      <c r="U43" s="1237"/>
      <c r="V43" s="1237"/>
      <c r="W43" s="1237"/>
      <c r="X43" s="1237"/>
      <c r="Y43" s="1237"/>
      <c r="Z43" s="1237"/>
      <c r="AA43" s="1237"/>
      <c r="AB43" s="1237"/>
      <c r="AC43" s="1237"/>
      <c r="AD43" s="1237"/>
      <c r="AE43" s="1237"/>
      <c r="AF43" s="1237"/>
      <c r="AG43" s="1237"/>
      <c r="AH43" s="1238"/>
    </row>
    <row r="44" spans="1:35" s="80" customFormat="1" ht="14.25" customHeight="1">
      <c r="A44" s="1201" t="s">
        <v>126</v>
      </c>
      <c r="B44" s="1202"/>
      <c r="C44" s="1202"/>
      <c r="D44" s="1202"/>
      <c r="E44" s="1202"/>
      <c r="F44" s="1202"/>
      <c r="G44" s="1202"/>
      <c r="H44" s="1202"/>
      <c r="I44" s="1202"/>
      <c r="J44" s="1202"/>
      <c r="K44" s="1202"/>
      <c r="L44" s="1202"/>
      <c r="M44" s="1202"/>
      <c r="N44" s="1202"/>
      <c r="O44" s="1202"/>
      <c r="P44" s="1202"/>
      <c r="Q44" s="1202"/>
      <c r="R44" s="1202"/>
      <c r="S44" s="1202"/>
      <c r="T44" s="1202"/>
      <c r="U44" s="1202"/>
      <c r="V44" s="1202"/>
      <c r="W44" s="1202"/>
      <c r="X44" s="1202"/>
      <c r="Y44" s="1202"/>
      <c r="Z44" s="1202"/>
      <c r="AA44" s="1202"/>
      <c r="AB44" s="1202"/>
      <c r="AC44" s="1202"/>
      <c r="AD44" s="1202"/>
      <c r="AE44" s="1202"/>
      <c r="AF44" s="1202"/>
      <c r="AG44" s="1202"/>
      <c r="AH44" s="1203"/>
    </row>
    <row r="45" spans="1:35" s="91" customFormat="1" ht="15" customHeight="1" thickBot="1">
      <c r="A45" s="1033" t="s">
        <v>127</v>
      </c>
      <c r="B45" s="1034"/>
      <c r="C45" s="1034"/>
      <c r="D45" s="1034"/>
      <c r="E45" s="1034"/>
      <c r="F45" s="1034"/>
      <c r="G45" s="1034"/>
      <c r="H45" s="1034"/>
      <c r="I45" s="1034"/>
      <c r="J45" s="1034"/>
      <c r="K45" s="1034"/>
      <c r="L45" s="1034"/>
      <c r="M45" s="1035"/>
      <c r="N45" s="1129"/>
      <c r="O45" s="1130"/>
      <c r="P45" s="1130"/>
      <c r="Q45" s="1130"/>
      <c r="R45" s="1034" t="s">
        <v>128</v>
      </c>
      <c r="S45" s="1035"/>
      <c r="T45" s="1034" t="s">
        <v>129</v>
      </c>
      <c r="U45" s="1034"/>
      <c r="V45" s="1034"/>
      <c r="W45" s="1034"/>
      <c r="X45" s="1034"/>
      <c r="Y45" s="1034"/>
      <c r="Z45" s="1034"/>
      <c r="AA45" s="1034"/>
      <c r="AB45" s="1034"/>
      <c r="AC45" s="1035"/>
      <c r="AD45" s="1036"/>
      <c r="AE45" s="1037"/>
      <c r="AF45" s="1037"/>
      <c r="AG45" s="1034" t="s">
        <v>130</v>
      </c>
      <c r="AH45" s="1131"/>
      <c r="AI45" s="80"/>
    </row>
    <row r="46" spans="1:35" s="80" customFormat="1" ht="20.149999999999999" customHeight="1">
      <c r="A46" s="1182" t="s">
        <v>169</v>
      </c>
      <c r="B46" s="1185" t="s">
        <v>126</v>
      </c>
      <c r="C46" s="1185"/>
      <c r="D46" s="1185"/>
      <c r="E46" s="1185"/>
      <c r="F46" s="1185"/>
      <c r="G46" s="1185"/>
      <c r="H46" s="1185"/>
      <c r="I46" s="1185"/>
      <c r="J46" s="1185"/>
      <c r="K46" s="1185"/>
      <c r="L46" s="1185"/>
      <c r="M46" s="1185"/>
      <c r="N46" s="1185"/>
      <c r="O46" s="1185"/>
      <c r="P46" s="1185"/>
      <c r="Q46" s="1185"/>
      <c r="R46" s="1185"/>
      <c r="S46" s="1185"/>
      <c r="T46" s="1185"/>
      <c r="U46" s="1185"/>
      <c r="V46" s="1185"/>
      <c r="W46" s="1185"/>
      <c r="X46" s="1185"/>
      <c r="Y46" s="1185"/>
      <c r="Z46" s="1185"/>
      <c r="AA46" s="1185"/>
      <c r="AB46" s="1185"/>
      <c r="AC46" s="1185"/>
      <c r="AD46" s="1185"/>
      <c r="AE46" s="1185"/>
      <c r="AF46" s="1185"/>
      <c r="AG46" s="1185"/>
      <c r="AH46" s="1186"/>
    </row>
    <row r="47" spans="1:35" s="80" customFormat="1" ht="16.399999999999999" customHeight="1">
      <c r="A47" s="1183"/>
      <c r="B47" s="1187" t="s">
        <v>142</v>
      </c>
      <c r="C47" s="1188"/>
      <c r="D47" s="1188"/>
      <c r="E47" s="1188"/>
      <c r="F47" s="1188"/>
      <c r="G47" s="1188"/>
      <c r="H47" s="1188"/>
      <c r="I47" s="1188"/>
      <c r="J47" s="1189"/>
      <c r="K47" s="1196" t="s">
        <v>143</v>
      </c>
      <c r="L47" s="1196"/>
      <c r="M47" s="1196"/>
      <c r="N47" s="1196" t="s">
        <v>144</v>
      </c>
      <c r="O47" s="1196"/>
      <c r="P47" s="1196"/>
      <c r="Q47" s="1196" t="s">
        <v>145</v>
      </c>
      <c r="R47" s="1196"/>
      <c r="S47" s="1196"/>
      <c r="T47" s="1196" t="s">
        <v>146</v>
      </c>
      <c r="U47" s="1196"/>
      <c r="V47" s="1196"/>
      <c r="W47" s="1196" t="s">
        <v>147</v>
      </c>
      <c r="X47" s="1196"/>
      <c r="Y47" s="1196"/>
      <c r="Z47" s="1196" t="s">
        <v>148</v>
      </c>
      <c r="AA47" s="1196"/>
      <c r="AB47" s="1196"/>
      <c r="AC47" s="1196" t="s">
        <v>149</v>
      </c>
      <c r="AD47" s="1196"/>
      <c r="AE47" s="1196"/>
      <c r="AF47" s="1196" t="s">
        <v>150</v>
      </c>
      <c r="AG47" s="1196"/>
      <c r="AH47" s="1197"/>
    </row>
    <row r="48" spans="1:35" s="80" customFormat="1" ht="15.65" customHeight="1">
      <c r="A48" s="1183"/>
      <c r="B48" s="1190"/>
      <c r="C48" s="1191"/>
      <c r="D48" s="1191"/>
      <c r="E48" s="1191"/>
      <c r="F48" s="1191"/>
      <c r="G48" s="1191"/>
      <c r="H48" s="1191"/>
      <c r="I48" s="1191"/>
      <c r="J48" s="1192"/>
      <c r="K48" s="1196"/>
      <c r="L48" s="1196"/>
      <c r="M48" s="1196"/>
      <c r="N48" s="1196"/>
      <c r="O48" s="1196"/>
      <c r="P48" s="1196"/>
      <c r="Q48" s="1196"/>
      <c r="R48" s="1196"/>
      <c r="S48" s="1196"/>
      <c r="T48" s="1196"/>
      <c r="U48" s="1196"/>
      <c r="V48" s="1196"/>
      <c r="W48" s="1196"/>
      <c r="X48" s="1196"/>
      <c r="Y48" s="1196"/>
      <c r="Z48" s="1196"/>
      <c r="AA48" s="1196"/>
      <c r="AB48" s="1196"/>
      <c r="AC48" s="1196"/>
      <c r="AD48" s="1196"/>
      <c r="AE48" s="1196"/>
      <c r="AF48" s="1196"/>
      <c r="AG48" s="1196"/>
      <c r="AH48" s="1197"/>
    </row>
    <row r="49" spans="1:34" s="80" customFormat="1" ht="15.9" customHeight="1">
      <c r="A49" s="1183"/>
      <c r="B49" s="1193"/>
      <c r="C49" s="1194"/>
      <c r="D49" s="1194"/>
      <c r="E49" s="1194"/>
      <c r="F49" s="1194"/>
      <c r="G49" s="1194"/>
      <c r="H49" s="1194"/>
      <c r="I49" s="1194"/>
      <c r="J49" s="1195"/>
      <c r="K49" s="1198" t="s">
        <v>151</v>
      </c>
      <c r="L49" s="1199"/>
      <c r="M49" s="1199"/>
      <c r="N49" s="1199"/>
      <c r="O49" s="1199"/>
      <c r="P49" s="1199"/>
      <c r="Q49" s="1199"/>
      <c r="R49" s="1199"/>
      <c r="S49" s="1200"/>
      <c r="T49" s="1177"/>
      <c r="U49" s="1178"/>
      <c r="V49" s="1178"/>
      <c r="W49" s="1178"/>
      <c r="X49" s="1178"/>
      <c r="Y49" s="1178"/>
      <c r="Z49" s="1178"/>
      <c r="AA49" s="1178"/>
      <c r="AB49" s="1178"/>
      <c r="AC49" s="1178"/>
      <c r="AD49" s="1178"/>
      <c r="AE49" s="1178"/>
      <c r="AF49" s="1178"/>
      <c r="AG49" s="1178"/>
      <c r="AH49" s="1179"/>
    </row>
    <row r="50" spans="1:34" s="80" customFormat="1" ht="15.9" customHeight="1">
      <c r="A50" s="1183"/>
      <c r="B50" s="1180" t="s">
        <v>152</v>
      </c>
      <c r="C50" s="1181"/>
      <c r="D50" s="1165"/>
      <c r="E50" s="1165"/>
      <c r="F50" s="1165"/>
      <c r="G50" s="1165"/>
      <c r="H50" s="1165"/>
      <c r="I50" s="1165"/>
      <c r="J50" s="1165"/>
      <c r="K50" s="1166"/>
      <c r="L50" s="1167"/>
      <c r="M50" s="1167"/>
      <c r="N50" s="1167"/>
      <c r="O50" s="1167"/>
      <c r="P50" s="1161" t="s">
        <v>153</v>
      </c>
      <c r="Q50" s="1161"/>
      <c r="R50" s="1162"/>
      <c r="S50" s="1162"/>
      <c r="T50" s="1162"/>
      <c r="U50" s="1162"/>
      <c r="V50" s="1161" t="s">
        <v>154</v>
      </c>
      <c r="W50" s="1161"/>
      <c r="X50" s="1167"/>
      <c r="Y50" s="1167"/>
      <c r="Z50" s="1167"/>
      <c r="AA50" s="1167"/>
      <c r="AB50" s="1161" t="s">
        <v>153</v>
      </c>
      <c r="AC50" s="1161"/>
      <c r="AD50" s="1162"/>
      <c r="AE50" s="1162"/>
      <c r="AF50" s="1162"/>
      <c r="AG50" s="1162"/>
      <c r="AH50" s="1163"/>
    </row>
    <row r="51" spans="1:34" s="80" customFormat="1" ht="15.9" customHeight="1">
      <c r="A51" s="1183"/>
      <c r="B51" s="81"/>
      <c r="C51" s="82"/>
      <c r="D51" s="1171" t="s">
        <v>155</v>
      </c>
      <c r="E51" s="1171"/>
      <c r="F51" s="1172"/>
      <c r="G51" s="1168" t="s">
        <v>156</v>
      </c>
      <c r="H51" s="1169"/>
      <c r="I51" s="1169"/>
      <c r="J51" s="1170"/>
      <c r="K51" s="1166"/>
      <c r="L51" s="1167"/>
      <c r="M51" s="1167"/>
      <c r="N51" s="1167"/>
      <c r="O51" s="1167"/>
      <c r="P51" s="1161" t="s">
        <v>153</v>
      </c>
      <c r="Q51" s="1161"/>
      <c r="R51" s="1162"/>
      <c r="S51" s="1162"/>
      <c r="T51" s="1162"/>
      <c r="U51" s="1162"/>
      <c r="V51" s="1161" t="s">
        <v>154</v>
      </c>
      <c r="W51" s="1161"/>
      <c r="X51" s="1167"/>
      <c r="Y51" s="1167"/>
      <c r="Z51" s="1167"/>
      <c r="AA51" s="1167"/>
      <c r="AB51" s="1161" t="s">
        <v>153</v>
      </c>
      <c r="AC51" s="1161"/>
      <c r="AD51" s="1162"/>
      <c r="AE51" s="1162"/>
      <c r="AF51" s="1162"/>
      <c r="AG51" s="1162"/>
      <c r="AH51" s="1163"/>
    </row>
    <row r="52" spans="1:34" s="80" customFormat="1" ht="15.9" customHeight="1">
      <c r="A52" s="1183"/>
      <c r="B52" s="81"/>
      <c r="C52" s="82"/>
      <c r="D52" s="1173"/>
      <c r="E52" s="1173"/>
      <c r="F52" s="1174"/>
      <c r="G52" s="1168" t="s">
        <v>149</v>
      </c>
      <c r="H52" s="1169"/>
      <c r="I52" s="1169"/>
      <c r="J52" s="1170"/>
      <c r="K52" s="1166"/>
      <c r="L52" s="1167"/>
      <c r="M52" s="1167"/>
      <c r="N52" s="1167"/>
      <c r="O52" s="1167"/>
      <c r="P52" s="1161" t="s">
        <v>153</v>
      </c>
      <c r="Q52" s="1161"/>
      <c r="R52" s="1162"/>
      <c r="S52" s="1162"/>
      <c r="T52" s="1162"/>
      <c r="U52" s="1162"/>
      <c r="V52" s="1161" t="s">
        <v>154</v>
      </c>
      <c r="W52" s="1161"/>
      <c r="X52" s="1167"/>
      <c r="Y52" s="1167"/>
      <c r="Z52" s="1167"/>
      <c r="AA52" s="1167"/>
      <c r="AB52" s="1161" t="s">
        <v>153</v>
      </c>
      <c r="AC52" s="1161"/>
      <c r="AD52" s="1162"/>
      <c r="AE52" s="1162"/>
      <c r="AF52" s="1162"/>
      <c r="AG52" s="1162"/>
      <c r="AH52" s="1163"/>
    </row>
    <row r="53" spans="1:34" s="80" customFormat="1" ht="15.9" customHeight="1">
      <c r="A53" s="1183"/>
      <c r="B53" s="83"/>
      <c r="C53" s="84"/>
      <c r="D53" s="1175"/>
      <c r="E53" s="1175"/>
      <c r="F53" s="1176"/>
      <c r="G53" s="1168" t="s">
        <v>157</v>
      </c>
      <c r="H53" s="1169"/>
      <c r="I53" s="1169"/>
      <c r="J53" s="1170"/>
      <c r="K53" s="1166"/>
      <c r="L53" s="1167"/>
      <c r="M53" s="1167"/>
      <c r="N53" s="1167"/>
      <c r="O53" s="1167"/>
      <c r="P53" s="1161" t="s">
        <v>153</v>
      </c>
      <c r="Q53" s="1161"/>
      <c r="R53" s="1162"/>
      <c r="S53" s="1162"/>
      <c r="T53" s="1162"/>
      <c r="U53" s="1162"/>
      <c r="V53" s="1161" t="s">
        <v>154</v>
      </c>
      <c r="W53" s="1161"/>
      <c r="X53" s="1167"/>
      <c r="Y53" s="1167"/>
      <c r="Z53" s="1167"/>
      <c r="AA53" s="1167"/>
      <c r="AB53" s="1161" t="s">
        <v>153</v>
      </c>
      <c r="AC53" s="1161"/>
      <c r="AD53" s="1162"/>
      <c r="AE53" s="1162"/>
      <c r="AF53" s="1162"/>
      <c r="AG53" s="1162"/>
      <c r="AH53" s="1163"/>
    </row>
    <row r="54" spans="1:34" s="80" customFormat="1" ht="16.399999999999999" customHeight="1">
      <c r="A54" s="1183"/>
      <c r="B54" s="1164" t="s">
        <v>158</v>
      </c>
      <c r="C54" s="1165"/>
      <c r="D54" s="1165"/>
      <c r="E54" s="1165"/>
      <c r="F54" s="1165"/>
      <c r="G54" s="1165"/>
      <c r="H54" s="1165"/>
      <c r="I54" s="1165"/>
      <c r="J54" s="1165"/>
      <c r="K54" s="1166"/>
      <c r="L54" s="1167"/>
      <c r="M54" s="1167"/>
      <c r="N54" s="1167"/>
      <c r="O54" s="1167"/>
      <c r="P54" s="1161" t="s">
        <v>153</v>
      </c>
      <c r="Q54" s="1161"/>
      <c r="R54" s="1162"/>
      <c r="S54" s="1162"/>
      <c r="T54" s="1162"/>
      <c r="U54" s="1162"/>
      <c r="V54" s="1161" t="s">
        <v>154</v>
      </c>
      <c r="W54" s="1161"/>
      <c r="X54" s="1167"/>
      <c r="Y54" s="1167"/>
      <c r="Z54" s="1167"/>
      <c r="AA54" s="1167"/>
      <c r="AB54" s="1161" t="s">
        <v>153</v>
      </c>
      <c r="AC54" s="1161"/>
      <c r="AD54" s="1162"/>
      <c r="AE54" s="1162"/>
      <c r="AF54" s="1162"/>
      <c r="AG54" s="1162"/>
      <c r="AH54" s="1163"/>
    </row>
    <row r="55" spans="1:34" s="80" customFormat="1" ht="16.399999999999999" customHeight="1" thickBot="1">
      <c r="A55" s="1183"/>
      <c r="B55" s="1153" t="s">
        <v>159</v>
      </c>
      <c r="C55" s="1154"/>
      <c r="D55" s="1154"/>
      <c r="E55" s="1154"/>
      <c r="F55" s="1154"/>
      <c r="G55" s="1154"/>
      <c r="H55" s="1154"/>
      <c r="I55" s="1154"/>
      <c r="J55" s="1154"/>
      <c r="K55" s="1155"/>
      <c r="L55" s="1156"/>
      <c r="M55" s="1156"/>
      <c r="N55" s="1156"/>
      <c r="O55" s="1156"/>
      <c r="P55" s="1156"/>
      <c r="Q55" s="1156"/>
      <c r="R55" s="1156"/>
      <c r="S55" s="1156"/>
      <c r="T55" s="1157" t="s">
        <v>160</v>
      </c>
      <c r="U55" s="1157"/>
      <c r="V55" s="1158"/>
      <c r="W55" s="1159"/>
      <c r="X55" s="1159"/>
      <c r="Y55" s="1159"/>
      <c r="Z55" s="1159"/>
      <c r="AA55" s="1159"/>
      <c r="AB55" s="1159"/>
      <c r="AC55" s="1159"/>
      <c r="AD55" s="1159"/>
      <c r="AE55" s="1159"/>
      <c r="AF55" s="1159"/>
      <c r="AG55" s="1159"/>
      <c r="AH55" s="1160"/>
    </row>
    <row r="56" spans="1:34" s="80" customFormat="1" ht="20.149999999999999" customHeight="1">
      <c r="A56" s="1182" t="s">
        <v>170</v>
      </c>
      <c r="B56" s="1185" t="s">
        <v>126</v>
      </c>
      <c r="C56" s="1185"/>
      <c r="D56" s="1185"/>
      <c r="E56" s="1185"/>
      <c r="F56" s="1185"/>
      <c r="G56" s="1185"/>
      <c r="H56" s="1185"/>
      <c r="I56" s="1185"/>
      <c r="J56" s="1185"/>
      <c r="K56" s="1185"/>
      <c r="L56" s="1185"/>
      <c r="M56" s="1185"/>
      <c r="N56" s="1185"/>
      <c r="O56" s="1185"/>
      <c r="P56" s="1185"/>
      <c r="Q56" s="1185"/>
      <c r="R56" s="1185"/>
      <c r="S56" s="1185"/>
      <c r="T56" s="1185"/>
      <c r="U56" s="1185"/>
      <c r="V56" s="1185"/>
      <c r="W56" s="1185"/>
      <c r="X56" s="1185"/>
      <c r="Y56" s="1185"/>
      <c r="Z56" s="1185"/>
      <c r="AA56" s="1185"/>
      <c r="AB56" s="1185"/>
      <c r="AC56" s="1185"/>
      <c r="AD56" s="1185"/>
      <c r="AE56" s="1185"/>
      <c r="AF56" s="1185"/>
      <c r="AG56" s="1185"/>
      <c r="AH56" s="1186"/>
    </row>
    <row r="57" spans="1:34" s="80" customFormat="1" ht="16.399999999999999" customHeight="1">
      <c r="A57" s="1183"/>
      <c r="B57" s="1187" t="s">
        <v>142</v>
      </c>
      <c r="C57" s="1188"/>
      <c r="D57" s="1188"/>
      <c r="E57" s="1188"/>
      <c r="F57" s="1188"/>
      <c r="G57" s="1188"/>
      <c r="H57" s="1188"/>
      <c r="I57" s="1188"/>
      <c r="J57" s="1189"/>
      <c r="K57" s="1196" t="s">
        <v>143</v>
      </c>
      <c r="L57" s="1196"/>
      <c r="M57" s="1196"/>
      <c r="N57" s="1196" t="s">
        <v>144</v>
      </c>
      <c r="O57" s="1196"/>
      <c r="P57" s="1196"/>
      <c r="Q57" s="1196" t="s">
        <v>145</v>
      </c>
      <c r="R57" s="1196"/>
      <c r="S57" s="1196"/>
      <c r="T57" s="1196" t="s">
        <v>146</v>
      </c>
      <c r="U57" s="1196"/>
      <c r="V57" s="1196"/>
      <c r="W57" s="1196" t="s">
        <v>147</v>
      </c>
      <c r="X57" s="1196"/>
      <c r="Y57" s="1196"/>
      <c r="Z57" s="1196" t="s">
        <v>148</v>
      </c>
      <c r="AA57" s="1196"/>
      <c r="AB57" s="1196"/>
      <c r="AC57" s="1196" t="s">
        <v>149</v>
      </c>
      <c r="AD57" s="1196"/>
      <c r="AE57" s="1196"/>
      <c r="AF57" s="1196" t="s">
        <v>150</v>
      </c>
      <c r="AG57" s="1196"/>
      <c r="AH57" s="1197"/>
    </row>
    <row r="58" spans="1:34" s="80" customFormat="1" ht="15.65" customHeight="1">
      <c r="A58" s="1183"/>
      <c r="B58" s="1190"/>
      <c r="C58" s="1191"/>
      <c r="D58" s="1191"/>
      <c r="E58" s="1191"/>
      <c r="F58" s="1191"/>
      <c r="G58" s="1191"/>
      <c r="H58" s="1191"/>
      <c r="I58" s="1191"/>
      <c r="J58" s="1192"/>
      <c r="K58" s="1196"/>
      <c r="L58" s="1196"/>
      <c r="M58" s="1196"/>
      <c r="N58" s="1196"/>
      <c r="O58" s="1196"/>
      <c r="P58" s="1196"/>
      <c r="Q58" s="1196"/>
      <c r="R58" s="1196"/>
      <c r="S58" s="1196"/>
      <c r="T58" s="1196"/>
      <c r="U58" s="1196"/>
      <c r="V58" s="1196"/>
      <c r="W58" s="1196"/>
      <c r="X58" s="1196"/>
      <c r="Y58" s="1196"/>
      <c r="Z58" s="1196"/>
      <c r="AA58" s="1196"/>
      <c r="AB58" s="1196"/>
      <c r="AC58" s="1196"/>
      <c r="AD58" s="1196"/>
      <c r="AE58" s="1196"/>
      <c r="AF58" s="1196"/>
      <c r="AG58" s="1196"/>
      <c r="AH58" s="1197"/>
    </row>
    <row r="59" spans="1:34" s="80" customFormat="1" ht="15.9" customHeight="1">
      <c r="A59" s="1183"/>
      <c r="B59" s="1193"/>
      <c r="C59" s="1194"/>
      <c r="D59" s="1194"/>
      <c r="E59" s="1194"/>
      <c r="F59" s="1194"/>
      <c r="G59" s="1194"/>
      <c r="H59" s="1194"/>
      <c r="I59" s="1194"/>
      <c r="J59" s="1195"/>
      <c r="K59" s="1198" t="s">
        <v>151</v>
      </c>
      <c r="L59" s="1199"/>
      <c r="M59" s="1199"/>
      <c r="N59" s="1199"/>
      <c r="O59" s="1199"/>
      <c r="P59" s="1199"/>
      <c r="Q59" s="1199"/>
      <c r="R59" s="1199"/>
      <c r="S59" s="1200"/>
      <c r="T59" s="1177"/>
      <c r="U59" s="1178"/>
      <c r="V59" s="1178"/>
      <c r="W59" s="1178"/>
      <c r="X59" s="1178"/>
      <c r="Y59" s="1178"/>
      <c r="Z59" s="1178"/>
      <c r="AA59" s="1178"/>
      <c r="AB59" s="1178"/>
      <c r="AC59" s="1178"/>
      <c r="AD59" s="1178"/>
      <c r="AE59" s="1178"/>
      <c r="AF59" s="1178"/>
      <c r="AG59" s="1178"/>
      <c r="AH59" s="1179"/>
    </row>
    <row r="60" spans="1:34" s="80" customFormat="1" ht="15.9" customHeight="1">
      <c r="A60" s="1183"/>
      <c r="B60" s="1180" t="s">
        <v>152</v>
      </c>
      <c r="C60" s="1181"/>
      <c r="D60" s="1165"/>
      <c r="E60" s="1165"/>
      <c r="F60" s="1165"/>
      <c r="G60" s="1165"/>
      <c r="H60" s="1165"/>
      <c r="I60" s="1165"/>
      <c r="J60" s="1165"/>
      <c r="K60" s="1166"/>
      <c r="L60" s="1167"/>
      <c r="M60" s="1167"/>
      <c r="N60" s="1167"/>
      <c r="O60" s="1167"/>
      <c r="P60" s="1161" t="s">
        <v>153</v>
      </c>
      <c r="Q60" s="1161"/>
      <c r="R60" s="1162"/>
      <c r="S60" s="1162"/>
      <c r="T60" s="1162"/>
      <c r="U60" s="1162"/>
      <c r="V60" s="1161" t="s">
        <v>154</v>
      </c>
      <c r="W60" s="1161"/>
      <c r="X60" s="1167"/>
      <c r="Y60" s="1167"/>
      <c r="Z60" s="1167"/>
      <c r="AA60" s="1167"/>
      <c r="AB60" s="1161" t="s">
        <v>153</v>
      </c>
      <c r="AC60" s="1161"/>
      <c r="AD60" s="1162"/>
      <c r="AE60" s="1162"/>
      <c r="AF60" s="1162"/>
      <c r="AG60" s="1162"/>
      <c r="AH60" s="1163"/>
    </row>
    <row r="61" spans="1:34" s="80" customFormat="1" ht="15.9" customHeight="1">
      <c r="A61" s="1183"/>
      <c r="B61" s="81"/>
      <c r="C61" s="82"/>
      <c r="D61" s="1171" t="s">
        <v>155</v>
      </c>
      <c r="E61" s="1171"/>
      <c r="F61" s="1172"/>
      <c r="G61" s="1168" t="s">
        <v>156</v>
      </c>
      <c r="H61" s="1169"/>
      <c r="I61" s="1169"/>
      <c r="J61" s="1170"/>
      <c r="K61" s="1166"/>
      <c r="L61" s="1167"/>
      <c r="M61" s="1167"/>
      <c r="N61" s="1167"/>
      <c r="O61" s="1167"/>
      <c r="P61" s="1161" t="s">
        <v>153</v>
      </c>
      <c r="Q61" s="1161"/>
      <c r="R61" s="1162"/>
      <c r="S61" s="1162"/>
      <c r="T61" s="1162"/>
      <c r="U61" s="1162"/>
      <c r="V61" s="1161" t="s">
        <v>154</v>
      </c>
      <c r="W61" s="1161"/>
      <c r="X61" s="1167"/>
      <c r="Y61" s="1167"/>
      <c r="Z61" s="1167"/>
      <c r="AA61" s="1167"/>
      <c r="AB61" s="1161" t="s">
        <v>153</v>
      </c>
      <c r="AC61" s="1161"/>
      <c r="AD61" s="1162"/>
      <c r="AE61" s="1162"/>
      <c r="AF61" s="1162"/>
      <c r="AG61" s="1162"/>
      <c r="AH61" s="1163"/>
    </row>
    <row r="62" spans="1:34" s="80" customFormat="1" ht="15.9" customHeight="1">
      <c r="A62" s="1183"/>
      <c r="B62" s="81"/>
      <c r="C62" s="82"/>
      <c r="D62" s="1173"/>
      <c r="E62" s="1173"/>
      <c r="F62" s="1174"/>
      <c r="G62" s="1168" t="s">
        <v>149</v>
      </c>
      <c r="H62" s="1169"/>
      <c r="I62" s="1169"/>
      <c r="J62" s="1170"/>
      <c r="K62" s="1166"/>
      <c r="L62" s="1167"/>
      <c r="M62" s="1167"/>
      <c r="N62" s="1167"/>
      <c r="O62" s="1167"/>
      <c r="P62" s="1161" t="s">
        <v>153</v>
      </c>
      <c r="Q62" s="1161"/>
      <c r="R62" s="1162"/>
      <c r="S62" s="1162"/>
      <c r="T62" s="1162"/>
      <c r="U62" s="1162"/>
      <c r="V62" s="1161" t="s">
        <v>154</v>
      </c>
      <c r="W62" s="1161"/>
      <c r="X62" s="1167"/>
      <c r="Y62" s="1167"/>
      <c r="Z62" s="1167"/>
      <c r="AA62" s="1167"/>
      <c r="AB62" s="1161" t="s">
        <v>153</v>
      </c>
      <c r="AC62" s="1161"/>
      <c r="AD62" s="1162"/>
      <c r="AE62" s="1162"/>
      <c r="AF62" s="1162"/>
      <c r="AG62" s="1162"/>
      <c r="AH62" s="1163"/>
    </row>
    <row r="63" spans="1:34" s="80" customFormat="1" ht="15.9" customHeight="1">
      <c r="A63" s="1183"/>
      <c r="B63" s="83"/>
      <c r="C63" s="84"/>
      <c r="D63" s="1175"/>
      <c r="E63" s="1175"/>
      <c r="F63" s="1176"/>
      <c r="G63" s="1168" t="s">
        <v>157</v>
      </c>
      <c r="H63" s="1169"/>
      <c r="I63" s="1169"/>
      <c r="J63" s="1170"/>
      <c r="K63" s="1166"/>
      <c r="L63" s="1167"/>
      <c r="M63" s="1167"/>
      <c r="N63" s="1167"/>
      <c r="O63" s="1167"/>
      <c r="P63" s="1161" t="s">
        <v>153</v>
      </c>
      <c r="Q63" s="1161"/>
      <c r="R63" s="1162"/>
      <c r="S63" s="1162"/>
      <c r="T63" s="1162"/>
      <c r="U63" s="1162"/>
      <c r="V63" s="1161" t="s">
        <v>154</v>
      </c>
      <c r="W63" s="1161"/>
      <c r="X63" s="1167"/>
      <c r="Y63" s="1167"/>
      <c r="Z63" s="1167"/>
      <c r="AA63" s="1167"/>
      <c r="AB63" s="1161" t="s">
        <v>153</v>
      </c>
      <c r="AC63" s="1161"/>
      <c r="AD63" s="1162"/>
      <c r="AE63" s="1162"/>
      <c r="AF63" s="1162"/>
      <c r="AG63" s="1162"/>
      <c r="AH63" s="1163"/>
    </row>
    <row r="64" spans="1:34" s="80" customFormat="1" ht="16.399999999999999" customHeight="1">
      <c r="A64" s="1183"/>
      <c r="B64" s="1164" t="s">
        <v>158</v>
      </c>
      <c r="C64" s="1165"/>
      <c r="D64" s="1165"/>
      <c r="E64" s="1165"/>
      <c r="F64" s="1165"/>
      <c r="G64" s="1165"/>
      <c r="H64" s="1165"/>
      <c r="I64" s="1165"/>
      <c r="J64" s="1165"/>
      <c r="K64" s="1166"/>
      <c r="L64" s="1167"/>
      <c r="M64" s="1167"/>
      <c r="N64" s="1167"/>
      <c r="O64" s="1167"/>
      <c r="P64" s="1161" t="s">
        <v>153</v>
      </c>
      <c r="Q64" s="1161"/>
      <c r="R64" s="1162"/>
      <c r="S64" s="1162"/>
      <c r="T64" s="1162"/>
      <c r="U64" s="1162"/>
      <c r="V64" s="1161" t="s">
        <v>154</v>
      </c>
      <c r="W64" s="1161"/>
      <c r="X64" s="1167"/>
      <c r="Y64" s="1167"/>
      <c r="Z64" s="1167"/>
      <c r="AA64" s="1167"/>
      <c r="AB64" s="1161" t="s">
        <v>153</v>
      </c>
      <c r="AC64" s="1161"/>
      <c r="AD64" s="1162"/>
      <c r="AE64" s="1162"/>
      <c r="AF64" s="1162"/>
      <c r="AG64" s="1162"/>
      <c r="AH64" s="1163"/>
    </row>
    <row r="65" spans="1:34" s="80" customFormat="1" ht="16.399999999999999" customHeight="1" thickBot="1">
      <c r="A65" s="1184"/>
      <c r="B65" s="1153" t="s">
        <v>159</v>
      </c>
      <c r="C65" s="1154"/>
      <c r="D65" s="1154"/>
      <c r="E65" s="1154"/>
      <c r="F65" s="1154"/>
      <c r="G65" s="1154"/>
      <c r="H65" s="1154"/>
      <c r="I65" s="1154"/>
      <c r="J65" s="1154"/>
      <c r="K65" s="1155"/>
      <c r="L65" s="1156"/>
      <c r="M65" s="1156"/>
      <c r="N65" s="1156"/>
      <c r="O65" s="1156"/>
      <c r="P65" s="1156"/>
      <c r="Q65" s="1156"/>
      <c r="R65" s="1156"/>
      <c r="S65" s="1156"/>
      <c r="T65" s="1157" t="s">
        <v>160</v>
      </c>
      <c r="U65" s="1157"/>
      <c r="V65" s="1158"/>
      <c r="W65" s="1159"/>
      <c r="X65" s="1159"/>
      <c r="Y65" s="1159"/>
      <c r="Z65" s="1159"/>
      <c r="AA65" s="1159"/>
      <c r="AB65" s="1159"/>
      <c r="AC65" s="1159"/>
      <c r="AD65" s="1159"/>
      <c r="AE65" s="1159"/>
      <c r="AF65" s="1159"/>
      <c r="AG65" s="1159"/>
      <c r="AH65" s="1160"/>
    </row>
  </sheetData>
  <mergeCells count="361">
    <mergeCell ref="A1:AH1"/>
    <mergeCell ref="A2:R2"/>
    <mergeCell ref="A3:A17"/>
    <mergeCell ref="B3:AH3"/>
    <mergeCell ref="B4:J5"/>
    <mergeCell ref="K4:P4"/>
    <mergeCell ref="Q4:V4"/>
    <mergeCell ref="W4:AB4"/>
    <mergeCell ref="AC4:AH4"/>
    <mergeCell ref="K5:M5"/>
    <mergeCell ref="AF5:AH5"/>
    <mergeCell ref="B6:J6"/>
    <mergeCell ref="K6:M6"/>
    <mergeCell ref="N6:P6"/>
    <mergeCell ref="Q6:S6"/>
    <mergeCell ref="T6:V6"/>
    <mergeCell ref="W6:Y6"/>
    <mergeCell ref="Z6:AB6"/>
    <mergeCell ref="AC6:AE6"/>
    <mergeCell ref="AF6:AH6"/>
    <mergeCell ref="N5:P5"/>
    <mergeCell ref="Q5:S5"/>
    <mergeCell ref="T5:V5"/>
    <mergeCell ref="W5:Y5"/>
    <mergeCell ref="AF7:AH7"/>
    <mergeCell ref="B8:AH8"/>
    <mergeCell ref="B9:J11"/>
    <mergeCell ref="K9:M9"/>
    <mergeCell ref="N9:P9"/>
    <mergeCell ref="Q9:S9"/>
    <mergeCell ref="T9:V9"/>
    <mergeCell ref="W9:Y9"/>
    <mergeCell ref="B7:J7"/>
    <mergeCell ref="K7:M7"/>
    <mergeCell ref="N7:P7"/>
    <mergeCell ref="Q7:S7"/>
    <mergeCell ref="T7:V7"/>
    <mergeCell ref="W7:Y7"/>
    <mergeCell ref="Z9:AB9"/>
    <mergeCell ref="AC9:AE9"/>
    <mergeCell ref="AF9:AH9"/>
    <mergeCell ref="K10:M10"/>
    <mergeCell ref="N10:P10"/>
    <mergeCell ref="Q10:S10"/>
    <mergeCell ref="AF10:AH10"/>
    <mergeCell ref="D13:F15"/>
    <mergeCell ref="G13:J13"/>
    <mergeCell ref="K13:O13"/>
    <mergeCell ref="P13:Q13"/>
    <mergeCell ref="R13:U13"/>
    <mergeCell ref="V13:W13"/>
    <mergeCell ref="X13:AA13"/>
    <mergeCell ref="AB13:AC13"/>
    <mergeCell ref="Z5:AB5"/>
    <mergeCell ref="AC5:AE5"/>
    <mergeCell ref="Z7:AB7"/>
    <mergeCell ref="AC7:AE7"/>
    <mergeCell ref="T10:V10"/>
    <mergeCell ref="W10:Y10"/>
    <mergeCell ref="Z10:AB10"/>
    <mergeCell ref="AC10:AE10"/>
    <mergeCell ref="K11:S11"/>
    <mergeCell ref="T11:AH11"/>
    <mergeCell ref="B12:J12"/>
    <mergeCell ref="K12:O12"/>
    <mergeCell ref="P12:Q12"/>
    <mergeCell ref="R12:U12"/>
    <mergeCell ref="V12:W12"/>
    <mergeCell ref="X12:AA12"/>
    <mergeCell ref="AB12:AC12"/>
    <mergeCell ref="AD12:AH12"/>
    <mergeCell ref="AB16:AC16"/>
    <mergeCell ref="AD16:AH16"/>
    <mergeCell ref="B17:J17"/>
    <mergeCell ref="K17:S17"/>
    <mergeCell ref="T17:V17"/>
    <mergeCell ref="W17:AH17"/>
    <mergeCell ref="B16:J16"/>
    <mergeCell ref="K16:O16"/>
    <mergeCell ref="P16:Q16"/>
    <mergeCell ref="R16:U16"/>
    <mergeCell ref="V16:W16"/>
    <mergeCell ref="X16:AA16"/>
    <mergeCell ref="AD13:AH13"/>
    <mergeCell ref="AB14:AC14"/>
    <mergeCell ref="AD14:AH14"/>
    <mergeCell ref="G15:J15"/>
    <mergeCell ref="K15:O15"/>
    <mergeCell ref="P15:Q15"/>
    <mergeCell ref="R15:U15"/>
    <mergeCell ref="V15:W15"/>
    <mergeCell ref="X15:AA15"/>
    <mergeCell ref="AB15:AC15"/>
    <mergeCell ref="AD15:AH15"/>
    <mergeCell ref="G14:J14"/>
    <mergeCell ref="K14:O14"/>
    <mergeCell ref="P14:Q14"/>
    <mergeCell ref="R14:U14"/>
    <mergeCell ref="V14:W14"/>
    <mergeCell ref="X14:AA14"/>
    <mergeCell ref="A18:A32"/>
    <mergeCell ref="B18:AH18"/>
    <mergeCell ref="B19:J20"/>
    <mergeCell ref="K19:P19"/>
    <mergeCell ref="Q19:V19"/>
    <mergeCell ref="W19:AB19"/>
    <mergeCell ref="AC19:AH19"/>
    <mergeCell ref="K20:M20"/>
    <mergeCell ref="N20:P20"/>
    <mergeCell ref="Q20:S20"/>
    <mergeCell ref="T20:V20"/>
    <mergeCell ref="W20:Y20"/>
    <mergeCell ref="Z20:AB20"/>
    <mergeCell ref="AC20:AE20"/>
    <mergeCell ref="AF20:AH20"/>
    <mergeCell ref="B21:J21"/>
    <mergeCell ref="K21:M21"/>
    <mergeCell ref="N21:P21"/>
    <mergeCell ref="Q21:S21"/>
    <mergeCell ref="T21:V21"/>
    <mergeCell ref="W21:Y21"/>
    <mergeCell ref="Z21:AB21"/>
    <mergeCell ref="AC21:AE21"/>
    <mergeCell ref="AF21:AH21"/>
    <mergeCell ref="B22:J22"/>
    <mergeCell ref="K22:M22"/>
    <mergeCell ref="N22:P22"/>
    <mergeCell ref="Q22:S22"/>
    <mergeCell ref="T22:V22"/>
    <mergeCell ref="W22:Y22"/>
    <mergeCell ref="Z22:AB22"/>
    <mergeCell ref="AC22:AE22"/>
    <mergeCell ref="AF22:AH22"/>
    <mergeCell ref="B23:AH23"/>
    <mergeCell ref="B24:J26"/>
    <mergeCell ref="K24:M24"/>
    <mergeCell ref="N24:P24"/>
    <mergeCell ref="Q24:S24"/>
    <mergeCell ref="T24:V24"/>
    <mergeCell ref="W24:Y24"/>
    <mergeCell ref="Z24:AB24"/>
    <mergeCell ref="AC24:AE24"/>
    <mergeCell ref="AF24:AH24"/>
    <mergeCell ref="K25:M25"/>
    <mergeCell ref="N25:P25"/>
    <mergeCell ref="Q25:S25"/>
    <mergeCell ref="T25:V25"/>
    <mergeCell ref="W25:Y25"/>
    <mergeCell ref="Z25:AB25"/>
    <mergeCell ref="AC25:AE25"/>
    <mergeCell ref="AF25:AH25"/>
    <mergeCell ref="K26:S26"/>
    <mergeCell ref="T26:AH26"/>
    <mergeCell ref="B27:J27"/>
    <mergeCell ref="K27:O27"/>
    <mergeCell ref="P27:Q27"/>
    <mergeCell ref="R27:U27"/>
    <mergeCell ref="V27:W27"/>
    <mergeCell ref="X27:AA27"/>
    <mergeCell ref="AB27:AC27"/>
    <mergeCell ref="AD27:AH27"/>
    <mergeCell ref="D28:F30"/>
    <mergeCell ref="G28:J28"/>
    <mergeCell ref="K28:O28"/>
    <mergeCell ref="P28:Q28"/>
    <mergeCell ref="R28:U28"/>
    <mergeCell ref="V28:W28"/>
    <mergeCell ref="X28:AA28"/>
    <mergeCell ref="AB28:AC28"/>
    <mergeCell ref="AD28:AH28"/>
    <mergeCell ref="AB29:AC29"/>
    <mergeCell ref="AD29:AH29"/>
    <mergeCell ref="G30:J30"/>
    <mergeCell ref="K30:O30"/>
    <mergeCell ref="P30:Q30"/>
    <mergeCell ref="R30:U30"/>
    <mergeCell ref="V30:W30"/>
    <mergeCell ref="X30:AA30"/>
    <mergeCell ref="AB30:AC30"/>
    <mergeCell ref="AD30:AH30"/>
    <mergeCell ref="G29:J29"/>
    <mergeCell ref="K29:O29"/>
    <mergeCell ref="P29:Q29"/>
    <mergeCell ref="R29:U29"/>
    <mergeCell ref="V29:W29"/>
    <mergeCell ref="X29:AA29"/>
    <mergeCell ref="AB31:AC31"/>
    <mergeCell ref="AD31:AH31"/>
    <mergeCell ref="B32:J32"/>
    <mergeCell ref="K32:S32"/>
    <mergeCell ref="T32:V32"/>
    <mergeCell ref="W32:AH32"/>
    <mergeCell ref="B31:J31"/>
    <mergeCell ref="K31:O31"/>
    <mergeCell ref="P31:Q31"/>
    <mergeCell ref="R31:U31"/>
    <mergeCell ref="V31:W31"/>
    <mergeCell ref="X31:AA31"/>
    <mergeCell ref="A34:AH34"/>
    <mergeCell ref="A35:AH35"/>
    <mergeCell ref="A36:B43"/>
    <mergeCell ref="C36:G36"/>
    <mergeCell ref="H36:AH36"/>
    <mergeCell ref="C37:G37"/>
    <mergeCell ref="H37:AH37"/>
    <mergeCell ref="C38:G41"/>
    <mergeCell ref="H38:K38"/>
    <mergeCell ref="L38:M38"/>
    <mergeCell ref="C42:G43"/>
    <mergeCell ref="H42:J42"/>
    <mergeCell ref="K42:P42"/>
    <mergeCell ref="S42:U42"/>
    <mergeCell ref="V42:X42"/>
    <mergeCell ref="Y42:AH42"/>
    <mergeCell ref="H43:J43"/>
    <mergeCell ref="K43:AH43"/>
    <mergeCell ref="O38:P38"/>
    <mergeCell ref="R38:AH38"/>
    <mergeCell ref="H39:K40"/>
    <mergeCell ref="N39:U40"/>
    <mergeCell ref="X39:AH40"/>
    <mergeCell ref="H41:AH41"/>
    <mergeCell ref="A44:AH44"/>
    <mergeCell ref="A45:M45"/>
    <mergeCell ref="T45:AC45"/>
    <mergeCell ref="AD45:AF45"/>
    <mergeCell ref="A46:A55"/>
    <mergeCell ref="B46:AH46"/>
    <mergeCell ref="B47:J49"/>
    <mergeCell ref="K47:M47"/>
    <mergeCell ref="N47:P47"/>
    <mergeCell ref="AC48:AE48"/>
    <mergeCell ref="AF48:AH48"/>
    <mergeCell ref="K49:S49"/>
    <mergeCell ref="T49:AH49"/>
    <mergeCell ref="B50:J50"/>
    <mergeCell ref="K50:O50"/>
    <mergeCell ref="P50:Q50"/>
    <mergeCell ref="R50:U50"/>
    <mergeCell ref="N45:Q45"/>
    <mergeCell ref="R45:S45"/>
    <mergeCell ref="AG45:AH45"/>
    <mergeCell ref="K48:M48"/>
    <mergeCell ref="N48:P48"/>
    <mergeCell ref="Q48:S48"/>
    <mergeCell ref="T48:V48"/>
    <mergeCell ref="W48:Y48"/>
    <mergeCell ref="Z48:AB48"/>
    <mergeCell ref="AB50:AC50"/>
    <mergeCell ref="Q47:S47"/>
    <mergeCell ref="T47:V47"/>
    <mergeCell ref="W47:Y47"/>
    <mergeCell ref="Z47:AB47"/>
    <mergeCell ref="AC47:AE47"/>
    <mergeCell ref="AD50:AH50"/>
    <mergeCell ref="V50:W50"/>
    <mergeCell ref="X50:AA50"/>
    <mergeCell ref="AF47:AH47"/>
    <mergeCell ref="K52:O52"/>
    <mergeCell ref="P52:Q52"/>
    <mergeCell ref="R52:U52"/>
    <mergeCell ref="V52:W52"/>
    <mergeCell ref="X52:AA52"/>
    <mergeCell ref="AB52:AC52"/>
    <mergeCell ref="AD52:AH52"/>
    <mergeCell ref="AB53:AC53"/>
    <mergeCell ref="AD53:AH53"/>
    <mergeCell ref="B54:J54"/>
    <mergeCell ref="K54:O54"/>
    <mergeCell ref="P54:Q54"/>
    <mergeCell ref="R54:U54"/>
    <mergeCell ref="V54:W54"/>
    <mergeCell ref="X54:AA54"/>
    <mergeCell ref="AB54:AC54"/>
    <mergeCell ref="AD54:AH54"/>
    <mergeCell ref="G53:J53"/>
    <mergeCell ref="K53:O53"/>
    <mergeCell ref="P53:Q53"/>
    <mergeCell ref="R53:U53"/>
    <mergeCell ref="V53:W53"/>
    <mergeCell ref="X53:AA53"/>
    <mergeCell ref="D51:F53"/>
    <mergeCell ref="G51:J51"/>
    <mergeCell ref="K51:O51"/>
    <mergeCell ref="P51:Q51"/>
    <mergeCell ref="R51:U51"/>
    <mergeCell ref="V51:W51"/>
    <mergeCell ref="X51:AA51"/>
    <mergeCell ref="AB51:AC51"/>
    <mergeCell ref="AD51:AH51"/>
    <mergeCell ref="G52:J52"/>
    <mergeCell ref="B55:J55"/>
    <mergeCell ref="K55:S55"/>
    <mergeCell ref="T55:V55"/>
    <mergeCell ref="W55:AH55"/>
    <mergeCell ref="A56:A65"/>
    <mergeCell ref="B56:AH56"/>
    <mergeCell ref="B57:J59"/>
    <mergeCell ref="K57:M57"/>
    <mergeCell ref="N57:P57"/>
    <mergeCell ref="Q57:S57"/>
    <mergeCell ref="T57:V57"/>
    <mergeCell ref="W57:Y57"/>
    <mergeCell ref="Z57:AB57"/>
    <mergeCell ref="AC57:AE57"/>
    <mergeCell ref="AF57:AH57"/>
    <mergeCell ref="K58:M58"/>
    <mergeCell ref="N58:P58"/>
    <mergeCell ref="Q58:S58"/>
    <mergeCell ref="T58:V58"/>
    <mergeCell ref="W58:Y58"/>
    <mergeCell ref="Z58:AB58"/>
    <mergeCell ref="AC58:AE58"/>
    <mergeCell ref="AF58:AH58"/>
    <mergeCell ref="K59:S59"/>
    <mergeCell ref="T59:AH59"/>
    <mergeCell ref="B60:J60"/>
    <mergeCell ref="K60:O60"/>
    <mergeCell ref="P60:Q60"/>
    <mergeCell ref="R60:U60"/>
    <mergeCell ref="V60:W60"/>
    <mergeCell ref="X60:AA60"/>
    <mergeCell ref="AB60:AC60"/>
    <mergeCell ref="AD60:AH60"/>
    <mergeCell ref="R61:U61"/>
    <mergeCell ref="V61:W61"/>
    <mergeCell ref="X61:AA61"/>
    <mergeCell ref="AB61:AC61"/>
    <mergeCell ref="AD61:AH61"/>
    <mergeCell ref="G62:J62"/>
    <mergeCell ref="K62:O62"/>
    <mergeCell ref="P62:Q62"/>
    <mergeCell ref="R62:U62"/>
    <mergeCell ref="V62:W62"/>
    <mergeCell ref="X62:AA62"/>
    <mergeCell ref="AB62:AC62"/>
    <mergeCell ref="AD62:AH62"/>
    <mergeCell ref="B65:J65"/>
    <mergeCell ref="K65:S65"/>
    <mergeCell ref="T65:V65"/>
    <mergeCell ref="W65:AH65"/>
    <mergeCell ref="AB63:AC63"/>
    <mergeCell ref="AD63:AH63"/>
    <mergeCell ref="B64:J64"/>
    <mergeCell ref="K64:O64"/>
    <mergeCell ref="P64:Q64"/>
    <mergeCell ref="R64:U64"/>
    <mergeCell ref="V64:W64"/>
    <mergeCell ref="X64:AA64"/>
    <mergeCell ref="AB64:AC64"/>
    <mergeCell ref="AD64:AH64"/>
    <mergeCell ref="G63:J63"/>
    <mergeCell ref="K63:O63"/>
    <mergeCell ref="P63:Q63"/>
    <mergeCell ref="R63:U63"/>
    <mergeCell ref="V63:W63"/>
    <mergeCell ref="X63:AA63"/>
    <mergeCell ref="D61:F63"/>
    <mergeCell ref="G61:J61"/>
    <mergeCell ref="K61:O61"/>
    <mergeCell ref="P61:Q61"/>
  </mergeCells>
  <phoneticPr fontId="4"/>
  <dataValidations count="1">
    <dataValidation type="list" allowBlank="1" showInputMessage="1" showErrorMessage="1" sqref="K48:AH48 K10:AH10 K25:AH25 K58:AH58" xr:uid="{99CEC1A0-1714-4B22-8959-F0958CA3B955}">
      <formula1>"〇"</formula1>
    </dataValidation>
  </dataValidations>
  <printOptions horizontalCentered="1"/>
  <pageMargins left="0.70866141732283472" right="0.70866141732283472" top="0.74803149606299213" bottom="0.74803149606299213" header="0.31496062992125984" footer="0.31496062992125984"/>
  <pageSetup paperSize="9"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A5154-A017-42C5-A692-037A385EF021}">
  <sheetPr codeName="Sheet6">
    <pageSetUpPr fitToPage="1"/>
  </sheetPr>
  <dimension ref="B1:BU80"/>
  <sheetViews>
    <sheetView showGridLines="0" view="pageBreakPreview" zoomScale="55" zoomScaleNormal="70" zoomScaleSheetLayoutView="55" workbookViewId="0">
      <selection activeCell="H1" sqref="H1"/>
    </sheetView>
  </sheetViews>
  <sheetFormatPr defaultColWidth="5.19921875" defaultRowHeight="20.25" customHeight="1"/>
  <cols>
    <col min="1" max="1" width="1.8984375" style="362" customWidth="1"/>
    <col min="2" max="5" width="6.8984375" style="362" customWidth="1"/>
    <col min="6" max="6" width="19.796875" style="362" hidden="1" customWidth="1"/>
    <col min="7" max="58" width="6.69921875" style="362" customWidth="1"/>
    <col min="59" max="16384" width="5.19921875" style="362"/>
  </cols>
  <sheetData>
    <row r="1" spans="2:64" s="334" customFormat="1" ht="20.25" customHeight="1">
      <c r="C1" s="335" t="s">
        <v>173</v>
      </c>
      <c r="D1" s="335"/>
      <c r="E1" s="335"/>
      <c r="F1" s="335"/>
      <c r="G1" s="335"/>
      <c r="H1" s="336" t="s">
        <v>174</v>
      </c>
      <c r="J1" s="336"/>
      <c r="L1" s="335"/>
      <c r="M1" s="335"/>
      <c r="N1" s="335"/>
      <c r="O1" s="335"/>
      <c r="P1" s="335"/>
      <c r="Q1" s="335"/>
      <c r="R1" s="335"/>
      <c r="AM1" s="337"/>
      <c r="AN1" s="338"/>
      <c r="AO1" s="338" t="s">
        <v>175</v>
      </c>
      <c r="AP1" s="1273" t="s">
        <v>176</v>
      </c>
      <c r="AQ1" s="1274"/>
      <c r="AR1" s="1274"/>
      <c r="AS1" s="1274"/>
      <c r="AT1" s="1274"/>
      <c r="AU1" s="1274"/>
      <c r="AV1" s="1274"/>
      <c r="AW1" s="1274"/>
      <c r="AX1" s="1274"/>
      <c r="AY1" s="1274"/>
      <c r="AZ1" s="1274"/>
      <c r="BA1" s="1274"/>
      <c r="BB1" s="1274"/>
      <c r="BC1" s="1274"/>
      <c r="BD1" s="1274"/>
      <c r="BE1" s="1274"/>
      <c r="BF1" s="338" t="s">
        <v>177</v>
      </c>
    </row>
    <row r="2" spans="2:64" s="334" customFormat="1" ht="20.25" customHeight="1">
      <c r="C2" s="335"/>
      <c r="D2" s="335"/>
      <c r="E2" s="335"/>
      <c r="F2" s="335"/>
      <c r="G2" s="335"/>
      <c r="J2" s="336"/>
      <c r="L2" s="335"/>
      <c r="M2" s="335"/>
      <c r="N2" s="335"/>
      <c r="O2" s="335"/>
      <c r="P2" s="335"/>
      <c r="Q2" s="335"/>
      <c r="R2" s="335"/>
      <c r="Y2" s="338" t="s">
        <v>178</v>
      </c>
      <c r="Z2" s="1275">
        <v>7</v>
      </c>
      <c r="AA2" s="1275"/>
      <c r="AB2" s="338" t="s">
        <v>179</v>
      </c>
      <c r="AC2" s="1276">
        <f>IF(Z2=0,"",YEAR(DATE(2018+Z2,1,1)))</f>
        <v>2025</v>
      </c>
      <c r="AD2" s="1276"/>
      <c r="AE2" s="340" t="s">
        <v>180</v>
      </c>
      <c r="AF2" s="340" t="s">
        <v>181</v>
      </c>
      <c r="AG2" s="1275">
        <v>4</v>
      </c>
      <c r="AH2" s="1275"/>
      <c r="AI2" s="340" t="s">
        <v>182</v>
      </c>
      <c r="AM2" s="337"/>
      <c r="AN2" s="338"/>
      <c r="AO2" s="338" t="s">
        <v>183</v>
      </c>
      <c r="AP2" s="1275"/>
      <c r="AQ2" s="1275"/>
      <c r="AR2" s="1275"/>
      <c r="AS2" s="1275"/>
      <c r="AT2" s="1275"/>
      <c r="AU2" s="1275"/>
      <c r="AV2" s="1275"/>
      <c r="AW2" s="1275"/>
      <c r="AX2" s="1275"/>
      <c r="AY2" s="1275"/>
      <c r="AZ2" s="1275"/>
      <c r="BA2" s="1275"/>
      <c r="BB2" s="1275"/>
      <c r="BC2" s="1275"/>
      <c r="BD2" s="1275"/>
      <c r="BE2" s="1275"/>
      <c r="BF2" s="338" t="s">
        <v>177</v>
      </c>
    </row>
    <row r="3" spans="2:64" s="340" customFormat="1" ht="20.25" customHeight="1">
      <c r="G3" s="336"/>
      <c r="J3" s="336"/>
      <c r="L3" s="338"/>
      <c r="M3" s="338"/>
      <c r="N3" s="338"/>
      <c r="O3" s="338"/>
      <c r="P3" s="338"/>
      <c r="Q3" s="338"/>
      <c r="R3" s="338"/>
      <c r="Z3" s="341"/>
      <c r="AA3" s="341"/>
      <c r="AB3" s="341"/>
      <c r="AC3" s="342"/>
      <c r="AD3" s="341"/>
      <c r="BA3" s="343" t="s">
        <v>184</v>
      </c>
      <c r="BB3" s="1264" t="s">
        <v>185</v>
      </c>
      <c r="BC3" s="1265"/>
      <c r="BD3" s="1265"/>
      <c r="BE3" s="1266"/>
      <c r="BF3" s="338"/>
    </row>
    <row r="4" spans="2:64" s="340" customFormat="1" ht="19">
      <c r="G4" s="336"/>
      <c r="J4" s="336"/>
      <c r="L4" s="338"/>
      <c r="M4" s="338"/>
      <c r="N4" s="338"/>
      <c r="O4" s="338"/>
      <c r="P4" s="338"/>
      <c r="Q4" s="338"/>
      <c r="R4" s="338"/>
      <c r="Z4" s="339"/>
      <c r="AA4" s="339"/>
      <c r="AG4" s="334"/>
      <c r="AH4" s="334"/>
      <c r="AI4" s="334"/>
      <c r="AJ4" s="334"/>
      <c r="AK4" s="334"/>
      <c r="AL4" s="334"/>
      <c r="AM4" s="334"/>
      <c r="AN4" s="334"/>
      <c r="AO4" s="334"/>
      <c r="AP4" s="334"/>
      <c r="AQ4" s="334"/>
      <c r="AR4" s="334"/>
      <c r="AS4" s="334"/>
      <c r="AT4" s="334"/>
      <c r="AU4" s="334"/>
      <c r="AV4" s="334"/>
      <c r="AW4" s="334"/>
      <c r="AX4" s="334"/>
      <c r="AY4" s="334"/>
      <c r="AZ4" s="334"/>
      <c r="BA4" s="343" t="s">
        <v>186</v>
      </c>
      <c r="BB4" s="1264" t="s">
        <v>187</v>
      </c>
      <c r="BC4" s="1265"/>
      <c r="BD4" s="1265"/>
      <c r="BE4" s="1266"/>
      <c r="BF4" s="344"/>
    </row>
    <row r="5" spans="2:64" s="340" customFormat="1" ht="6.75" customHeight="1">
      <c r="C5" s="334"/>
      <c r="D5" s="334"/>
      <c r="E5" s="334"/>
      <c r="F5" s="334"/>
      <c r="G5" s="335"/>
      <c r="H5" s="334"/>
      <c r="I5" s="334"/>
      <c r="J5" s="335"/>
      <c r="K5" s="334"/>
      <c r="L5" s="344"/>
      <c r="M5" s="344"/>
      <c r="N5" s="344"/>
      <c r="O5" s="344"/>
      <c r="P5" s="344"/>
      <c r="Q5" s="344"/>
      <c r="R5" s="344"/>
      <c r="S5" s="334"/>
      <c r="T5" s="334"/>
      <c r="U5" s="334"/>
      <c r="V5" s="334"/>
      <c r="W5" s="334"/>
      <c r="X5" s="334"/>
      <c r="Y5" s="334"/>
      <c r="Z5" s="345"/>
      <c r="AA5" s="345"/>
      <c r="AB5" s="334"/>
      <c r="AC5" s="334"/>
      <c r="AD5" s="334"/>
      <c r="AE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44"/>
      <c r="BF5" s="344"/>
    </row>
    <row r="6" spans="2:64" s="340" customFormat="1" ht="20.25" customHeight="1">
      <c r="C6" s="334"/>
      <c r="D6" s="334"/>
      <c r="E6" s="334"/>
      <c r="F6" s="334"/>
      <c r="G6" s="335"/>
      <c r="H6" s="334"/>
      <c r="I6" s="334"/>
      <c r="J6" s="335"/>
      <c r="K6" s="334"/>
      <c r="L6" s="344"/>
      <c r="M6" s="344"/>
      <c r="N6" s="344"/>
      <c r="O6" s="344"/>
      <c r="P6" s="344"/>
      <c r="Q6" s="344"/>
      <c r="R6" s="344"/>
      <c r="S6" s="334"/>
      <c r="T6" s="334"/>
      <c r="U6" s="334"/>
      <c r="V6" s="334"/>
      <c r="W6" s="334"/>
      <c r="X6" s="334"/>
      <c r="Y6" s="334"/>
      <c r="Z6" s="345"/>
      <c r="AA6" s="345"/>
      <c r="AB6" s="334"/>
      <c r="AC6" s="334"/>
      <c r="AD6" s="334"/>
      <c r="AE6" s="334"/>
      <c r="AG6" s="334"/>
      <c r="AH6" s="334"/>
      <c r="AI6" s="334"/>
      <c r="AJ6" s="334"/>
      <c r="AK6" s="334"/>
      <c r="AL6" s="334" t="s">
        <v>188</v>
      </c>
      <c r="AM6" s="334"/>
      <c r="AN6" s="334"/>
      <c r="AO6" s="334"/>
      <c r="AP6" s="334"/>
      <c r="AQ6" s="334"/>
      <c r="AR6" s="334"/>
      <c r="AS6" s="334"/>
      <c r="AT6" s="346"/>
      <c r="AU6" s="346"/>
      <c r="AV6" s="347"/>
      <c r="AW6" s="334"/>
      <c r="AX6" s="1267">
        <v>40</v>
      </c>
      <c r="AY6" s="1268"/>
      <c r="AZ6" s="347" t="s">
        <v>189</v>
      </c>
      <c r="BA6" s="334"/>
      <c r="BB6" s="1267">
        <v>160</v>
      </c>
      <c r="BC6" s="1268"/>
      <c r="BD6" s="347" t="s">
        <v>190</v>
      </c>
      <c r="BE6" s="334"/>
      <c r="BF6" s="344"/>
    </row>
    <row r="7" spans="2:64" s="340" customFormat="1" ht="6.75" customHeight="1">
      <c r="C7" s="334"/>
      <c r="D7" s="334"/>
      <c r="E7" s="334"/>
      <c r="F7" s="334"/>
      <c r="G7" s="335"/>
      <c r="H7" s="334"/>
      <c r="I7" s="334"/>
      <c r="J7" s="335"/>
      <c r="K7" s="334"/>
      <c r="L7" s="344"/>
      <c r="M7" s="344"/>
      <c r="N7" s="344"/>
      <c r="O7" s="344"/>
      <c r="P7" s="344"/>
      <c r="Q7" s="344"/>
      <c r="R7" s="344"/>
      <c r="S7" s="334"/>
      <c r="T7" s="334"/>
      <c r="U7" s="334"/>
      <c r="V7" s="334"/>
      <c r="W7" s="334"/>
      <c r="X7" s="334"/>
      <c r="Y7" s="334"/>
      <c r="Z7" s="345"/>
      <c r="AA7" s="345"/>
      <c r="AB7" s="334"/>
      <c r="AC7" s="334"/>
      <c r="AD7" s="334"/>
      <c r="AE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44"/>
      <c r="BF7" s="344"/>
    </row>
    <row r="8" spans="2:64" s="340" customFormat="1" ht="20.25" customHeight="1">
      <c r="B8" s="348"/>
      <c r="C8" s="348"/>
      <c r="D8" s="348"/>
      <c r="E8" s="348"/>
      <c r="F8" s="348"/>
      <c r="G8" s="349"/>
      <c r="H8" s="349"/>
      <c r="I8" s="349"/>
      <c r="J8" s="348"/>
      <c r="K8" s="348"/>
      <c r="L8" s="349"/>
      <c r="M8" s="349"/>
      <c r="N8" s="349"/>
      <c r="O8" s="348"/>
      <c r="P8" s="349"/>
      <c r="Q8" s="349"/>
      <c r="R8" s="349"/>
      <c r="S8" s="350"/>
      <c r="T8" s="351"/>
      <c r="U8" s="351"/>
      <c r="V8" s="352"/>
      <c r="Z8" s="345"/>
      <c r="AA8" s="353"/>
      <c r="AB8" s="335"/>
      <c r="AC8" s="345"/>
      <c r="AD8" s="345"/>
      <c r="AE8" s="345"/>
      <c r="AF8" s="339"/>
      <c r="AG8" s="354"/>
      <c r="AH8" s="354"/>
      <c r="AI8" s="354"/>
      <c r="AJ8" s="334"/>
      <c r="AK8" s="344"/>
      <c r="AL8" s="353"/>
      <c r="AM8" s="353"/>
      <c r="AN8" s="335"/>
      <c r="AO8" s="346"/>
      <c r="AP8" s="346"/>
      <c r="AQ8" s="346"/>
      <c r="AR8" s="355"/>
      <c r="AS8" s="355"/>
      <c r="AT8" s="334"/>
      <c r="AU8" s="356"/>
      <c r="AV8" s="356"/>
      <c r="AW8" s="348"/>
      <c r="AX8" s="334"/>
      <c r="AY8" s="334" t="s">
        <v>191</v>
      </c>
      <c r="AZ8" s="334"/>
      <c r="BA8" s="334"/>
      <c r="BB8" s="1269">
        <f>DAY(EOMONTH(DATE(AC2,AG2,1),0))</f>
        <v>30</v>
      </c>
      <c r="BC8" s="1270"/>
      <c r="BD8" s="334" t="s">
        <v>192</v>
      </c>
      <c r="BE8" s="334"/>
      <c r="BF8" s="334"/>
      <c r="BJ8" s="338"/>
      <c r="BK8" s="338"/>
      <c r="BL8" s="338"/>
    </row>
    <row r="9" spans="2:64" s="340" customFormat="1" ht="6" customHeight="1">
      <c r="B9" s="346"/>
      <c r="C9" s="346"/>
      <c r="D9" s="346"/>
      <c r="E9" s="346"/>
      <c r="F9" s="346"/>
      <c r="G9" s="348"/>
      <c r="H9" s="349"/>
      <c r="I9" s="346"/>
      <c r="J9" s="346"/>
      <c r="K9" s="346"/>
      <c r="L9" s="348"/>
      <c r="M9" s="349"/>
      <c r="N9" s="346"/>
      <c r="O9" s="346"/>
      <c r="P9" s="348"/>
      <c r="Q9" s="346"/>
      <c r="R9" s="346"/>
      <c r="S9" s="346"/>
      <c r="T9" s="346"/>
      <c r="U9" s="346"/>
      <c r="V9" s="346"/>
      <c r="Z9" s="334"/>
      <c r="AA9" s="334"/>
      <c r="AB9" s="334"/>
      <c r="AC9" s="334"/>
      <c r="AD9" s="334"/>
      <c r="AE9" s="334"/>
      <c r="AG9" s="345"/>
      <c r="AH9" s="334"/>
      <c r="AI9" s="334"/>
      <c r="AJ9" s="354"/>
      <c r="AK9" s="334"/>
      <c r="AL9" s="334"/>
      <c r="AM9" s="334"/>
      <c r="AN9" s="334"/>
      <c r="AO9" s="334"/>
      <c r="AP9" s="334"/>
      <c r="AQ9" s="345"/>
      <c r="AR9" s="345"/>
      <c r="AS9" s="345"/>
      <c r="AT9" s="334"/>
      <c r="AU9" s="334"/>
      <c r="AV9" s="334"/>
      <c r="AW9" s="334"/>
      <c r="AX9" s="334"/>
      <c r="AY9" s="334"/>
      <c r="AZ9" s="334"/>
      <c r="BA9" s="334"/>
      <c r="BB9" s="334"/>
      <c r="BC9" s="334"/>
      <c r="BD9" s="334"/>
      <c r="BE9" s="334"/>
      <c r="BF9" s="334"/>
      <c r="BJ9" s="338"/>
      <c r="BK9" s="338"/>
      <c r="BL9" s="338"/>
    </row>
    <row r="10" spans="2:64" s="340" customFormat="1" ht="19">
      <c r="B10" s="348"/>
      <c r="C10" s="348"/>
      <c r="D10" s="348"/>
      <c r="E10" s="348"/>
      <c r="F10" s="348"/>
      <c r="G10" s="349"/>
      <c r="H10" s="349"/>
      <c r="I10" s="349"/>
      <c r="J10" s="348"/>
      <c r="K10" s="348"/>
      <c r="L10" s="349"/>
      <c r="M10" s="349"/>
      <c r="N10" s="349"/>
      <c r="O10" s="348"/>
      <c r="P10" s="349"/>
      <c r="Q10" s="349"/>
      <c r="R10" s="349"/>
      <c r="S10" s="350"/>
      <c r="T10" s="351"/>
      <c r="U10" s="351"/>
      <c r="V10" s="352"/>
      <c r="Z10" s="345"/>
      <c r="AA10" s="353"/>
      <c r="AB10" s="335"/>
      <c r="AC10" s="345"/>
      <c r="AD10" s="345"/>
      <c r="AE10" s="345"/>
      <c r="AG10" s="354"/>
      <c r="AH10" s="354"/>
      <c r="AI10" s="354"/>
      <c r="AJ10" s="334"/>
      <c r="AK10" s="344"/>
      <c r="AL10" s="353"/>
      <c r="AM10" s="334"/>
      <c r="AN10" s="334"/>
      <c r="AO10" s="357"/>
      <c r="AP10" s="357"/>
      <c r="AQ10" s="357"/>
      <c r="AR10" s="347"/>
      <c r="AS10" s="345"/>
      <c r="AT10" s="345"/>
      <c r="AU10" s="345"/>
      <c r="AV10" s="334"/>
      <c r="AW10" s="334"/>
      <c r="AX10" s="358"/>
      <c r="AY10" s="358"/>
      <c r="AZ10" s="344" t="s">
        <v>193</v>
      </c>
      <c r="BA10" s="334"/>
      <c r="BB10" s="1267">
        <v>1</v>
      </c>
      <c r="BC10" s="1271"/>
      <c r="BD10" s="1268"/>
      <c r="BE10" s="359" t="s">
        <v>194</v>
      </c>
      <c r="BF10" s="334"/>
      <c r="BJ10" s="338"/>
      <c r="BK10" s="338"/>
      <c r="BL10" s="338"/>
    </row>
    <row r="11" spans="2:64" s="340" customFormat="1" ht="6" customHeight="1">
      <c r="B11" s="346"/>
      <c r="C11" s="346"/>
      <c r="D11" s="346"/>
      <c r="E11" s="346"/>
      <c r="F11" s="341"/>
      <c r="G11" s="346"/>
      <c r="H11" s="346"/>
      <c r="I11" s="346"/>
      <c r="J11" s="346"/>
      <c r="K11" s="348"/>
      <c r="L11" s="349"/>
      <c r="M11" s="346"/>
      <c r="N11" s="346"/>
      <c r="O11" s="348"/>
      <c r="P11" s="346"/>
      <c r="Q11" s="346"/>
      <c r="R11" s="346"/>
      <c r="S11" s="346"/>
      <c r="T11" s="346"/>
      <c r="U11" s="346"/>
      <c r="V11" s="341"/>
      <c r="Z11" s="334"/>
      <c r="AA11" s="334"/>
      <c r="AB11" s="334"/>
      <c r="AC11" s="334"/>
      <c r="AD11" s="334"/>
      <c r="AE11" s="334"/>
      <c r="AG11" s="345"/>
      <c r="AH11" s="354"/>
      <c r="AI11" s="334"/>
      <c r="AJ11" s="354"/>
      <c r="AK11" s="334"/>
      <c r="AL11" s="334"/>
      <c r="AM11" s="334"/>
      <c r="AN11" s="334"/>
      <c r="AO11" s="346"/>
      <c r="AP11" s="346"/>
      <c r="AQ11" s="348"/>
      <c r="AR11" s="360"/>
      <c r="AS11" s="345"/>
      <c r="AT11" s="345"/>
      <c r="AU11" s="345"/>
      <c r="AV11" s="334"/>
      <c r="AW11" s="334"/>
      <c r="AX11" s="358"/>
      <c r="AY11" s="358"/>
      <c r="AZ11" s="334"/>
      <c r="BA11" s="334"/>
      <c r="BB11" s="345"/>
      <c r="BC11" s="345"/>
      <c r="BD11" s="345"/>
      <c r="BE11" s="359"/>
      <c r="BF11" s="334"/>
      <c r="BJ11" s="338"/>
      <c r="BK11" s="338"/>
      <c r="BL11" s="338"/>
    </row>
    <row r="12" spans="2:64" s="340" customFormat="1" ht="20.25" customHeight="1">
      <c r="B12" s="361"/>
      <c r="C12" s="361"/>
      <c r="D12" s="361"/>
      <c r="E12" s="361"/>
      <c r="F12" s="361"/>
      <c r="G12" s="361"/>
      <c r="H12" s="361"/>
      <c r="I12" s="361"/>
      <c r="J12" s="361"/>
      <c r="K12" s="361"/>
      <c r="L12" s="361"/>
      <c r="M12" s="361"/>
      <c r="N12" s="361"/>
      <c r="O12" s="361"/>
      <c r="P12" s="361"/>
      <c r="Q12" s="361"/>
      <c r="R12" s="361"/>
      <c r="S12" s="361"/>
      <c r="T12" s="361"/>
      <c r="U12" s="361"/>
      <c r="V12" s="361"/>
      <c r="Z12" s="348"/>
      <c r="AA12" s="362"/>
      <c r="AB12" s="362"/>
      <c r="AC12" s="348"/>
      <c r="AD12" s="345"/>
      <c r="AE12" s="345"/>
      <c r="AF12" s="339"/>
      <c r="AG12" s="335"/>
      <c r="AH12" s="354"/>
      <c r="AI12" s="334"/>
      <c r="AJ12" s="354"/>
      <c r="AK12" s="334"/>
      <c r="AL12" s="334"/>
      <c r="AM12" s="334"/>
      <c r="AN12" s="334"/>
      <c r="AO12" s="1272"/>
      <c r="AP12" s="1272"/>
      <c r="AQ12" s="1272"/>
      <c r="AR12" s="347"/>
      <c r="AS12" s="345"/>
      <c r="AT12" s="345"/>
      <c r="AU12" s="345"/>
      <c r="AV12" s="334"/>
      <c r="AW12" s="334"/>
      <c r="AX12" s="358"/>
      <c r="AY12" s="358"/>
      <c r="AZ12" s="334"/>
      <c r="BA12" s="334"/>
      <c r="BB12" s="1267">
        <v>1</v>
      </c>
      <c r="BC12" s="1271"/>
      <c r="BD12" s="1268"/>
      <c r="BE12" s="363" t="s">
        <v>195</v>
      </c>
      <c r="BF12" s="334"/>
      <c r="BJ12" s="338"/>
      <c r="BK12" s="338"/>
      <c r="BL12" s="338"/>
    </row>
    <row r="13" spans="2:64" s="340" customFormat="1" ht="6.75" customHeight="1">
      <c r="B13" s="361"/>
      <c r="C13" s="361"/>
      <c r="D13" s="361"/>
      <c r="E13" s="361"/>
      <c r="F13" s="361"/>
      <c r="G13" s="361"/>
      <c r="H13" s="361"/>
      <c r="I13" s="361"/>
      <c r="J13" s="361"/>
      <c r="K13" s="361"/>
      <c r="L13" s="361"/>
      <c r="M13" s="361"/>
      <c r="N13" s="361"/>
      <c r="O13" s="361"/>
      <c r="P13" s="361"/>
      <c r="Q13" s="361"/>
      <c r="R13" s="361"/>
      <c r="S13" s="361"/>
      <c r="T13" s="361"/>
      <c r="U13" s="361"/>
      <c r="V13" s="361"/>
      <c r="Z13" s="349"/>
      <c r="AA13" s="364"/>
      <c r="AB13" s="364"/>
      <c r="AC13" s="349"/>
      <c r="AD13" s="354"/>
      <c r="AE13" s="354"/>
      <c r="AG13" s="334"/>
      <c r="AH13" s="334"/>
      <c r="AI13" s="334"/>
      <c r="AJ13" s="334"/>
      <c r="AK13" s="334"/>
      <c r="AL13" s="334"/>
      <c r="AM13" s="334"/>
      <c r="AN13" s="334"/>
      <c r="AO13" s="346"/>
      <c r="AP13" s="346"/>
      <c r="AQ13" s="346"/>
      <c r="AR13" s="334"/>
      <c r="AS13" s="345"/>
      <c r="AT13" s="345"/>
      <c r="AU13" s="345"/>
      <c r="AV13" s="334"/>
      <c r="AW13" s="334"/>
      <c r="AX13" s="358"/>
      <c r="AY13" s="358"/>
      <c r="AZ13" s="334"/>
      <c r="BA13" s="334"/>
      <c r="BB13" s="345"/>
      <c r="BC13" s="345"/>
      <c r="BD13" s="345"/>
      <c r="BE13" s="359"/>
      <c r="BF13" s="334"/>
      <c r="BJ13" s="338"/>
      <c r="BK13" s="338"/>
      <c r="BL13" s="338"/>
    </row>
    <row r="14" spans="2:64" s="340" customFormat="1" ht="19">
      <c r="B14" s="361"/>
      <c r="C14" s="361"/>
      <c r="D14" s="361"/>
      <c r="E14" s="361"/>
      <c r="F14" s="361"/>
      <c r="G14" s="361"/>
      <c r="H14" s="361"/>
      <c r="I14" s="361"/>
      <c r="J14" s="361"/>
      <c r="K14" s="361"/>
      <c r="L14" s="361"/>
      <c r="M14" s="361"/>
      <c r="N14" s="361"/>
      <c r="O14" s="361"/>
      <c r="P14" s="361"/>
      <c r="Q14" s="361"/>
      <c r="R14" s="361"/>
      <c r="S14" s="361"/>
      <c r="T14" s="361"/>
      <c r="U14" s="361"/>
      <c r="V14" s="361"/>
      <c r="Z14" s="348"/>
      <c r="AA14" s="362"/>
      <c r="AB14" s="362"/>
      <c r="AC14" s="348"/>
      <c r="AD14" s="345"/>
      <c r="AE14" s="345"/>
      <c r="AG14" s="334"/>
      <c r="AH14" s="334"/>
      <c r="AI14" s="334"/>
      <c r="AJ14" s="334"/>
      <c r="AK14" s="334"/>
      <c r="AL14" s="334"/>
      <c r="AM14" s="334"/>
      <c r="AN14" s="334"/>
      <c r="AO14" s="346"/>
      <c r="AP14" s="346"/>
      <c r="AQ14" s="346"/>
      <c r="AR14" s="334"/>
      <c r="AS14" s="345"/>
      <c r="AT14" s="344" t="s">
        <v>196</v>
      </c>
      <c r="AU14" s="1277"/>
      <c r="AV14" s="1278"/>
      <c r="AW14" s="1279"/>
      <c r="AX14" s="345" t="s">
        <v>197</v>
      </c>
      <c r="AY14" s="1277"/>
      <c r="AZ14" s="1278"/>
      <c r="BA14" s="1279"/>
      <c r="BB14" s="344" t="s">
        <v>198</v>
      </c>
      <c r="BC14" s="1280">
        <f>(AY14-AU14)*24</f>
        <v>0</v>
      </c>
      <c r="BD14" s="1281"/>
      <c r="BE14" s="335" t="s">
        <v>199</v>
      </c>
      <c r="BF14" s="345"/>
      <c r="BJ14" s="338"/>
      <c r="BK14" s="338"/>
      <c r="BL14" s="338"/>
    </row>
    <row r="15" spans="2:64" s="340" customFormat="1" ht="6.75" customHeight="1">
      <c r="C15" s="355"/>
      <c r="D15" s="355"/>
      <c r="E15" s="355"/>
      <c r="F15" s="355"/>
      <c r="G15" s="334"/>
      <c r="H15" s="334"/>
      <c r="I15" s="344"/>
      <c r="J15" s="345"/>
      <c r="K15" s="354"/>
      <c r="L15" s="334"/>
      <c r="M15" s="334"/>
      <c r="N15" s="345"/>
      <c r="O15" s="334"/>
      <c r="P15" s="334"/>
      <c r="Q15" s="354"/>
      <c r="R15" s="334"/>
      <c r="S15" s="334"/>
      <c r="T15" s="334"/>
      <c r="U15" s="334"/>
      <c r="V15" s="334"/>
      <c r="W15" s="344"/>
      <c r="X15" s="345"/>
      <c r="Y15" s="345"/>
      <c r="Z15" s="335"/>
      <c r="AA15" s="345"/>
      <c r="AB15" s="344"/>
      <c r="AC15" s="345"/>
      <c r="AD15" s="354"/>
      <c r="AE15" s="334"/>
      <c r="AG15" s="339"/>
      <c r="AH15" s="365"/>
      <c r="AJ15" s="365"/>
      <c r="AQ15" s="339"/>
      <c r="AR15" s="339"/>
      <c r="AS15" s="339"/>
      <c r="AT15" s="339"/>
      <c r="AU15" s="339"/>
      <c r="AX15" s="366"/>
      <c r="AY15" s="366"/>
      <c r="BB15" s="339"/>
      <c r="BC15" s="339"/>
      <c r="BD15" s="339"/>
      <c r="BE15" s="367"/>
      <c r="BJ15" s="338"/>
      <c r="BK15" s="338"/>
      <c r="BL15" s="338"/>
    </row>
    <row r="16" spans="2:64" ht="8.5" customHeight="1" thickBot="1">
      <c r="C16" s="364"/>
      <c r="D16" s="364"/>
      <c r="E16" s="364"/>
      <c r="F16" s="364"/>
      <c r="G16" s="364"/>
      <c r="X16" s="364"/>
      <c r="AN16" s="364"/>
      <c r="BE16" s="368"/>
      <c r="BF16" s="368"/>
      <c r="BG16" s="368"/>
    </row>
    <row r="17" spans="2:58" ht="20.25" customHeight="1">
      <c r="B17" s="1282" t="s">
        <v>200</v>
      </c>
      <c r="C17" s="1285" t="s">
        <v>201</v>
      </c>
      <c r="D17" s="1286"/>
      <c r="E17" s="1287"/>
      <c r="F17" s="369"/>
      <c r="G17" s="1294" t="s">
        <v>202</v>
      </c>
      <c r="H17" s="1297" t="s">
        <v>203</v>
      </c>
      <c r="I17" s="1286"/>
      <c r="J17" s="1286"/>
      <c r="K17" s="1287"/>
      <c r="L17" s="1297" t="s">
        <v>204</v>
      </c>
      <c r="M17" s="1286"/>
      <c r="N17" s="1286"/>
      <c r="O17" s="1300"/>
      <c r="P17" s="1303"/>
      <c r="Q17" s="1304"/>
      <c r="R17" s="1305"/>
      <c r="S17" s="1312" t="s">
        <v>205</v>
      </c>
      <c r="T17" s="1313"/>
      <c r="U17" s="1313"/>
      <c r="V17" s="1313"/>
      <c r="W17" s="1313"/>
      <c r="X17" s="1313"/>
      <c r="Y17" s="1313"/>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3"/>
      <c r="AW17" s="1314"/>
      <c r="AX17" s="1343" t="str">
        <f>IF(BB3="４週","(11) 1～4週目の勤務時間数合計","(11) 1か月の勤務時間数   合計")</f>
        <v>(11) 1～4週目の勤務時間数合計</v>
      </c>
      <c r="AY17" s="1344"/>
      <c r="AZ17" s="1349" t="s">
        <v>206</v>
      </c>
      <c r="BA17" s="1350"/>
      <c r="BB17" s="1355" t="s">
        <v>207</v>
      </c>
      <c r="BC17" s="1356"/>
      <c r="BD17" s="1356"/>
      <c r="BE17" s="1356"/>
      <c r="BF17" s="1357"/>
    </row>
    <row r="18" spans="2:58" ht="20.25" customHeight="1">
      <c r="B18" s="1283"/>
      <c r="C18" s="1288"/>
      <c r="D18" s="1289"/>
      <c r="E18" s="1290"/>
      <c r="F18" s="370"/>
      <c r="G18" s="1295"/>
      <c r="H18" s="1298"/>
      <c r="I18" s="1289"/>
      <c r="J18" s="1289"/>
      <c r="K18" s="1290"/>
      <c r="L18" s="1298"/>
      <c r="M18" s="1289"/>
      <c r="N18" s="1289"/>
      <c r="O18" s="1301"/>
      <c r="P18" s="1306"/>
      <c r="Q18" s="1307"/>
      <c r="R18" s="1308"/>
      <c r="S18" s="1364" t="s">
        <v>208</v>
      </c>
      <c r="T18" s="1365"/>
      <c r="U18" s="1365"/>
      <c r="V18" s="1365"/>
      <c r="W18" s="1365"/>
      <c r="X18" s="1365"/>
      <c r="Y18" s="1366"/>
      <c r="Z18" s="1364" t="s">
        <v>209</v>
      </c>
      <c r="AA18" s="1365"/>
      <c r="AB18" s="1365"/>
      <c r="AC18" s="1365"/>
      <c r="AD18" s="1365"/>
      <c r="AE18" s="1365"/>
      <c r="AF18" s="1366"/>
      <c r="AG18" s="1364" t="s">
        <v>210</v>
      </c>
      <c r="AH18" s="1365"/>
      <c r="AI18" s="1365"/>
      <c r="AJ18" s="1365"/>
      <c r="AK18" s="1365"/>
      <c r="AL18" s="1365"/>
      <c r="AM18" s="1366"/>
      <c r="AN18" s="1364" t="s">
        <v>211</v>
      </c>
      <c r="AO18" s="1365"/>
      <c r="AP18" s="1365"/>
      <c r="AQ18" s="1365"/>
      <c r="AR18" s="1365"/>
      <c r="AS18" s="1365"/>
      <c r="AT18" s="1366"/>
      <c r="AU18" s="1367" t="s">
        <v>212</v>
      </c>
      <c r="AV18" s="1368"/>
      <c r="AW18" s="1369"/>
      <c r="AX18" s="1345"/>
      <c r="AY18" s="1346"/>
      <c r="AZ18" s="1351"/>
      <c r="BA18" s="1352"/>
      <c r="BB18" s="1358"/>
      <c r="BC18" s="1359"/>
      <c r="BD18" s="1359"/>
      <c r="BE18" s="1359"/>
      <c r="BF18" s="1360"/>
    </row>
    <row r="19" spans="2:58" ht="20.25" customHeight="1">
      <c r="B19" s="1283"/>
      <c r="C19" s="1288"/>
      <c r="D19" s="1289"/>
      <c r="E19" s="1290"/>
      <c r="F19" s="370"/>
      <c r="G19" s="1295"/>
      <c r="H19" s="1298"/>
      <c r="I19" s="1289"/>
      <c r="J19" s="1289"/>
      <c r="K19" s="1290"/>
      <c r="L19" s="1298"/>
      <c r="M19" s="1289"/>
      <c r="N19" s="1289"/>
      <c r="O19" s="1301"/>
      <c r="P19" s="1306"/>
      <c r="Q19" s="1307"/>
      <c r="R19" s="1308"/>
      <c r="S19" s="371">
        <v>1</v>
      </c>
      <c r="T19" s="372">
        <v>2</v>
      </c>
      <c r="U19" s="372">
        <v>3</v>
      </c>
      <c r="V19" s="372">
        <v>4</v>
      </c>
      <c r="W19" s="372">
        <v>5</v>
      </c>
      <c r="X19" s="372">
        <v>6</v>
      </c>
      <c r="Y19" s="373">
        <v>7</v>
      </c>
      <c r="Z19" s="371">
        <v>8</v>
      </c>
      <c r="AA19" s="372">
        <v>9</v>
      </c>
      <c r="AB19" s="372">
        <v>10</v>
      </c>
      <c r="AC19" s="372">
        <v>11</v>
      </c>
      <c r="AD19" s="372">
        <v>12</v>
      </c>
      <c r="AE19" s="372">
        <v>13</v>
      </c>
      <c r="AF19" s="373">
        <v>14</v>
      </c>
      <c r="AG19" s="374">
        <v>15</v>
      </c>
      <c r="AH19" s="372">
        <v>16</v>
      </c>
      <c r="AI19" s="372">
        <v>17</v>
      </c>
      <c r="AJ19" s="372">
        <v>18</v>
      </c>
      <c r="AK19" s="372">
        <v>19</v>
      </c>
      <c r="AL19" s="372">
        <v>20</v>
      </c>
      <c r="AM19" s="373">
        <v>21</v>
      </c>
      <c r="AN19" s="371">
        <v>22</v>
      </c>
      <c r="AO19" s="372">
        <v>23</v>
      </c>
      <c r="AP19" s="372">
        <v>24</v>
      </c>
      <c r="AQ19" s="372">
        <v>25</v>
      </c>
      <c r="AR19" s="372">
        <v>26</v>
      </c>
      <c r="AS19" s="372">
        <v>27</v>
      </c>
      <c r="AT19" s="373">
        <v>28</v>
      </c>
      <c r="AU19" s="371" t="str">
        <f>IF($BB$3="暦月",IF(DAY(DATE($AC$2,$AG$2,29))=29,29,""),"")</f>
        <v/>
      </c>
      <c r="AV19" s="372" t="str">
        <f>IF($BB$3="暦月",IF(DAY(DATE($AC$2,$AG$2,30))=30,30,""),"")</f>
        <v/>
      </c>
      <c r="AW19" s="373" t="str">
        <f>IF($BB$3="暦月",IF(DAY(DATE($AC$2,$AG$2,31))=31,31,""),"")</f>
        <v/>
      </c>
      <c r="AX19" s="1345"/>
      <c r="AY19" s="1346"/>
      <c r="AZ19" s="1351"/>
      <c r="BA19" s="1352"/>
      <c r="BB19" s="1358"/>
      <c r="BC19" s="1359"/>
      <c r="BD19" s="1359"/>
      <c r="BE19" s="1359"/>
      <c r="BF19" s="1360"/>
    </row>
    <row r="20" spans="2:58" ht="20.25" hidden="1" customHeight="1">
      <c r="B20" s="1283"/>
      <c r="C20" s="1288"/>
      <c r="D20" s="1289"/>
      <c r="E20" s="1290"/>
      <c r="F20" s="370"/>
      <c r="G20" s="1295"/>
      <c r="H20" s="1298"/>
      <c r="I20" s="1289"/>
      <c r="J20" s="1289"/>
      <c r="K20" s="1290"/>
      <c r="L20" s="1298"/>
      <c r="M20" s="1289"/>
      <c r="N20" s="1289"/>
      <c r="O20" s="1301"/>
      <c r="P20" s="1306"/>
      <c r="Q20" s="1307"/>
      <c r="R20" s="1308"/>
      <c r="S20" s="371">
        <f>WEEKDAY(DATE($AC$2,$AG$2,1))</f>
        <v>3</v>
      </c>
      <c r="T20" s="372">
        <f>WEEKDAY(DATE($AC$2,$AG$2,2))</f>
        <v>4</v>
      </c>
      <c r="U20" s="372">
        <f>WEEKDAY(DATE($AC$2,$AG$2,3))</f>
        <v>5</v>
      </c>
      <c r="V20" s="372">
        <f>WEEKDAY(DATE($AC$2,$AG$2,4))</f>
        <v>6</v>
      </c>
      <c r="W20" s="372">
        <f>WEEKDAY(DATE($AC$2,$AG$2,5))</f>
        <v>7</v>
      </c>
      <c r="X20" s="372">
        <f>WEEKDAY(DATE($AC$2,$AG$2,6))</f>
        <v>1</v>
      </c>
      <c r="Y20" s="373">
        <f>WEEKDAY(DATE($AC$2,$AG$2,7))</f>
        <v>2</v>
      </c>
      <c r="Z20" s="371">
        <f>WEEKDAY(DATE($AC$2,$AG$2,8))</f>
        <v>3</v>
      </c>
      <c r="AA20" s="372">
        <f>WEEKDAY(DATE($AC$2,$AG$2,9))</f>
        <v>4</v>
      </c>
      <c r="AB20" s="372">
        <f>WEEKDAY(DATE($AC$2,$AG$2,10))</f>
        <v>5</v>
      </c>
      <c r="AC20" s="372">
        <f>WEEKDAY(DATE($AC$2,$AG$2,11))</f>
        <v>6</v>
      </c>
      <c r="AD20" s="372">
        <f>WEEKDAY(DATE($AC$2,$AG$2,12))</f>
        <v>7</v>
      </c>
      <c r="AE20" s="372">
        <f>WEEKDAY(DATE($AC$2,$AG$2,13))</f>
        <v>1</v>
      </c>
      <c r="AF20" s="373">
        <f>WEEKDAY(DATE($AC$2,$AG$2,14))</f>
        <v>2</v>
      </c>
      <c r="AG20" s="371">
        <f>WEEKDAY(DATE($AC$2,$AG$2,15))</f>
        <v>3</v>
      </c>
      <c r="AH20" s="372">
        <f>WEEKDAY(DATE($AC$2,$AG$2,16))</f>
        <v>4</v>
      </c>
      <c r="AI20" s="372">
        <f>WEEKDAY(DATE($AC$2,$AG$2,17))</f>
        <v>5</v>
      </c>
      <c r="AJ20" s="372">
        <f>WEEKDAY(DATE($AC$2,$AG$2,18))</f>
        <v>6</v>
      </c>
      <c r="AK20" s="372">
        <f>WEEKDAY(DATE($AC$2,$AG$2,19))</f>
        <v>7</v>
      </c>
      <c r="AL20" s="372">
        <f>WEEKDAY(DATE($AC$2,$AG$2,20))</f>
        <v>1</v>
      </c>
      <c r="AM20" s="373">
        <f>WEEKDAY(DATE($AC$2,$AG$2,21))</f>
        <v>2</v>
      </c>
      <c r="AN20" s="371">
        <f>WEEKDAY(DATE($AC$2,$AG$2,22))</f>
        <v>3</v>
      </c>
      <c r="AO20" s="372">
        <f>WEEKDAY(DATE($AC$2,$AG$2,23))</f>
        <v>4</v>
      </c>
      <c r="AP20" s="372">
        <f>WEEKDAY(DATE($AC$2,$AG$2,24))</f>
        <v>5</v>
      </c>
      <c r="AQ20" s="372">
        <f>WEEKDAY(DATE($AC$2,$AG$2,25))</f>
        <v>6</v>
      </c>
      <c r="AR20" s="372">
        <f>WEEKDAY(DATE($AC$2,$AG$2,26))</f>
        <v>7</v>
      </c>
      <c r="AS20" s="372">
        <f>WEEKDAY(DATE($AC$2,$AG$2,27))</f>
        <v>1</v>
      </c>
      <c r="AT20" s="373">
        <f>WEEKDAY(DATE($AC$2,$AG$2,28))</f>
        <v>2</v>
      </c>
      <c r="AU20" s="371">
        <f>IF(AU19=29,WEEKDAY(DATE($AC$2,$AG$2,29)),0)</f>
        <v>0</v>
      </c>
      <c r="AV20" s="372">
        <f>IF(AV19=30,WEEKDAY(DATE($AC$2,$AG$2,30)),0)</f>
        <v>0</v>
      </c>
      <c r="AW20" s="373">
        <f>IF(AW19=31,WEEKDAY(DATE($AC$2,$AG$2,31)),0)</f>
        <v>0</v>
      </c>
      <c r="AX20" s="1345"/>
      <c r="AY20" s="1346"/>
      <c r="AZ20" s="1351"/>
      <c r="BA20" s="1352"/>
      <c r="BB20" s="1358"/>
      <c r="BC20" s="1359"/>
      <c r="BD20" s="1359"/>
      <c r="BE20" s="1359"/>
      <c r="BF20" s="1360"/>
    </row>
    <row r="21" spans="2:58" ht="22.5" customHeight="1" thickBot="1">
      <c r="B21" s="1284"/>
      <c r="C21" s="1291"/>
      <c r="D21" s="1292"/>
      <c r="E21" s="1293"/>
      <c r="F21" s="375"/>
      <c r="G21" s="1296"/>
      <c r="H21" s="1299"/>
      <c r="I21" s="1292"/>
      <c r="J21" s="1292"/>
      <c r="K21" s="1293"/>
      <c r="L21" s="1299"/>
      <c r="M21" s="1292"/>
      <c r="N21" s="1292"/>
      <c r="O21" s="1302"/>
      <c r="P21" s="1309"/>
      <c r="Q21" s="1310"/>
      <c r="R21" s="1311"/>
      <c r="S21" s="376" t="str">
        <f>IF(S20=1,"日",IF(S20=2,"月",IF(S20=3,"火",IF(S20=4,"水",IF(S20=5,"木",IF(S20=6,"金","土"))))))</f>
        <v>火</v>
      </c>
      <c r="T21" s="377" t="str">
        <f t="shared" ref="T21:AT21" si="0">IF(T20=1,"日",IF(T20=2,"月",IF(T20=3,"火",IF(T20=4,"水",IF(T20=5,"木",IF(T20=6,"金","土"))))))</f>
        <v>水</v>
      </c>
      <c r="U21" s="377" t="str">
        <f t="shared" si="0"/>
        <v>木</v>
      </c>
      <c r="V21" s="377" t="str">
        <f t="shared" si="0"/>
        <v>金</v>
      </c>
      <c r="W21" s="377" t="str">
        <f t="shared" si="0"/>
        <v>土</v>
      </c>
      <c r="X21" s="377" t="str">
        <f t="shared" si="0"/>
        <v>日</v>
      </c>
      <c r="Y21" s="378" t="str">
        <f t="shared" si="0"/>
        <v>月</v>
      </c>
      <c r="Z21" s="376" t="str">
        <f>IF(Z20=1,"日",IF(Z20=2,"月",IF(Z20=3,"火",IF(Z20=4,"水",IF(Z20=5,"木",IF(Z20=6,"金","土"))))))</f>
        <v>火</v>
      </c>
      <c r="AA21" s="377" t="str">
        <f t="shared" si="0"/>
        <v>水</v>
      </c>
      <c r="AB21" s="377" t="str">
        <f t="shared" si="0"/>
        <v>木</v>
      </c>
      <c r="AC21" s="377" t="str">
        <f t="shared" si="0"/>
        <v>金</v>
      </c>
      <c r="AD21" s="377" t="str">
        <f t="shared" si="0"/>
        <v>土</v>
      </c>
      <c r="AE21" s="377" t="str">
        <f t="shared" si="0"/>
        <v>日</v>
      </c>
      <c r="AF21" s="378" t="str">
        <f t="shared" si="0"/>
        <v>月</v>
      </c>
      <c r="AG21" s="376" t="str">
        <f>IF(AG20=1,"日",IF(AG20=2,"月",IF(AG20=3,"火",IF(AG20=4,"水",IF(AG20=5,"木",IF(AG20=6,"金","土"))))))</f>
        <v>火</v>
      </c>
      <c r="AH21" s="377" t="str">
        <f t="shared" si="0"/>
        <v>水</v>
      </c>
      <c r="AI21" s="377" t="str">
        <f t="shared" si="0"/>
        <v>木</v>
      </c>
      <c r="AJ21" s="377" t="str">
        <f t="shared" si="0"/>
        <v>金</v>
      </c>
      <c r="AK21" s="377" t="str">
        <f t="shared" si="0"/>
        <v>土</v>
      </c>
      <c r="AL21" s="377" t="str">
        <f t="shared" si="0"/>
        <v>日</v>
      </c>
      <c r="AM21" s="378" t="str">
        <f t="shared" si="0"/>
        <v>月</v>
      </c>
      <c r="AN21" s="376" t="str">
        <f>IF(AN20=1,"日",IF(AN20=2,"月",IF(AN20=3,"火",IF(AN20=4,"水",IF(AN20=5,"木",IF(AN20=6,"金","土"))))))</f>
        <v>火</v>
      </c>
      <c r="AO21" s="377" t="str">
        <f t="shared" si="0"/>
        <v>水</v>
      </c>
      <c r="AP21" s="377" t="str">
        <f t="shared" si="0"/>
        <v>木</v>
      </c>
      <c r="AQ21" s="377" t="str">
        <f t="shared" si="0"/>
        <v>金</v>
      </c>
      <c r="AR21" s="377" t="str">
        <f t="shared" si="0"/>
        <v>土</v>
      </c>
      <c r="AS21" s="377" t="str">
        <f t="shared" si="0"/>
        <v>日</v>
      </c>
      <c r="AT21" s="378" t="str">
        <f t="shared" si="0"/>
        <v>月</v>
      </c>
      <c r="AU21" s="377" t="str">
        <f>IF(AU20=1,"日",IF(AU20=2,"月",IF(AU20=3,"火",IF(AU20=4,"水",IF(AU20=5,"木",IF(AU20=6,"金",IF(AU20=0,"","土")))))))</f>
        <v/>
      </c>
      <c r="AV21" s="377" t="str">
        <f>IF(AV20=1,"日",IF(AV20=2,"月",IF(AV20=3,"火",IF(AV20=4,"水",IF(AV20=5,"木",IF(AV20=6,"金",IF(AV20=0,"","土")))))))</f>
        <v/>
      </c>
      <c r="AW21" s="377" t="str">
        <f>IF(AW20=1,"日",IF(AW20=2,"月",IF(AW20=3,"火",IF(AW20=4,"水",IF(AW20=5,"木",IF(AW20=6,"金",IF(AW20=0,"","土")))))))</f>
        <v/>
      </c>
      <c r="AX21" s="1347"/>
      <c r="AY21" s="1348"/>
      <c r="AZ21" s="1353"/>
      <c r="BA21" s="1354"/>
      <c r="BB21" s="1361"/>
      <c r="BC21" s="1362"/>
      <c r="BD21" s="1362"/>
      <c r="BE21" s="1362"/>
      <c r="BF21" s="1363"/>
    </row>
    <row r="22" spans="2:58" ht="20.25" customHeight="1">
      <c r="B22" s="1315">
        <v>1</v>
      </c>
      <c r="C22" s="1317"/>
      <c r="D22" s="1318"/>
      <c r="E22" s="1319"/>
      <c r="F22" s="379"/>
      <c r="G22" s="1326"/>
      <c r="H22" s="1328"/>
      <c r="I22" s="1329"/>
      <c r="J22" s="1329"/>
      <c r="K22" s="1330"/>
      <c r="L22" s="1334"/>
      <c r="M22" s="1335"/>
      <c r="N22" s="1335"/>
      <c r="O22" s="1336"/>
      <c r="P22" s="1340" t="s">
        <v>213</v>
      </c>
      <c r="Q22" s="1341"/>
      <c r="R22" s="1342"/>
      <c r="S22" s="380"/>
      <c r="T22" s="381"/>
      <c r="U22" s="381"/>
      <c r="V22" s="381"/>
      <c r="W22" s="381"/>
      <c r="X22" s="381"/>
      <c r="Y22" s="382"/>
      <c r="Z22" s="380"/>
      <c r="AA22" s="381"/>
      <c r="AB22" s="381"/>
      <c r="AC22" s="381"/>
      <c r="AD22" s="381"/>
      <c r="AE22" s="381"/>
      <c r="AF22" s="382"/>
      <c r="AG22" s="380"/>
      <c r="AH22" s="381"/>
      <c r="AI22" s="381"/>
      <c r="AJ22" s="381"/>
      <c r="AK22" s="381"/>
      <c r="AL22" s="381"/>
      <c r="AM22" s="382"/>
      <c r="AN22" s="380"/>
      <c r="AO22" s="381"/>
      <c r="AP22" s="381"/>
      <c r="AQ22" s="381"/>
      <c r="AR22" s="381"/>
      <c r="AS22" s="381"/>
      <c r="AT22" s="382"/>
      <c r="AU22" s="380"/>
      <c r="AV22" s="381"/>
      <c r="AW22" s="381"/>
      <c r="AX22" s="1370"/>
      <c r="AY22" s="1371"/>
      <c r="AZ22" s="1372"/>
      <c r="BA22" s="1373"/>
      <c r="BB22" s="1374"/>
      <c r="BC22" s="1375"/>
      <c r="BD22" s="1375"/>
      <c r="BE22" s="1375"/>
      <c r="BF22" s="1376"/>
    </row>
    <row r="23" spans="2:58" ht="20.25" customHeight="1">
      <c r="B23" s="1316"/>
      <c r="C23" s="1320"/>
      <c r="D23" s="1321"/>
      <c r="E23" s="1322"/>
      <c r="F23" s="383"/>
      <c r="G23" s="1327"/>
      <c r="H23" s="1331"/>
      <c r="I23" s="1332"/>
      <c r="J23" s="1332"/>
      <c r="K23" s="1333"/>
      <c r="L23" s="1337"/>
      <c r="M23" s="1338"/>
      <c r="N23" s="1338"/>
      <c r="O23" s="1339"/>
      <c r="P23" s="1383" t="s">
        <v>214</v>
      </c>
      <c r="Q23" s="1384"/>
      <c r="R23" s="1385"/>
      <c r="S23" s="384" t="str">
        <f>IF(S22="","",VLOOKUP(S22,'4シフト記号表'!$C$6:$K$35,9,FALSE))</f>
        <v/>
      </c>
      <c r="T23" s="385" t="str">
        <f>IF(T22="","",VLOOKUP(T22,'4シフト記号表'!$C$6:$K$35,9,FALSE))</f>
        <v/>
      </c>
      <c r="U23" s="385" t="str">
        <f>IF(U22="","",VLOOKUP(U22,'4シフト記号表'!$C$6:$K$35,9,FALSE))</f>
        <v/>
      </c>
      <c r="V23" s="385" t="str">
        <f>IF(V22="","",VLOOKUP(V22,'4シフト記号表'!$C$6:$K$35,9,FALSE))</f>
        <v/>
      </c>
      <c r="W23" s="385" t="str">
        <f>IF(W22="","",VLOOKUP(W22,'4シフト記号表'!$C$6:$K$35,9,FALSE))</f>
        <v/>
      </c>
      <c r="X23" s="385" t="str">
        <f>IF(X22="","",VLOOKUP(X22,'4シフト記号表'!$C$6:$K$35,9,FALSE))</f>
        <v/>
      </c>
      <c r="Y23" s="386" t="str">
        <f>IF(Y22="","",VLOOKUP(Y22,'4シフト記号表'!$C$6:$K$35,9,FALSE))</f>
        <v/>
      </c>
      <c r="Z23" s="384" t="str">
        <f>IF(Z22="","",VLOOKUP(Z22,'4シフト記号表'!$C$6:$K$35,9,FALSE))</f>
        <v/>
      </c>
      <c r="AA23" s="385" t="str">
        <f>IF(AA22="","",VLOOKUP(AA22,'4シフト記号表'!$C$6:$K$35,9,FALSE))</f>
        <v/>
      </c>
      <c r="AB23" s="385" t="str">
        <f>IF(AB22="","",VLOOKUP(AB22,'4シフト記号表'!$C$6:$K$35,9,FALSE))</f>
        <v/>
      </c>
      <c r="AC23" s="385" t="str">
        <f>IF(AC22="","",VLOOKUP(AC22,'4シフト記号表'!$C$6:$K$35,9,FALSE))</f>
        <v/>
      </c>
      <c r="AD23" s="385" t="str">
        <f>IF(AD22="","",VLOOKUP(AD22,'4シフト記号表'!$C$6:$K$35,9,FALSE))</f>
        <v/>
      </c>
      <c r="AE23" s="385" t="str">
        <f>IF(AE22="","",VLOOKUP(AE22,'4シフト記号表'!$C$6:$K$35,9,FALSE))</f>
        <v/>
      </c>
      <c r="AF23" s="386" t="str">
        <f>IF(AF22="","",VLOOKUP(AF22,'4シフト記号表'!$C$6:$K$35,9,FALSE))</f>
        <v/>
      </c>
      <c r="AG23" s="384" t="str">
        <f>IF(AG22="","",VLOOKUP(AG22,'4シフト記号表'!$C$6:$K$35,9,FALSE))</f>
        <v/>
      </c>
      <c r="AH23" s="385" t="str">
        <f>IF(AH22="","",VLOOKUP(AH22,'4シフト記号表'!$C$6:$K$35,9,FALSE))</f>
        <v/>
      </c>
      <c r="AI23" s="385" t="str">
        <f>IF(AI22="","",VLOOKUP(AI22,'4シフト記号表'!$C$6:$K$35,9,FALSE))</f>
        <v/>
      </c>
      <c r="AJ23" s="385" t="str">
        <f>IF(AJ22="","",VLOOKUP(AJ22,'4シフト記号表'!$C$6:$K$35,9,FALSE))</f>
        <v/>
      </c>
      <c r="AK23" s="385" t="str">
        <f>IF(AK22="","",VLOOKUP(AK22,'4シフト記号表'!$C$6:$K$35,9,FALSE))</f>
        <v/>
      </c>
      <c r="AL23" s="385" t="str">
        <f>IF(AL22="","",VLOOKUP(AL22,'4シフト記号表'!$C$6:$K$35,9,FALSE))</f>
        <v/>
      </c>
      <c r="AM23" s="386" t="str">
        <f>IF(AM22="","",VLOOKUP(AM22,'4シフト記号表'!$C$6:$K$35,9,FALSE))</f>
        <v/>
      </c>
      <c r="AN23" s="384" t="str">
        <f>IF(AN22="","",VLOOKUP(AN22,'4シフト記号表'!$C$6:$K$35,9,FALSE))</f>
        <v/>
      </c>
      <c r="AO23" s="385" t="str">
        <f>IF(AO22="","",VLOOKUP(AO22,'4シフト記号表'!$C$6:$K$35,9,FALSE))</f>
        <v/>
      </c>
      <c r="AP23" s="385" t="str">
        <f>IF(AP22="","",VLOOKUP(AP22,'4シフト記号表'!$C$6:$K$35,9,FALSE))</f>
        <v/>
      </c>
      <c r="AQ23" s="385" t="str">
        <f>IF(AQ22="","",VLOOKUP(AQ22,'4シフト記号表'!$C$6:$K$35,9,FALSE))</f>
        <v/>
      </c>
      <c r="AR23" s="385" t="str">
        <f>IF(AR22="","",VLOOKUP(AR22,'4シフト記号表'!$C$6:$K$35,9,FALSE))</f>
        <v/>
      </c>
      <c r="AS23" s="385" t="str">
        <f>IF(AS22="","",VLOOKUP(AS22,'4シフト記号表'!$C$6:$K$35,9,FALSE))</f>
        <v/>
      </c>
      <c r="AT23" s="386" t="str">
        <f>IF(AT22="","",VLOOKUP(AT22,'4シフト記号表'!$C$6:$K$35,9,FALSE))</f>
        <v/>
      </c>
      <c r="AU23" s="384" t="str">
        <f>IF(AU22="","",VLOOKUP(AU22,'4シフト記号表'!$C$6:$K$35,9,FALSE))</f>
        <v/>
      </c>
      <c r="AV23" s="385" t="str">
        <f>IF(AV22="","",VLOOKUP(AV22,'4シフト記号表'!$C$6:$K$35,9,FALSE))</f>
        <v/>
      </c>
      <c r="AW23" s="385" t="str">
        <f>IF(AW22="","",VLOOKUP(AW22,'4シフト記号表'!$C$6:$K$35,9,FALSE))</f>
        <v/>
      </c>
      <c r="AX23" s="1386">
        <f>IF($BB$3="４週",SUM(S23:AT23),IF($BB$3="暦月",SUM(S23:AW23),""))</f>
        <v>0</v>
      </c>
      <c r="AY23" s="1387"/>
      <c r="AZ23" s="1388">
        <f>IF($BB$3="４週",AX23/4,IF($BB$3="暦月",'4勤務形態一覧（1枚版）'!AX23/('4勤務形態一覧（1枚版）'!$BB$8/7),""))</f>
        <v>0</v>
      </c>
      <c r="BA23" s="1389"/>
      <c r="BB23" s="1377"/>
      <c r="BC23" s="1378"/>
      <c r="BD23" s="1378"/>
      <c r="BE23" s="1378"/>
      <c r="BF23" s="1379"/>
    </row>
    <row r="24" spans="2:58" ht="20.25" customHeight="1">
      <c r="B24" s="1316"/>
      <c r="C24" s="1323"/>
      <c r="D24" s="1324"/>
      <c r="E24" s="1325"/>
      <c r="F24" s="387">
        <f>C22</f>
        <v>0</v>
      </c>
      <c r="G24" s="1327"/>
      <c r="H24" s="1331"/>
      <c r="I24" s="1332"/>
      <c r="J24" s="1332"/>
      <c r="K24" s="1333"/>
      <c r="L24" s="1337"/>
      <c r="M24" s="1338"/>
      <c r="N24" s="1338"/>
      <c r="O24" s="1339"/>
      <c r="P24" s="1390" t="s">
        <v>215</v>
      </c>
      <c r="Q24" s="1391"/>
      <c r="R24" s="1392"/>
      <c r="S24" s="388" t="str">
        <f>IF(S22="","",VLOOKUP(S22,'4シフト記号表'!$C$6:$U$35,19,FALSE))</f>
        <v/>
      </c>
      <c r="T24" s="389" t="str">
        <f>IF(T22="","",VLOOKUP(T22,'4シフト記号表'!$C$6:$U$35,19,FALSE))</f>
        <v/>
      </c>
      <c r="U24" s="389" t="str">
        <f>IF(U22="","",VLOOKUP(U22,'4シフト記号表'!$C$6:$U$35,19,FALSE))</f>
        <v/>
      </c>
      <c r="V24" s="389" t="str">
        <f>IF(V22="","",VLOOKUP(V22,'4シフト記号表'!$C$6:$U$35,19,FALSE))</f>
        <v/>
      </c>
      <c r="W24" s="389" t="str">
        <f>IF(W22="","",VLOOKUP(W22,'4シフト記号表'!$C$6:$U$35,19,FALSE))</f>
        <v/>
      </c>
      <c r="X24" s="389" t="str">
        <f>IF(X22="","",VLOOKUP(X22,'4シフト記号表'!$C$6:$U$35,19,FALSE))</f>
        <v/>
      </c>
      <c r="Y24" s="390" t="str">
        <f>IF(Y22="","",VLOOKUP(Y22,'4シフト記号表'!$C$6:$U$35,19,FALSE))</f>
        <v/>
      </c>
      <c r="Z24" s="388" t="str">
        <f>IF(Z22="","",VLOOKUP(Z22,'4シフト記号表'!$C$6:$U$35,19,FALSE))</f>
        <v/>
      </c>
      <c r="AA24" s="389" t="str">
        <f>IF(AA22="","",VLOOKUP(AA22,'4シフト記号表'!$C$6:$U$35,19,FALSE))</f>
        <v/>
      </c>
      <c r="AB24" s="389" t="str">
        <f>IF(AB22="","",VLOOKUP(AB22,'4シフト記号表'!$C$6:$U$35,19,FALSE))</f>
        <v/>
      </c>
      <c r="AC24" s="389" t="str">
        <f>IF(AC22="","",VLOOKUP(AC22,'4シフト記号表'!$C$6:$U$35,19,FALSE))</f>
        <v/>
      </c>
      <c r="AD24" s="389" t="str">
        <f>IF(AD22="","",VLOOKUP(AD22,'4シフト記号表'!$C$6:$U$35,19,FALSE))</f>
        <v/>
      </c>
      <c r="AE24" s="389" t="str">
        <f>IF(AE22="","",VLOOKUP(AE22,'4シフト記号表'!$C$6:$U$35,19,FALSE))</f>
        <v/>
      </c>
      <c r="AF24" s="390" t="str">
        <f>IF(AF22="","",VLOOKUP(AF22,'4シフト記号表'!$C$6:$U$35,19,FALSE))</f>
        <v/>
      </c>
      <c r="AG24" s="388" t="str">
        <f>IF(AG22="","",VLOOKUP(AG22,'4シフト記号表'!$C$6:$U$35,19,FALSE))</f>
        <v/>
      </c>
      <c r="AH24" s="389" t="str">
        <f>IF(AH22="","",VLOOKUP(AH22,'4シフト記号表'!$C$6:$U$35,19,FALSE))</f>
        <v/>
      </c>
      <c r="AI24" s="389" t="str">
        <f>IF(AI22="","",VLOOKUP(AI22,'4シフト記号表'!$C$6:$U$35,19,FALSE))</f>
        <v/>
      </c>
      <c r="AJ24" s="389" t="str">
        <f>IF(AJ22="","",VLOOKUP(AJ22,'4シフト記号表'!$C$6:$U$35,19,FALSE))</f>
        <v/>
      </c>
      <c r="AK24" s="389" t="str">
        <f>IF(AK22="","",VLOOKUP(AK22,'4シフト記号表'!$C$6:$U$35,19,FALSE))</f>
        <v/>
      </c>
      <c r="AL24" s="389" t="str">
        <f>IF(AL22="","",VLOOKUP(AL22,'4シフト記号表'!$C$6:$U$35,19,FALSE))</f>
        <v/>
      </c>
      <c r="AM24" s="390" t="str">
        <f>IF(AM22="","",VLOOKUP(AM22,'4シフト記号表'!$C$6:$U$35,19,FALSE))</f>
        <v/>
      </c>
      <c r="AN24" s="388" t="str">
        <f>IF(AN22="","",VLOOKUP(AN22,'4シフト記号表'!$C$6:$U$35,19,FALSE))</f>
        <v/>
      </c>
      <c r="AO24" s="389" t="str">
        <f>IF(AO22="","",VLOOKUP(AO22,'4シフト記号表'!$C$6:$U$35,19,FALSE))</f>
        <v/>
      </c>
      <c r="AP24" s="389" t="str">
        <f>IF(AP22="","",VLOOKUP(AP22,'4シフト記号表'!$C$6:$U$35,19,FALSE))</f>
        <v/>
      </c>
      <c r="AQ24" s="389" t="str">
        <f>IF(AQ22="","",VLOOKUP(AQ22,'4シフト記号表'!$C$6:$U$35,19,FALSE))</f>
        <v/>
      </c>
      <c r="AR24" s="389" t="str">
        <f>IF(AR22="","",VLOOKUP(AR22,'4シフト記号表'!$C$6:$U$35,19,FALSE))</f>
        <v/>
      </c>
      <c r="AS24" s="389" t="str">
        <f>IF(AS22="","",VLOOKUP(AS22,'4シフト記号表'!$C$6:$U$35,19,FALSE))</f>
        <v/>
      </c>
      <c r="AT24" s="390" t="str">
        <f>IF(AT22="","",VLOOKUP(AT22,'4シフト記号表'!$C$6:$U$35,19,FALSE))</f>
        <v/>
      </c>
      <c r="AU24" s="388" t="str">
        <f>IF(AU22="","",VLOOKUP(AU22,'4シフト記号表'!$C$6:$U$35,19,FALSE))</f>
        <v/>
      </c>
      <c r="AV24" s="389" t="str">
        <f>IF(AV22="","",VLOOKUP(AV22,'4シフト記号表'!$C$6:$U$35,19,FALSE))</f>
        <v/>
      </c>
      <c r="AW24" s="389" t="str">
        <f>IF(AW22="","",VLOOKUP(AW22,'4シフト記号表'!$C$6:$U$35,19,FALSE))</f>
        <v/>
      </c>
      <c r="AX24" s="1393">
        <f>IF($BB$3="４週",SUM(S24:AT24),IF($BB$3="暦月",SUM(S24:AW24),""))</f>
        <v>0</v>
      </c>
      <c r="AY24" s="1394"/>
      <c r="AZ24" s="1395">
        <f>IF($BB$3="４週",AX24/4,IF($BB$3="暦月",'4勤務形態一覧（1枚版）'!AX24/('4勤務形態一覧（1枚版）'!$BB$8/7),""))</f>
        <v>0</v>
      </c>
      <c r="BA24" s="1396"/>
      <c r="BB24" s="1380"/>
      <c r="BC24" s="1381"/>
      <c r="BD24" s="1381"/>
      <c r="BE24" s="1381"/>
      <c r="BF24" s="1382"/>
    </row>
    <row r="25" spans="2:58" ht="20.25" customHeight="1">
      <c r="B25" s="1316">
        <f>B22+1</f>
        <v>2</v>
      </c>
      <c r="C25" s="1397"/>
      <c r="D25" s="1398"/>
      <c r="E25" s="1399"/>
      <c r="F25" s="391"/>
      <c r="G25" s="1400"/>
      <c r="H25" s="1402"/>
      <c r="I25" s="1332"/>
      <c r="J25" s="1332"/>
      <c r="K25" s="1333"/>
      <c r="L25" s="1403"/>
      <c r="M25" s="1404"/>
      <c r="N25" s="1404"/>
      <c r="O25" s="1405"/>
      <c r="P25" s="1409" t="s">
        <v>213</v>
      </c>
      <c r="Q25" s="1410"/>
      <c r="R25" s="1411"/>
      <c r="S25" s="380"/>
      <c r="T25" s="381"/>
      <c r="U25" s="381"/>
      <c r="V25" s="381"/>
      <c r="W25" s="381"/>
      <c r="X25" s="381"/>
      <c r="Y25" s="382"/>
      <c r="Z25" s="380"/>
      <c r="AA25" s="381"/>
      <c r="AB25" s="381"/>
      <c r="AC25" s="381"/>
      <c r="AD25" s="381"/>
      <c r="AE25" s="381"/>
      <c r="AF25" s="382"/>
      <c r="AG25" s="380"/>
      <c r="AH25" s="381"/>
      <c r="AI25" s="381"/>
      <c r="AJ25" s="381"/>
      <c r="AK25" s="381"/>
      <c r="AL25" s="381"/>
      <c r="AM25" s="382"/>
      <c r="AN25" s="380"/>
      <c r="AO25" s="381"/>
      <c r="AP25" s="381"/>
      <c r="AQ25" s="381"/>
      <c r="AR25" s="381"/>
      <c r="AS25" s="381"/>
      <c r="AT25" s="382"/>
      <c r="AU25" s="380"/>
      <c r="AV25" s="381"/>
      <c r="AW25" s="381"/>
      <c r="AX25" s="1412"/>
      <c r="AY25" s="1413"/>
      <c r="AZ25" s="1414"/>
      <c r="BA25" s="1415"/>
      <c r="BB25" s="1416"/>
      <c r="BC25" s="1417"/>
      <c r="BD25" s="1417"/>
      <c r="BE25" s="1417"/>
      <c r="BF25" s="1418"/>
    </row>
    <row r="26" spans="2:58" ht="20.25" customHeight="1">
      <c r="B26" s="1316"/>
      <c r="C26" s="1320"/>
      <c r="D26" s="1321"/>
      <c r="E26" s="1322"/>
      <c r="F26" s="383"/>
      <c r="G26" s="1327"/>
      <c r="H26" s="1331"/>
      <c r="I26" s="1332"/>
      <c r="J26" s="1332"/>
      <c r="K26" s="1333"/>
      <c r="L26" s="1337"/>
      <c r="M26" s="1338"/>
      <c r="N26" s="1338"/>
      <c r="O26" s="1339"/>
      <c r="P26" s="1383" t="s">
        <v>214</v>
      </c>
      <c r="Q26" s="1384"/>
      <c r="R26" s="1385"/>
      <c r="S26" s="384" t="str">
        <f>IF(S25="","",VLOOKUP(S25,'4シフト記号表'!$C$6:$K$35,9,FALSE))</f>
        <v/>
      </c>
      <c r="T26" s="385" t="str">
        <f>IF(T25="","",VLOOKUP(T25,'4シフト記号表'!$C$6:$K$35,9,FALSE))</f>
        <v/>
      </c>
      <c r="U26" s="385" t="str">
        <f>IF(U25="","",VLOOKUP(U25,'4シフト記号表'!$C$6:$K$35,9,FALSE))</f>
        <v/>
      </c>
      <c r="V26" s="385" t="str">
        <f>IF(V25="","",VLOOKUP(V25,'4シフト記号表'!$C$6:$K$35,9,FALSE))</f>
        <v/>
      </c>
      <c r="W26" s="385" t="str">
        <f>IF(W25="","",VLOOKUP(W25,'4シフト記号表'!$C$6:$K$35,9,FALSE))</f>
        <v/>
      </c>
      <c r="X26" s="385" t="str">
        <f>IF(X25="","",VLOOKUP(X25,'4シフト記号表'!$C$6:$K$35,9,FALSE))</f>
        <v/>
      </c>
      <c r="Y26" s="386" t="str">
        <f>IF(Y25="","",VLOOKUP(Y25,'4シフト記号表'!$C$6:$K$35,9,FALSE))</f>
        <v/>
      </c>
      <c r="Z26" s="384" t="str">
        <f>IF(Z25="","",VLOOKUP(Z25,'4シフト記号表'!$C$6:$K$35,9,FALSE))</f>
        <v/>
      </c>
      <c r="AA26" s="385" t="str">
        <f>IF(AA25="","",VLOOKUP(AA25,'4シフト記号表'!$C$6:$K$35,9,FALSE))</f>
        <v/>
      </c>
      <c r="AB26" s="385" t="str">
        <f>IF(AB25="","",VLOOKUP(AB25,'4シフト記号表'!$C$6:$K$35,9,FALSE))</f>
        <v/>
      </c>
      <c r="AC26" s="385" t="str">
        <f>IF(AC25="","",VLOOKUP(AC25,'4シフト記号表'!$C$6:$K$35,9,FALSE))</f>
        <v/>
      </c>
      <c r="AD26" s="385" t="str">
        <f>IF(AD25="","",VLOOKUP(AD25,'4シフト記号表'!$C$6:$K$35,9,FALSE))</f>
        <v/>
      </c>
      <c r="AE26" s="385" t="str">
        <f>IF(AE25="","",VLOOKUP(AE25,'4シフト記号表'!$C$6:$K$35,9,FALSE))</f>
        <v/>
      </c>
      <c r="AF26" s="386" t="str">
        <f>IF(AF25="","",VLOOKUP(AF25,'4シフト記号表'!$C$6:$K$35,9,FALSE))</f>
        <v/>
      </c>
      <c r="AG26" s="384" t="str">
        <f>IF(AG25="","",VLOOKUP(AG25,'4シフト記号表'!$C$6:$K$35,9,FALSE))</f>
        <v/>
      </c>
      <c r="AH26" s="385" t="str">
        <f>IF(AH25="","",VLOOKUP(AH25,'4シフト記号表'!$C$6:$K$35,9,FALSE))</f>
        <v/>
      </c>
      <c r="AI26" s="385" t="str">
        <f>IF(AI25="","",VLOOKUP(AI25,'4シフト記号表'!$C$6:$K$35,9,FALSE))</f>
        <v/>
      </c>
      <c r="AJ26" s="385" t="str">
        <f>IF(AJ25="","",VLOOKUP(AJ25,'4シフト記号表'!$C$6:$K$35,9,FALSE))</f>
        <v/>
      </c>
      <c r="AK26" s="385" t="str">
        <f>IF(AK25="","",VLOOKUP(AK25,'4シフト記号表'!$C$6:$K$35,9,FALSE))</f>
        <v/>
      </c>
      <c r="AL26" s="385" t="str">
        <f>IF(AL25="","",VLOOKUP(AL25,'4シフト記号表'!$C$6:$K$35,9,FALSE))</f>
        <v/>
      </c>
      <c r="AM26" s="386" t="str">
        <f>IF(AM25="","",VLOOKUP(AM25,'4シフト記号表'!$C$6:$K$35,9,FALSE))</f>
        <v/>
      </c>
      <c r="AN26" s="384" t="str">
        <f>IF(AN25="","",VLOOKUP(AN25,'4シフト記号表'!$C$6:$K$35,9,FALSE))</f>
        <v/>
      </c>
      <c r="AO26" s="385" t="str">
        <f>IF(AO25="","",VLOOKUP(AO25,'4シフト記号表'!$C$6:$K$35,9,FALSE))</f>
        <v/>
      </c>
      <c r="AP26" s="385" t="str">
        <f>IF(AP25="","",VLOOKUP(AP25,'4シフト記号表'!$C$6:$K$35,9,FALSE))</f>
        <v/>
      </c>
      <c r="AQ26" s="385" t="str">
        <f>IF(AQ25="","",VLOOKUP(AQ25,'4シフト記号表'!$C$6:$K$35,9,FALSE))</f>
        <v/>
      </c>
      <c r="AR26" s="385" t="str">
        <f>IF(AR25="","",VLOOKUP(AR25,'4シフト記号表'!$C$6:$K$35,9,FALSE))</f>
        <v/>
      </c>
      <c r="AS26" s="385" t="str">
        <f>IF(AS25="","",VLOOKUP(AS25,'4シフト記号表'!$C$6:$K$35,9,FALSE))</f>
        <v/>
      </c>
      <c r="AT26" s="386" t="str">
        <f>IF(AT25="","",VLOOKUP(AT25,'4シフト記号表'!$C$6:$K$35,9,FALSE))</f>
        <v/>
      </c>
      <c r="AU26" s="384" t="str">
        <f>IF(AU25="","",VLOOKUP(AU25,'4シフト記号表'!$C$6:$K$35,9,FALSE))</f>
        <v/>
      </c>
      <c r="AV26" s="385" t="str">
        <f>IF(AV25="","",VLOOKUP(AV25,'4シフト記号表'!$C$6:$K$35,9,FALSE))</f>
        <v/>
      </c>
      <c r="AW26" s="385" t="str">
        <f>IF(AW25="","",VLOOKUP(AW25,'4シフト記号表'!$C$6:$K$35,9,FALSE))</f>
        <v/>
      </c>
      <c r="AX26" s="1386">
        <f>IF($BB$3="４週",SUM(S26:AT26),IF($BB$3="暦月",SUM(S26:AW26),""))</f>
        <v>0</v>
      </c>
      <c r="AY26" s="1387"/>
      <c r="AZ26" s="1388">
        <f>IF($BB$3="４週",AX26/4,IF($BB$3="暦月",'4勤務形態一覧（1枚版）'!AX26/('4勤務形態一覧（1枚版）'!$BB$8/7),""))</f>
        <v>0</v>
      </c>
      <c r="BA26" s="1389"/>
      <c r="BB26" s="1377"/>
      <c r="BC26" s="1378"/>
      <c r="BD26" s="1378"/>
      <c r="BE26" s="1378"/>
      <c r="BF26" s="1379"/>
    </row>
    <row r="27" spans="2:58" ht="20.25" customHeight="1">
      <c r="B27" s="1316"/>
      <c r="C27" s="1323"/>
      <c r="D27" s="1324"/>
      <c r="E27" s="1325"/>
      <c r="F27" s="383">
        <f>C25</f>
        <v>0</v>
      </c>
      <c r="G27" s="1401"/>
      <c r="H27" s="1331"/>
      <c r="I27" s="1332"/>
      <c r="J27" s="1332"/>
      <c r="K27" s="1333"/>
      <c r="L27" s="1406"/>
      <c r="M27" s="1407"/>
      <c r="N27" s="1407"/>
      <c r="O27" s="1408"/>
      <c r="P27" s="1390" t="s">
        <v>215</v>
      </c>
      <c r="Q27" s="1391"/>
      <c r="R27" s="1392"/>
      <c r="S27" s="388" t="str">
        <f>IF(S25="","",VLOOKUP(S25,'4シフト記号表'!$C$6:$U$35,19,FALSE))</f>
        <v/>
      </c>
      <c r="T27" s="389" t="str">
        <f>IF(T25="","",VLOOKUP(T25,'4シフト記号表'!$C$6:$U$35,19,FALSE))</f>
        <v/>
      </c>
      <c r="U27" s="389" t="str">
        <f>IF(U25="","",VLOOKUP(U25,'4シフト記号表'!$C$6:$U$35,19,FALSE))</f>
        <v/>
      </c>
      <c r="V27" s="389" t="str">
        <f>IF(V25="","",VLOOKUP(V25,'4シフト記号表'!$C$6:$U$35,19,FALSE))</f>
        <v/>
      </c>
      <c r="W27" s="389" t="str">
        <f>IF(W25="","",VLOOKUP(W25,'4シフト記号表'!$C$6:$U$35,19,FALSE))</f>
        <v/>
      </c>
      <c r="X27" s="389" t="str">
        <f>IF(X25="","",VLOOKUP(X25,'4シフト記号表'!$C$6:$U$35,19,FALSE))</f>
        <v/>
      </c>
      <c r="Y27" s="390" t="str">
        <f>IF(Y25="","",VLOOKUP(Y25,'4シフト記号表'!$C$6:$U$35,19,FALSE))</f>
        <v/>
      </c>
      <c r="Z27" s="388" t="str">
        <f>IF(Z25="","",VLOOKUP(Z25,'4シフト記号表'!$C$6:$U$35,19,FALSE))</f>
        <v/>
      </c>
      <c r="AA27" s="389" t="str">
        <f>IF(AA25="","",VLOOKUP(AA25,'4シフト記号表'!$C$6:$U$35,19,FALSE))</f>
        <v/>
      </c>
      <c r="AB27" s="389" t="str">
        <f>IF(AB25="","",VLOOKUP(AB25,'4シフト記号表'!$C$6:$U$35,19,FALSE))</f>
        <v/>
      </c>
      <c r="AC27" s="389" t="str">
        <f>IF(AC25="","",VLOOKUP(AC25,'4シフト記号表'!$C$6:$U$35,19,FALSE))</f>
        <v/>
      </c>
      <c r="AD27" s="389" t="str">
        <f>IF(AD25="","",VLOOKUP(AD25,'4シフト記号表'!$C$6:$U$35,19,FALSE))</f>
        <v/>
      </c>
      <c r="AE27" s="389" t="str">
        <f>IF(AE25="","",VLOOKUP(AE25,'4シフト記号表'!$C$6:$U$35,19,FALSE))</f>
        <v/>
      </c>
      <c r="AF27" s="390" t="str">
        <f>IF(AF25="","",VLOOKUP(AF25,'4シフト記号表'!$C$6:$U$35,19,FALSE))</f>
        <v/>
      </c>
      <c r="AG27" s="388" t="str">
        <f>IF(AG25="","",VLOOKUP(AG25,'4シフト記号表'!$C$6:$U$35,19,FALSE))</f>
        <v/>
      </c>
      <c r="AH27" s="389" t="str">
        <f>IF(AH25="","",VLOOKUP(AH25,'4シフト記号表'!$C$6:$U$35,19,FALSE))</f>
        <v/>
      </c>
      <c r="AI27" s="389" t="str">
        <f>IF(AI25="","",VLOOKUP(AI25,'4シフト記号表'!$C$6:$U$35,19,FALSE))</f>
        <v/>
      </c>
      <c r="AJ27" s="389" t="str">
        <f>IF(AJ25="","",VLOOKUP(AJ25,'4シフト記号表'!$C$6:$U$35,19,FALSE))</f>
        <v/>
      </c>
      <c r="AK27" s="389" t="str">
        <f>IF(AK25="","",VLOOKUP(AK25,'4シフト記号表'!$C$6:$U$35,19,FALSE))</f>
        <v/>
      </c>
      <c r="AL27" s="389" t="str">
        <f>IF(AL25="","",VLOOKUP(AL25,'4シフト記号表'!$C$6:$U$35,19,FALSE))</f>
        <v/>
      </c>
      <c r="AM27" s="390" t="str">
        <f>IF(AM25="","",VLOOKUP(AM25,'4シフト記号表'!$C$6:$U$35,19,FALSE))</f>
        <v/>
      </c>
      <c r="AN27" s="388" t="str">
        <f>IF(AN25="","",VLOOKUP(AN25,'4シフト記号表'!$C$6:$U$35,19,FALSE))</f>
        <v/>
      </c>
      <c r="AO27" s="389" t="str">
        <f>IF(AO25="","",VLOOKUP(AO25,'4シフト記号表'!$C$6:$U$35,19,FALSE))</f>
        <v/>
      </c>
      <c r="AP27" s="389" t="str">
        <f>IF(AP25="","",VLOOKUP(AP25,'4シフト記号表'!$C$6:$U$35,19,FALSE))</f>
        <v/>
      </c>
      <c r="AQ27" s="389" t="str">
        <f>IF(AQ25="","",VLOOKUP(AQ25,'4シフト記号表'!$C$6:$U$35,19,FALSE))</f>
        <v/>
      </c>
      <c r="AR27" s="389" t="str">
        <f>IF(AR25="","",VLOOKUP(AR25,'4シフト記号表'!$C$6:$U$35,19,FALSE))</f>
        <v/>
      </c>
      <c r="AS27" s="389" t="str">
        <f>IF(AS25="","",VLOOKUP(AS25,'4シフト記号表'!$C$6:$U$35,19,FALSE))</f>
        <v/>
      </c>
      <c r="AT27" s="390" t="str">
        <f>IF(AT25="","",VLOOKUP(AT25,'4シフト記号表'!$C$6:$U$35,19,FALSE))</f>
        <v/>
      </c>
      <c r="AU27" s="388" t="str">
        <f>IF(AU25="","",VLOOKUP(AU25,'4シフト記号表'!$C$6:$U$35,19,FALSE))</f>
        <v/>
      </c>
      <c r="AV27" s="389" t="str">
        <f>IF(AV25="","",VLOOKUP(AV25,'4シフト記号表'!$C$6:$U$35,19,FALSE))</f>
        <v/>
      </c>
      <c r="AW27" s="389" t="str">
        <f>IF(AW25="","",VLOOKUP(AW25,'4シフト記号表'!$C$6:$U$35,19,FALSE))</f>
        <v/>
      </c>
      <c r="AX27" s="1393">
        <f>IF($BB$3="４週",SUM(S27:AT27),IF($BB$3="暦月",SUM(S27:AW27),""))</f>
        <v>0</v>
      </c>
      <c r="AY27" s="1394"/>
      <c r="AZ27" s="1395">
        <f>IF($BB$3="４週",AX27/4,IF($BB$3="暦月",'4勤務形態一覧（1枚版）'!AX27/('4勤務形態一覧（1枚版）'!$BB$8/7),""))</f>
        <v>0</v>
      </c>
      <c r="BA27" s="1396"/>
      <c r="BB27" s="1380"/>
      <c r="BC27" s="1381"/>
      <c r="BD27" s="1381"/>
      <c r="BE27" s="1381"/>
      <c r="BF27" s="1382"/>
    </row>
    <row r="28" spans="2:58" ht="20.25" customHeight="1">
      <c r="B28" s="1316">
        <f>B25+1</f>
        <v>3</v>
      </c>
      <c r="C28" s="1419"/>
      <c r="D28" s="1420"/>
      <c r="E28" s="1421"/>
      <c r="F28" s="391"/>
      <c r="G28" s="1400"/>
      <c r="H28" s="1402"/>
      <c r="I28" s="1332"/>
      <c r="J28" s="1332"/>
      <c r="K28" s="1333"/>
      <c r="L28" s="1403"/>
      <c r="M28" s="1404"/>
      <c r="N28" s="1404"/>
      <c r="O28" s="1405"/>
      <c r="P28" s="1409" t="s">
        <v>213</v>
      </c>
      <c r="Q28" s="1410"/>
      <c r="R28" s="1411"/>
      <c r="S28" s="380"/>
      <c r="T28" s="381"/>
      <c r="U28" s="381"/>
      <c r="V28" s="381"/>
      <c r="W28" s="381"/>
      <c r="X28" s="381"/>
      <c r="Y28" s="382"/>
      <c r="Z28" s="380"/>
      <c r="AA28" s="381"/>
      <c r="AB28" s="381"/>
      <c r="AC28" s="381"/>
      <c r="AD28" s="381"/>
      <c r="AE28" s="381"/>
      <c r="AF28" s="382"/>
      <c r="AG28" s="380"/>
      <c r="AH28" s="381"/>
      <c r="AI28" s="381"/>
      <c r="AJ28" s="381"/>
      <c r="AK28" s="381"/>
      <c r="AL28" s="381"/>
      <c r="AM28" s="382"/>
      <c r="AN28" s="380"/>
      <c r="AO28" s="381"/>
      <c r="AP28" s="381"/>
      <c r="AQ28" s="381"/>
      <c r="AR28" s="381"/>
      <c r="AS28" s="381"/>
      <c r="AT28" s="382"/>
      <c r="AU28" s="380"/>
      <c r="AV28" s="381"/>
      <c r="AW28" s="381"/>
      <c r="AX28" s="1412"/>
      <c r="AY28" s="1413"/>
      <c r="AZ28" s="1414"/>
      <c r="BA28" s="1415"/>
      <c r="BB28" s="1416"/>
      <c r="BC28" s="1417"/>
      <c r="BD28" s="1417"/>
      <c r="BE28" s="1417"/>
      <c r="BF28" s="1418"/>
    </row>
    <row r="29" spans="2:58" ht="20.25" customHeight="1">
      <c r="B29" s="1316"/>
      <c r="C29" s="1422"/>
      <c r="D29" s="1423"/>
      <c r="E29" s="1424"/>
      <c r="F29" s="383"/>
      <c r="G29" s="1327"/>
      <c r="H29" s="1331"/>
      <c r="I29" s="1332"/>
      <c r="J29" s="1332"/>
      <c r="K29" s="1333"/>
      <c r="L29" s="1337"/>
      <c r="M29" s="1338"/>
      <c r="N29" s="1338"/>
      <c r="O29" s="1339"/>
      <c r="P29" s="1383" t="s">
        <v>214</v>
      </c>
      <c r="Q29" s="1384"/>
      <c r="R29" s="1385"/>
      <c r="S29" s="384" t="str">
        <f>IF(S28="","",VLOOKUP(S28,'4シフト記号表'!$C$6:$K$35,9,FALSE))</f>
        <v/>
      </c>
      <c r="T29" s="385" t="str">
        <f>IF(T28="","",VLOOKUP(T28,'4シフト記号表'!$C$6:$K$35,9,FALSE))</f>
        <v/>
      </c>
      <c r="U29" s="385" t="str">
        <f>IF(U28="","",VLOOKUP(U28,'4シフト記号表'!$C$6:$K$35,9,FALSE))</f>
        <v/>
      </c>
      <c r="V29" s="385" t="str">
        <f>IF(V28="","",VLOOKUP(V28,'4シフト記号表'!$C$6:$K$35,9,FALSE))</f>
        <v/>
      </c>
      <c r="W29" s="385" t="str">
        <f>IF(W28="","",VLOOKUP(W28,'4シフト記号表'!$C$6:$K$35,9,FALSE))</f>
        <v/>
      </c>
      <c r="X29" s="385" t="str">
        <f>IF(X28="","",VLOOKUP(X28,'4シフト記号表'!$C$6:$K$35,9,FALSE))</f>
        <v/>
      </c>
      <c r="Y29" s="386" t="str">
        <f>IF(Y28="","",VLOOKUP(Y28,'4シフト記号表'!$C$6:$K$35,9,FALSE))</f>
        <v/>
      </c>
      <c r="Z29" s="384" t="str">
        <f>IF(Z28="","",VLOOKUP(Z28,'4シフト記号表'!$C$6:$K$35,9,FALSE))</f>
        <v/>
      </c>
      <c r="AA29" s="385" t="str">
        <f>IF(AA28="","",VLOOKUP(AA28,'4シフト記号表'!$C$6:$K$35,9,FALSE))</f>
        <v/>
      </c>
      <c r="AB29" s="385" t="str">
        <f>IF(AB28="","",VLOOKUP(AB28,'4シフト記号表'!$C$6:$K$35,9,FALSE))</f>
        <v/>
      </c>
      <c r="AC29" s="385" t="str">
        <f>IF(AC28="","",VLOOKUP(AC28,'4シフト記号表'!$C$6:$K$35,9,FALSE))</f>
        <v/>
      </c>
      <c r="AD29" s="385" t="str">
        <f>IF(AD28="","",VLOOKUP(AD28,'4シフト記号表'!$C$6:$K$35,9,FALSE))</f>
        <v/>
      </c>
      <c r="AE29" s="385" t="str">
        <f>IF(AE28="","",VLOOKUP(AE28,'4シフト記号表'!$C$6:$K$35,9,FALSE))</f>
        <v/>
      </c>
      <c r="AF29" s="386" t="str">
        <f>IF(AF28="","",VLOOKUP(AF28,'4シフト記号表'!$C$6:$K$35,9,FALSE))</f>
        <v/>
      </c>
      <c r="AG29" s="384" t="str">
        <f>IF(AG28="","",VLOOKUP(AG28,'4シフト記号表'!$C$6:$K$35,9,FALSE))</f>
        <v/>
      </c>
      <c r="AH29" s="385" t="str">
        <f>IF(AH28="","",VLOOKUP(AH28,'4シフト記号表'!$C$6:$K$35,9,FALSE))</f>
        <v/>
      </c>
      <c r="AI29" s="385" t="str">
        <f>IF(AI28="","",VLOOKUP(AI28,'4シフト記号表'!$C$6:$K$35,9,FALSE))</f>
        <v/>
      </c>
      <c r="AJ29" s="385" t="str">
        <f>IF(AJ28="","",VLOOKUP(AJ28,'4シフト記号表'!$C$6:$K$35,9,FALSE))</f>
        <v/>
      </c>
      <c r="AK29" s="385" t="str">
        <f>IF(AK28="","",VLOOKUP(AK28,'4シフト記号表'!$C$6:$K$35,9,FALSE))</f>
        <v/>
      </c>
      <c r="AL29" s="385" t="str">
        <f>IF(AL28="","",VLOOKUP(AL28,'4シフト記号表'!$C$6:$K$35,9,FALSE))</f>
        <v/>
      </c>
      <c r="AM29" s="386" t="str">
        <f>IF(AM28="","",VLOOKUP(AM28,'4シフト記号表'!$C$6:$K$35,9,FALSE))</f>
        <v/>
      </c>
      <c r="AN29" s="384" t="str">
        <f>IF(AN28="","",VLOOKUP(AN28,'4シフト記号表'!$C$6:$K$35,9,FALSE))</f>
        <v/>
      </c>
      <c r="AO29" s="385" t="str">
        <f>IF(AO28="","",VLOOKUP(AO28,'4シフト記号表'!$C$6:$K$35,9,FALSE))</f>
        <v/>
      </c>
      <c r="AP29" s="385" t="str">
        <f>IF(AP28="","",VLOOKUP(AP28,'4シフト記号表'!$C$6:$K$35,9,FALSE))</f>
        <v/>
      </c>
      <c r="AQ29" s="385" t="str">
        <f>IF(AQ28="","",VLOOKUP(AQ28,'4シフト記号表'!$C$6:$K$35,9,FALSE))</f>
        <v/>
      </c>
      <c r="AR29" s="385" t="str">
        <f>IF(AR28="","",VLOOKUP(AR28,'4シフト記号表'!$C$6:$K$35,9,FALSE))</f>
        <v/>
      </c>
      <c r="AS29" s="385" t="str">
        <f>IF(AS28="","",VLOOKUP(AS28,'4シフト記号表'!$C$6:$K$35,9,FALSE))</f>
        <v/>
      </c>
      <c r="AT29" s="386" t="str">
        <f>IF(AT28="","",VLOOKUP(AT28,'4シフト記号表'!$C$6:$K$35,9,FALSE))</f>
        <v/>
      </c>
      <c r="AU29" s="384" t="str">
        <f>IF(AU28="","",VLOOKUP(AU28,'4シフト記号表'!$C$6:$K$35,9,FALSE))</f>
        <v/>
      </c>
      <c r="AV29" s="385" t="str">
        <f>IF(AV28="","",VLOOKUP(AV28,'4シフト記号表'!$C$6:$K$35,9,FALSE))</f>
        <v/>
      </c>
      <c r="AW29" s="385" t="str">
        <f>IF(AW28="","",VLOOKUP(AW28,'4シフト記号表'!$C$6:$K$35,9,FALSE))</f>
        <v/>
      </c>
      <c r="AX29" s="1386">
        <f>IF($BB$3="４週",SUM(S29:AT29),IF($BB$3="暦月",SUM(S29:AW29),""))</f>
        <v>0</v>
      </c>
      <c r="AY29" s="1387"/>
      <c r="AZ29" s="1388">
        <f>IF($BB$3="４週",AX29/4,IF($BB$3="暦月",'4勤務形態一覧（1枚版）'!AX29/('4勤務形態一覧（1枚版）'!$BB$8/7),""))</f>
        <v>0</v>
      </c>
      <c r="BA29" s="1389"/>
      <c r="BB29" s="1377"/>
      <c r="BC29" s="1378"/>
      <c r="BD29" s="1378"/>
      <c r="BE29" s="1378"/>
      <c r="BF29" s="1379"/>
    </row>
    <row r="30" spans="2:58" ht="20.25" customHeight="1">
      <c r="B30" s="1316"/>
      <c r="C30" s="1425"/>
      <c r="D30" s="1426"/>
      <c r="E30" s="1427"/>
      <c r="F30" s="383">
        <f>C28</f>
        <v>0</v>
      </c>
      <c r="G30" s="1401"/>
      <c r="H30" s="1331"/>
      <c r="I30" s="1332"/>
      <c r="J30" s="1332"/>
      <c r="K30" s="1333"/>
      <c r="L30" s="1406"/>
      <c r="M30" s="1407"/>
      <c r="N30" s="1407"/>
      <c r="O30" s="1408"/>
      <c r="P30" s="1390" t="s">
        <v>215</v>
      </c>
      <c r="Q30" s="1391"/>
      <c r="R30" s="1392"/>
      <c r="S30" s="388" t="str">
        <f>IF(S28="","",VLOOKUP(S28,'4シフト記号表'!$C$6:$U$35,19,FALSE))</f>
        <v/>
      </c>
      <c r="T30" s="389" t="str">
        <f>IF(T28="","",VLOOKUP(T28,'4シフト記号表'!$C$6:$U$35,19,FALSE))</f>
        <v/>
      </c>
      <c r="U30" s="389" t="str">
        <f>IF(U28="","",VLOOKUP(U28,'4シフト記号表'!$C$6:$U$35,19,FALSE))</f>
        <v/>
      </c>
      <c r="V30" s="389" t="str">
        <f>IF(V28="","",VLOOKUP(V28,'4シフト記号表'!$C$6:$U$35,19,FALSE))</f>
        <v/>
      </c>
      <c r="W30" s="389" t="str">
        <f>IF(W28="","",VLOOKUP(W28,'4シフト記号表'!$C$6:$U$35,19,FALSE))</f>
        <v/>
      </c>
      <c r="X30" s="389" t="str">
        <f>IF(X28="","",VLOOKUP(X28,'4シフト記号表'!$C$6:$U$35,19,FALSE))</f>
        <v/>
      </c>
      <c r="Y30" s="390" t="str">
        <f>IF(Y28="","",VLOOKUP(Y28,'4シフト記号表'!$C$6:$U$35,19,FALSE))</f>
        <v/>
      </c>
      <c r="Z30" s="388" t="str">
        <f>IF(Z28="","",VLOOKUP(Z28,'4シフト記号表'!$C$6:$U$35,19,FALSE))</f>
        <v/>
      </c>
      <c r="AA30" s="389" t="str">
        <f>IF(AA28="","",VLOOKUP(AA28,'4シフト記号表'!$C$6:$U$35,19,FALSE))</f>
        <v/>
      </c>
      <c r="AB30" s="389" t="str">
        <f>IF(AB28="","",VLOOKUP(AB28,'4シフト記号表'!$C$6:$U$35,19,FALSE))</f>
        <v/>
      </c>
      <c r="AC30" s="389" t="str">
        <f>IF(AC28="","",VLOOKUP(AC28,'4シフト記号表'!$C$6:$U$35,19,FALSE))</f>
        <v/>
      </c>
      <c r="AD30" s="389" t="str">
        <f>IF(AD28="","",VLOOKUP(AD28,'4シフト記号表'!$C$6:$U$35,19,FALSE))</f>
        <v/>
      </c>
      <c r="AE30" s="389" t="str">
        <f>IF(AE28="","",VLOOKUP(AE28,'4シフト記号表'!$C$6:$U$35,19,FALSE))</f>
        <v/>
      </c>
      <c r="AF30" s="390" t="str">
        <f>IF(AF28="","",VLOOKUP(AF28,'4シフト記号表'!$C$6:$U$35,19,FALSE))</f>
        <v/>
      </c>
      <c r="AG30" s="388" t="str">
        <f>IF(AG28="","",VLOOKUP(AG28,'4シフト記号表'!$C$6:$U$35,19,FALSE))</f>
        <v/>
      </c>
      <c r="AH30" s="389" t="str">
        <f>IF(AH28="","",VLOOKUP(AH28,'4シフト記号表'!$C$6:$U$35,19,FALSE))</f>
        <v/>
      </c>
      <c r="AI30" s="389" t="str">
        <f>IF(AI28="","",VLOOKUP(AI28,'4シフト記号表'!$C$6:$U$35,19,FALSE))</f>
        <v/>
      </c>
      <c r="AJ30" s="389" t="str">
        <f>IF(AJ28="","",VLOOKUP(AJ28,'4シフト記号表'!$C$6:$U$35,19,FALSE))</f>
        <v/>
      </c>
      <c r="AK30" s="389" t="str">
        <f>IF(AK28="","",VLOOKUP(AK28,'4シフト記号表'!$C$6:$U$35,19,FALSE))</f>
        <v/>
      </c>
      <c r="AL30" s="389" t="str">
        <f>IF(AL28="","",VLOOKUP(AL28,'4シフト記号表'!$C$6:$U$35,19,FALSE))</f>
        <v/>
      </c>
      <c r="AM30" s="390" t="str">
        <f>IF(AM28="","",VLOOKUP(AM28,'4シフト記号表'!$C$6:$U$35,19,FALSE))</f>
        <v/>
      </c>
      <c r="AN30" s="388" t="str">
        <f>IF(AN28="","",VLOOKUP(AN28,'4シフト記号表'!$C$6:$U$35,19,FALSE))</f>
        <v/>
      </c>
      <c r="AO30" s="389" t="str">
        <f>IF(AO28="","",VLOOKUP(AO28,'4シフト記号表'!$C$6:$U$35,19,FALSE))</f>
        <v/>
      </c>
      <c r="AP30" s="389" t="str">
        <f>IF(AP28="","",VLOOKUP(AP28,'4シフト記号表'!$C$6:$U$35,19,FALSE))</f>
        <v/>
      </c>
      <c r="AQ30" s="389" t="str">
        <f>IF(AQ28="","",VLOOKUP(AQ28,'4シフト記号表'!$C$6:$U$35,19,FALSE))</f>
        <v/>
      </c>
      <c r="AR30" s="389" t="str">
        <f>IF(AR28="","",VLOOKUP(AR28,'4シフト記号表'!$C$6:$U$35,19,FALSE))</f>
        <v/>
      </c>
      <c r="AS30" s="389" t="str">
        <f>IF(AS28="","",VLOOKUP(AS28,'4シフト記号表'!$C$6:$U$35,19,FALSE))</f>
        <v/>
      </c>
      <c r="AT30" s="390" t="str">
        <f>IF(AT28="","",VLOOKUP(AT28,'4シフト記号表'!$C$6:$U$35,19,FALSE))</f>
        <v/>
      </c>
      <c r="AU30" s="388" t="str">
        <f>IF(AU28="","",VLOOKUP(AU28,'4シフト記号表'!$C$6:$U$35,19,FALSE))</f>
        <v/>
      </c>
      <c r="AV30" s="389" t="str">
        <f>IF(AV28="","",VLOOKUP(AV28,'4シフト記号表'!$C$6:$U$35,19,FALSE))</f>
        <v/>
      </c>
      <c r="AW30" s="389" t="str">
        <f>IF(AW28="","",VLOOKUP(AW28,'4シフト記号表'!$C$6:$U$35,19,FALSE))</f>
        <v/>
      </c>
      <c r="AX30" s="1393">
        <f>IF($BB$3="４週",SUM(S30:AT30),IF($BB$3="暦月",SUM(S30:AW30),""))</f>
        <v>0</v>
      </c>
      <c r="AY30" s="1394"/>
      <c r="AZ30" s="1395">
        <f>IF($BB$3="４週",AX30/4,IF($BB$3="暦月",'4勤務形態一覧（1枚版）'!AX30/('4勤務形態一覧（1枚版）'!$BB$8/7),""))</f>
        <v>0</v>
      </c>
      <c r="BA30" s="1396"/>
      <c r="BB30" s="1380"/>
      <c r="BC30" s="1381"/>
      <c r="BD30" s="1381"/>
      <c r="BE30" s="1381"/>
      <c r="BF30" s="1382"/>
    </row>
    <row r="31" spans="2:58" ht="20.25" customHeight="1">
      <c r="B31" s="1316">
        <f>B28+1</f>
        <v>4</v>
      </c>
      <c r="C31" s="1419"/>
      <c r="D31" s="1420"/>
      <c r="E31" s="1421"/>
      <c r="F31" s="391"/>
      <c r="G31" s="1400"/>
      <c r="H31" s="1402"/>
      <c r="I31" s="1332"/>
      <c r="J31" s="1332"/>
      <c r="K31" s="1333"/>
      <c r="L31" s="1403"/>
      <c r="M31" s="1404"/>
      <c r="N31" s="1404"/>
      <c r="O31" s="1405"/>
      <c r="P31" s="1409" t="s">
        <v>213</v>
      </c>
      <c r="Q31" s="1410"/>
      <c r="R31" s="1411"/>
      <c r="S31" s="380"/>
      <c r="T31" s="381"/>
      <c r="U31" s="381"/>
      <c r="V31" s="381"/>
      <c r="W31" s="381"/>
      <c r="X31" s="381"/>
      <c r="Y31" s="382"/>
      <c r="Z31" s="380"/>
      <c r="AA31" s="381"/>
      <c r="AB31" s="381"/>
      <c r="AC31" s="381"/>
      <c r="AD31" s="381"/>
      <c r="AE31" s="381"/>
      <c r="AF31" s="382"/>
      <c r="AG31" s="380"/>
      <c r="AH31" s="381"/>
      <c r="AI31" s="381"/>
      <c r="AJ31" s="381"/>
      <c r="AK31" s="381"/>
      <c r="AL31" s="381"/>
      <c r="AM31" s="382"/>
      <c r="AN31" s="380"/>
      <c r="AO31" s="381"/>
      <c r="AP31" s="381"/>
      <c r="AQ31" s="381"/>
      <c r="AR31" s="381"/>
      <c r="AS31" s="381"/>
      <c r="AT31" s="382"/>
      <c r="AU31" s="380"/>
      <c r="AV31" s="381"/>
      <c r="AW31" s="381"/>
      <c r="AX31" s="1412"/>
      <c r="AY31" s="1413"/>
      <c r="AZ31" s="1414"/>
      <c r="BA31" s="1415"/>
      <c r="BB31" s="1416"/>
      <c r="BC31" s="1417"/>
      <c r="BD31" s="1417"/>
      <c r="BE31" s="1417"/>
      <c r="BF31" s="1418"/>
    </row>
    <row r="32" spans="2:58" ht="20.25" customHeight="1">
      <c r="B32" s="1316"/>
      <c r="C32" s="1422"/>
      <c r="D32" s="1423"/>
      <c r="E32" s="1424"/>
      <c r="F32" s="383"/>
      <c r="G32" s="1327"/>
      <c r="H32" s="1331"/>
      <c r="I32" s="1332"/>
      <c r="J32" s="1332"/>
      <c r="K32" s="1333"/>
      <c r="L32" s="1337"/>
      <c r="M32" s="1338"/>
      <c r="N32" s="1338"/>
      <c r="O32" s="1339"/>
      <c r="P32" s="1383" t="s">
        <v>214</v>
      </c>
      <c r="Q32" s="1384"/>
      <c r="R32" s="1385"/>
      <c r="S32" s="384" t="str">
        <f>IF(S31="","",VLOOKUP(S31,'4シフト記号表'!$C$6:$K$35,9,FALSE))</f>
        <v/>
      </c>
      <c r="T32" s="385" t="str">
        <f>IF(T31="","",VLOOKUP(T31,'4シフト記号表'!$C$6:$K$35,9,FALSE))</f>
        <v/>
      </c>
      <c r="U32" s="385" t="str">
        <f>IF(U31="","",VLOOKUP(U31,'4シフト記号表'!$C$6:$K$35,9,FALSE))</f>
        <v/>
      </c>
      <c r="V32" s="385" t="str">
        <f>IF(V31="","",VLOOKUP(V31,'4シフト記号表'!$C$6:$K$35,9,FALSE))</f>
        <v/>
      </c>
      <c r="W32" s="385" t="str">
        <f>IF(W31="","",VLOOKUP(W31,'4シフト記号表'!$C$6:$K$35,9,FALSE))</f>
        <v/>
      </c>
      <c r="X32" s="385" t="str">
        <f>IF(X31="","",VLOOKUP(X31,'4シフト記号表'!$C$6:$K$35,9,FALSE))</f>
        <v/>
      </c>
      <c r="Y32" s="386" t="str">
        <f>IF(Y31="","",VLOOKUP(Y31,'4シフト記号表'!$C$6:$K$35,9,FALSE))</f>
        <v/>
      </c>
      <c r="Z32" s="384" t="str">
        <f>IF(Z31="","",VLOOKUP(Z31,'4シフト記号表'!$C$6:$K$35,9,FALSE))</f>
        <v/>
      </c>
      <c r="AA32" s="385" t="str">
        <f>IF(AA31="","",VLOOKUP(AA31,'4シフト記号表'!$C$6:$K$35,9,FALSE))</f>
        <v/>
      </c>
      <c r="AB32" s="385" t="str">
        <f>IF(AB31="","",VLOOKUP(AB31,'4シフト記号表'!$C$6:$K$35,9,FALSE))</f>
        <v/>
      </c>
      <c r="AC32" s="385" t="str">
        <f>IF(AC31="","",VLOOKUP(AC31,'4シフト記号表'!$C$6:$K$35,9,FALSE))</f>
        <v/>
      </c>
      <c r="AD32" s="385" t="str">
        <f>IF(AD31="","",VLOOKUP(AD31,'4シフト記号表'!$C$6:$K$35,9,FALSE))</f>
        <v/>
      </c>
      <c r="AE32" s="385" t="str">
        <f>IF(AE31="","",VLOOKUP(AE31,'4シフト記号表'!$C$6:$K$35,9,FALSE))</f>
        <v/>
      </c>
      <c r="AF32" s="386" t="str">
        <f>IF(AF31="","",VLOOKUP(AF31,'4シフト記号表'!$C$6:$K$35,9,FALSE))</f>
        <v/>
      </c>
      <c r="AG32" s="384" t="str">
        <f>IF(AG31="","",VLOOKUP(AG31,'4シフト記号表'!$C$6:$K$35,9,FALSE))</f>
        <v/>
      </c>
      <c r="AH32" s="385" t="str">
        <f>IF(AH31="","",VLOOKUP(AH31,'4シフト記号表'!$C$6:$K$35,9,FALSE))</f>
        <v/>
      </c>
      <c r="AI32" s="385" t="str">
        <f>IF(AI31="","",VLOOKUP(AI31,'4シフト記号表'!$C$6:$K$35,9,FALSE))</f>
        <v/>
      </c>
      <c r="AJ32" s="385" t="str">
        <f>IF(AJ31="","",VLOOKUP(AJ31,'4シフト記号表'!$C$6:$K$35,9,FALSE))</f>
        <v/>
      </c>
      <c r="AK32" s="385" t="str">
        <f>IF(AK31="","",VLOOKUP(AK31,'4シフト記号表'!$C$6:$K$35,9,FALSE))</f>
        <v/>
      </c>
      <c r="AL32" s="385" t="str">
        <f>IF(AL31="","",VLOOKUP(AL31,'4シフト記号表'!$C$6:$K$35,9,FALSE))</f>
        <v/>
      </c>
      <c r="AM32" s="386" t="str">
        <f>IF(AM31="","",VLOOKUP(AM31,'4シフト記号表'!$C$6:$K$35,9,FALSE))</f>
        <v/>
      </c>
      <c r="AN32" s="384" t="str">
        <f>IF(AN31="","",VLOOKUP(AN31,'4シフト記号表'!$C$6:$K$35,9,FALSE))</f>
        <v/>
      </c>
      <c r="AO32" s="385" t="str">
        <f>IF(AO31="","",VLOOKUP(AO31,'4シフト記号表'!$C$6:$K$35,9,FALSE))</f>
        <v/>
      </c>
      <c r="AP32" s="385" t="str">
        <f>IF(AP31="","",VLOOKUP(AP31,'4シフト記号表'!$C$6:$K$35,9,FALSE))</f>
        <v/>
      </c>
      <c r="AQ32" s="385" t="str">
        <f>IF(AQ31="","",VLOOKUP(AQ31,'4シフト記号表'!$C$6:$K$35,9,FALSE))</f>
        <v/>
      </c>
      <c r="AR32" s="385" t="str">
        <f>IF(AR31="","",VLOOKUP(AR31,'4シフト記号表'!$C$6:$K$35,9,FALSE))</f>
        <v/>
      </c>
      <c r="AS32" s="385" t="str">
        <f>IF(AS31="","",VLOOKUP(AS31,'4シフト記号表'!$C$6:$K$35,9,FALSE))</f>
        <v/>
      </c>
      <c r="AT32" s="386" t="str">
        <f>IF(AT31="","",VLOOKUP(AT31,'4シフト記号表'!$C$6:$K$35,9,FALSE))</f>
        <v/>
      </c>
      <c r="AU32" s="384" t="str">
        <f>IF(AU31="","",VLOOKUP(AU31,'4シフト記号表'!$C$6:$K$35,9,FALSE))</f>
        <v/>
      </c>
      <c r="AV32" s="385" t="str">
        <f>IF(AV31="","",VLOOKUP(AV31,'4シフト記号表'!$C$6:$K$35,9,FALSE))</f>
        <v/>
      </c>
      <c r="AW32" s="385" t="str">
        <f>IF(AW31="","",VLOOKUP(AW31,'4シフト記号表'!$C$6:$K$35,9,FALSE))</f>
        <v/>
      </c>
      <c r="AX32" s="1386">
        <f>IF($BB$3="４週",SUM(S32:AT32),IF($BB$3="暦月",SUM(S32:AW32),""))</f>
        <v>0</v>
      </c>
      <c r="AY32" s="1387"/>
      <c r="AZ32" s="1388">
        <f>IF($BB$3="４週",AX32/4,IF($BB$3="暦月",'4勤務形態一覧（1枚版）'!AX32/('4勤務形態一覧（1枚版）'!$BB$8/7),""))</f>
        <v>0</v>
      </c>
      <c r="BA32" s="1389"/>
      <c r="BB32" s="1377"/>
      <c r="BC32" s="1378"/>
      <c r="BD32" s="1378"/>
      <c r="BE32" s="1378"/>
      <c r="BF32" s="1379"/>
    </row>
    <row r="33" spans="2:58" ht="20.25" customHeight="1">
      <c r="B33" s="1316"/>
      <c r="C33" s="1425"/>
      <c r="D33" s="1426"/>
      <c r="E33" s="1427"/>
      <c r="F33" s="383">
        <f>C31</f>
        <v>0</v>
      </c>
      <c r="G33" s="1401"/>
      <c r="H33" s="1331"/>
      <c r="I33" s="1332"/>
      <c r="J33" s="1332"/>
      <c r="K33" s="1333"/>
      <c r="L33" s="1406"/>
      <c r="M33" s="1407"/>
      <c r="N33" s="1407"/>
      <c r="O33" s="1408"/>
      <c r="P33" s="1390" t="s">
        <v>215</v>
      </c>
      <c r="Q33" s="1391"/>
      <c r="R33" s="1392"/>
      <c r="S33" s="388" t="str">
        <f>IF(S31="","",VLOOKUP(S31,'4シフト記号表'!$C$6:$U$35,19,FALSE))</f>
        <v/>
      </c>
      <c r="T33" s="389" t="str">
        <f>IF(T31="","",VLOOKUP(T31,'4シフト記号表'!$C$6:$U$35,19,FALSE))</f>
        <v/>
      </c>
      <c r="U33" s="389" t="str">
        <f>IF(U31="","",VLOOKUP(U31,'4シフト記号表'!$C$6:$U$35,19,FALSE))</f>
        <v/>
      </c>
      <c r="V33" s="389" t="str">
        <f>IF(V31="","",VLOOKUP(V31,'4シフト記号表'!$C$6:$U$35,19,FALSE))</f>
        <v/>
      </c>
      <c r="W33" s="389" t="str">
        <f>IF(W31="","",VLOOKUP(W31,'4シフト記号表'!$C$6:$U$35,19,FALSE))</f>
        <v/>
      </c>
      <c r="X33" s="389" t="str">
        <f>IF(X31="","",VLOOKUP(X31,'4シフト記号表'!$C$6:$U$35,19,FALSE))</f>
        <v/>
      </c>
      <c r="Y33" s="390" t="str">
        <f>IF(Y31="","",VLOOKUP(Y31,'4シフト記号表'!$C$6:$U$35,19,FALSE))</f>
        <v/>
      </c>
      <c r="Z33" s="388" t="str">
        <f>IF(Z31="","",VLOOKUP(Z31,'4シフト記号表'!$C$6:$U$35,19,FALSE))</f>
        <v/>
      </c>
      <c r="AA33" s="389" t="str">
        <f>IF(AA31="","",VLOOKUP(AA31,'4シフト記号表'!$C$6:$U$35,19,FALSE))</f>
        <v/>
      </c>
      <c r="AB33" s="389" t="str">
        <f>IF(AB31="","",VLOOKUP(AB31,'4シフト記号表'!$C$6:$U$35,19,FALSE))</f>
        <v/>
      </c>
      <c r="AC33" s="389" t="str">
        <f>IF(AC31="","",VLOOKUP(AC31,'4シフト記号表'!$C$6:$U$35,19,FALSE))</f>
        <v/>
      </c>
      <c r="AD33" s="389" t="str">
        <f>IF(AD31="","",VLOOKUP(AD31,'4シフト記号表'!$C$6:$U$35,19,FALSE))</f>
        <v/>
      </c>
      <c r="AE33" s="389" t="str">
        <f>IF(AE31="","",VLOOKUP(AE31,'4シフト記号表'!$C$6:$U$35,19,FALSE))</f>
        <v/>
      </c>
      <c r="AF33" s="390" t="str">
        <f>IF(AF31="","",VLOOKUP(AF31,'4シフト記号表'!$C$6:$U$35,19,FALSE))</f>
        <v/>
      </c>
      <c r="AG33" s="388" t="str">
        <f>IF(AG31="","",VLOOKUP(AG31,'4シフト記号表'!$C$6:$U$35,19,FALSE))</f>
        <v/>
      </c>
      <c r="AH33" s="389" t="str">
        <f>IF(AH31="","",VLOOKUP(AH31,'4シフト記号表'!$C$6:$U$35,19,FALSE))</f>
        <v/>
      </c>
      <c r="AI33" s="389" t="str">
        <f>IF(AI31="","",VLOOKUP(AI31,'4シフト記号表'!$C$6:$U$35,19,FALSE))</f>
        <v/>
      </c>
      <c r="AJ33" s="389" t="str">
        <f>IF(AJ31="","",VLOOKUP(AJ31,'4シフト記号表'!$C$6:$U$35,19,FALSE))</f>
        <v/>
      </c>
      <c r="AK33" s="389" t="str">
        <f>IF(AK31="","",VLOOKUP(AK31,'4シフト記号表'!$C$6:$U$35,19,FALSE))</f>
        <v/>
      </c>
      <c r="AL33" s="389" t="str">
        <f>IF(AL31="","",VLOOKUP(AL31,'4シフト記号表'!$C$6:$U$35,19,FALSE))</f>
        <v/>
      </c>
      <c r="AM33" s="390" t="str">
        <f>IF(AM31="","",VLOOKUP(AM31,'4シフト記号表'!$C$6:$U$35,19,FALSE))</f>
        <v/>
      </c>
      <c r="AN33" s="388" t="str">
        <f>IF(AN31="","",VLOOKUP(AN31,'4シフト記号表'!$C$6:$U$35,19,FALSE))</f>
        <v/>
      </c>
      <c r="AO33" s="389" t="str">
        <f>IF(AO31="","",VLOOKUP(AO31,'4シフト記号表'!$C$6:$U$35,19,FALSE))</f>
        <v/>
      </c>
      <c r="AP33" s="389" t="str">
        <f>IF(AP31="","",VLOOKUP(AP31,'4シフト記号表'!$C$6:$U$35,19,FALSE))</f>
        <v/>
      </c>
      <c r="AQ33" s="389" t="str">
        <f>IF(AQ31="","",VLOOKUP(AQ31,'4シフト記号表'!$C$6:$U$35,19,FALSE))</f>
        <v/>
      </c>
      <c r="AR33" s="389" t="str">
        <f>IF(AR31="","",VLOOKUP(AR31,'4シフト記号表'!$C$6:$U$35,19,FALSE))</f>
        <v/>
      </c>
      <c r="AS33" s="389" t="str">
        <f>IF(AS31="","",VLOOKUP(AS31,'4シフト記号表'!$C$6:$U$35,19,FALSE))</f>
        <v/>
      </c>
      <c r="AT33" s="390" t="str">
        <f>IF(AT31="","",VLOOKUP(AT31,'4シフト記号表'!$C$6:$U$35,19,FALSE))</f>
        <v/>
      </c>
      <c r="AU33" s="388" t="str">
        <f>IF(AU31="","",VLOOKUP(AU31,'4シフト記号表'!$C$6:$U$35,19,FALSE))</f>
        <v/>
      </c>
      <c r="AV33" s="389" t="str">
        <f>IF(AV31="","",VLOOKUP(AV31,'4シフト記号表'!$C$6:$U$35,19,FALSE))</f>
        <v/>
      </c>
      <c r="AW33" s="389" t="str">
        <f>IF(AW31="","",VLOOKUP(AW31,'4シフト記号表'!$C$6:$U$35,19,FALSE))</f>
        <v/>
      </c>
      <c r="AX33" s="1393">
        <f>IF($BB$3="４週",SUM(S33:AT33),IF($BB$3="暦月",SUM(S33:AW33),""))</f>
        <v>0</v>
      </c>
      <c r="AY33" s="1394"/>
      <c r="AZ33" s="1395">
        <f>IF($BB$3="４週",AX33/4,IF($BB$3="暦月",'4勤務形態一覧（1枚版）'!AX33/('4勤務形態一覧（1枚版）'!$BB$8/7),""))</f>
        <v>0</v>
      </c>
      <c r="BA33" s="1396"/>
      <c r="BB33" s="1380"/>
      <c r="BC33" s="1381"/>
      <c r="BD33" s="1381"/>
      <c r="BE33" s="1381"/>
      <c r="BF33" s="1382"/>
    </row>
    <row r="34" spans="2:58" ht="20.25" customHeight="1">
      <c r="B34" s="1316">
        <f>B31+1</f>
        <v>5</v>
      </c>
      <c r="C34" s="1419"/>
      <c r="D34" s="1420"/>
      <c r="E34" s="1421"/>
      <c r="F34" s="391"/>
      <c r="G34" s="1400"/>
      <c r="H34" s="1402"/>
      <c r="I34" s="1332"/>
      <c r="J34" s="1332"/>
      <c r="K34" s="1333"/>
      <c r="L34" s="1403"/>
      <c r="M34" s="1404"/>
      <c r="N34" s="1404"/>
      <c r="O34" s="1405"/>
      <c r="P34" s="1409" t="s">
        <v>213</v>
      </c>
      <c r="Q34" s="1410"/>
      <c r="R34" s="1411"/>
      <c r="S34" s="380"/>
      <c r="T34" s="381"/>
      <c r="U34" s="381"/>
      <c r="V34" s="381"/>
      <c r="W34" s="381"/>
      <c r="X34" s="381"/>
      <c r="Y34" s="382"/>
      <c r="Z34" s="380"/>
      <c r="AA34" s="381"/>
      <c r="AB34" s="381"/>
      <c r="AC34" s="381"/>
      <c r="AD34" s="381"/>
      <c r="AE34" s="381"/>
      <c r="AF34" s="382"/>
      <c r="AG34" s="380"/>
      <c r="AH34" s="381"/>
      <c r="AI34" s="381"/>
      <c r="AJ34" s="381"/>
      <c r="AK34" s="381"/>
      <c r="AL34" s="381"/>
      <c r="AM34" s="382"/>
      <c r="AN34" s="380"/>
      <c r="AO34" s="381"/>
      <c r="AP34" s="381"/>
      <c r="AQ34" s="381"/>
      <c r="AR34" s="381"/>
      <c r="AS34" s="381"/>
      <c r="AT34" s="382"/>
      <c r="AU34" s="380"/>
      <c r="AV34" s="381"/>
      <c r="AW34" s="381"/>
      <c r="AX34" s="1412"/>
      <c r="AY34" s="1413"/>
      <c r="AZ34" s="1414"/>
      <c r="BA34" s="1415"/>
      <c r="BB34" s="1416"/>
      <c r="BC34" s="1417"/>
      <c r="BD34" s="1417"/>
      <c r="BE34" s="1417"/>
      <c r="BF34" s="1418"/>
    </row>
    <row r="35" spans="2:58" ht="20.25" customHeight="1">
      <c r="B35" s="1316"/>
      <c r="C35" s="1422"/>
      <c r="D35" s="1423"/>
      <c r="E35" s="1424"/>
      <c r="F35" s="383"/>
      <c r="G35" s="1327"/>
      <c r="H35" s="1331"/>
      <c r="I35" s="1332"/>
      <c r="J35" s="1332"/>
      <c r="K35" s="1333"/>
      <c r="L35" s="1337"/>
      <c r="M35" s="1338"/>
      <c r="N35" s="1338"/>
      <c r="O35" s="1339"/>
      <c r="P35" s="1383" t="s">
        <v>214</v>
      </c>
      <c r="Q35" s="1384"/>
      <c r="R35" s="1385"/>
      <c r="S35" s="384" t="str">
        <f>IF(S34="","",VLOOKUP(S34,'4シフト記号表'!$C$6:$K$35,9,FALSE))</f>
        <v/>
      </c>
      <c r="T35" s="385" t="str">
        <f>IF(T34="","",VLOOKUP(T34,'4シフト記号表'!$C$6:$K$35,9,FALSE))</f>
        <v/>
      </c>
      <c r="U35" s="385" t="str">
        <f>IF(U34="","",VLOOKUP(U34,'4シフト記号表'!$C$6:$K$35,9,FALSE))</f>
        <v/>
      </c>
      <c r="V35" s="385" t="str">
        <f>IF(V34="","",VLOOKUP(V34,'4シフト記号表'!$C$6:$K$35,9,FALSE))</f>
        <v/>
      </c>
      <c r="W35" s="385" t="str">
        <f>IF(W34="","",VLOOKUP(W34,'4シフト記号表'!$C$6:$K$35,9,FALSE))</f>
        <v/>
      </c>
      <c r="X35" s="385" t="str">
        <f>IF(X34="","",VLOOKUP(X34,'4シフト記号表'!$C$6:$K$35,9,FALSE))</f>
        <v/>
      </c>
      <c r="Y35" s="386" t="str">
        <f>IF(Y34="","",VLOOKUP(Y34,'4シフト記号表'!$C$6:$K$35,9,FALSE))</f>
        <v/>
      </c>
      <c r="Z35" s="384" t="str">
        <f>IF(Z34="","",VLOOKUP(Z34,'4シフト記号表'!$C$6:$K$35,9,FALSE))</f>
        <v/>
      </c>
      <c r="AA35" s="385" t="str">
        <f>IF(AA34="","",VLOOKUP(AA34,'4シフト記号表'!$C$6:$K$35,9,FALSE))</f>
        <v/>
      </c>
      <c r="AB35" s="385" t="str">
        <f>IF(AB34="","",VLOOKUP(AB34,'4シフト記号表'!$C$6:$K$35,9,FALSE))</f>
        <v/>
      </c>
      <c r="AC35" s="385" t="str">
        <f>IF(AC34="","",VLOOKUP(AC34,'4シフト記号表'!$C$6:$K$35,9,FALSE))</f>
        <v/>
      </c>
      <c r="AD35" s="385" t="str">
        <f>IF(AD34="","",VLOOKUP(AD34,'4シフト記号表'!$C$6:$K$35,9,FALSE))</f>
        <v/>
      </c>
      <c r="AE35" s="385" t="str">
        <f>IF(AE34="","",VLOOKUP(AE34,'4シフト記号表'!$C$6:$K$35,9,FALSE))</f>
        <v/>
      </c>
      <c r="AF35" s="386" t="str">
        <f>IF(AF34="","",VLOOKUP(AF34,'4シフト記号表'!$C$6:$K$35,9,FALSE))</f>
        <v/>
      </c>
      <c r="AG35" s="384" t="str">
        <f>IF(AG34="","",VLOOKUP(AG34,'4シフト記号表'!$C$6:$K$35,9,FALSE))</f>
        <v/>
      </c>
      <c r="AH35" s="385" t="str">
        <f>IF(AH34="","",VLOOKUP(AH34,'4シフト記号表'!$C$6:$K$35,9,FALSE))</f>
        <v/>
      </c>
      <c r="AI35" s="385" t="str">
        <f>IF(AI34="","",VLOOKUP(AI34,'4シフト記号表'!$C$6:$K$35,9,FALSE))</f>
        <v/>
      </c>
      <c r="AJ35" s="385" t="str">
        <f>IF(AJ34="","",VLOOKUP(AJ34,'4シフト記号表'!$C$6:$K$35,9,FALSE))</f>
        <v/>
      </c>
      <c r="AK35" s="385" t="str">
        <f>IF(AK34="","",VLOOKUP(AK34,'4シフト記号表'!$C$6:$K$35,9,FALSE))</f>
        <v/>
      </c>
      <c r="AL35" s="385" t="str">
        <f>IF(AL34="","",VLOOKUP(AL34,'4シフト記号表'!$C$6:$K$35,9,FALSE))</f>
        <v/>
      </c>
      <c r="AM35" s="386" t="str">
        <f>IF(AM34="","",VLOOKUP(AM34,'4シフト記号表'!$C$6:$K$35,9,FALSE))</f>
        <v/>
      </c>
      <c r="AN35" s="384" t="str">
        <f>IF(AN34="","",VLOOKUP(AN34,'4シフト記号表'!$C$6:$K$35,9,FALSE))</f>
        <v/>
      </c>
      <c r="AO35" s="385" t="str">
        <f>IF(AO34="","",VLOOKUP(AO34,'4シフト記号表'!$C$6:$K$35,9,FALSE))</f>
        <v/>
      </c>
      <c r="AP35" s="385" t="str">
        <f>IF(AP34="","",VLOOKUP(AP34,'4シフト記号表'!$C$6:$K$35,9,FALSE))</f>
        <v/>
      </c>
      <c r="AQ35" s="385" t="str">
        <f>IF(AQ34="","",VLOOKUP(AQ34,'4シフト記号表'!$C$6:$K$35,9,FALSE))</f>
        <v/>
      </c>
      <c r="AR35" s="385" t="str">
        <f>IF(AR34="","",VLOOKUP(AR34,'4シフト記号表'!$C$6:$K$35,9,FALSE))</f>
        <v/>
      </c>
      <c r="AS35" s="385" t="str">
        <f>IF(AS34="","",VLOOKUP(AS34,'4シフト記号表'!$C$6:$K$35,9,FALSE))</f>
        <v/>
      </c>
      <c r="AT35" s="386" t="str">
        <f>IF(AT34="","",VLOOKUP(AT34,'4シフト記号表'!$C$6:$K$35,9,FALSE))</f>
        <v/>
      </c>
      <c r="AU35" s="384" t="str">
        <f>IF(AU34="","",VLOOKUP(AU34,'4シフト記号表'!$C$6:$K$35,9,FALSE))</f>
        <v/>
      </c>
      <c r="AV35" s="385" t="str">
        <f>IF(AV34="","",VLOOKUP(AV34,'4シフト記号表'!$C$6:$K$35,9,FALSE))</f>
        <v/>
      </c>
      <c r="AW35" s="385" t="str">
        <f>IF(AW34="","",VLOOKUP(AW34,'4シフト記号表'!$C$6:$K$35,9,FALSE))</f>
        <v/>
      </c>
      <c r="AX35" s="1386">
        <f>IF($BB$3="４週",SUM(S35:AT35),IF($BB$3="暦月",SUM(S35:AW35),""))</f>
        <v>0</v>
      </c>
      <c r="AY35" s="1387"/>
      <c r="AZ35" s="1388">
        <f>IF($BB$3="４週",AX35/4,IF($BB$3="暦月",'4勤務形態一覧（1枚版）'!AX35/('4勤務形態一覧（1枚版）'!$BB$8/7),""))</f>
        <v>0</v>
      </c>
      <c r="BA35" s="1389"/>
      <c r="BB35" s="1377"/>
      <c r="BC35" s="1378"/>
      <c r="BD35" s="1378"/>
      <c r="BE35" s="1378"/>
      <c r="BF35" s="1379"/>
    </row>
    <row r="36" spans="2:58" ht="20.25" customHeight="1">
      <c r="B36" s="1316"/>
      <c r="C36" s="1425"/>
      <c r="D36" s="1426"/>
      <c r="E36" s="1427"/>
      <c r="F36" s="383">
        <f>C34</f>
        <v>0</v>
      </c>
      <c r="G36" s="1401"/>
      <c r="H36" s="1331"/>
      <c r="I36" s="1332"/>
      <c r="J36" s="1332"/>
      <c r="K36" s="1333"/>
      <c r="L36" s="1406"/>
      <c r="M36" s="1407"/>
      <c r="N36" s="1407"/>
      <c r="O36" s="1408"/>
      <c r="P36" s="1390" t="s">
        <v>215</v>
      </c>
      <c r="Q36" s="1391"/>
      <c r="R36" s="1392"/>
      <c r="S36" s="388" t="str">
        <f>IF(S34="","",VLOOKUP(S34,'4シフト記号表'!$C$6:$U$35,19,FALSE))</f>
        <v/>
      </c>
      <c r="T36" s="389" t="str">
        <f>IF(T34="","",VLOOKUP(T34,'4シフト記号表'!$C$6:$U$35,19,FALSE))</f>
        <v/>
      </c>
      <c r="U36" s="389" t="str">
        <f>IF(U34="","",VLOOKUP(U34,'4シフト記号表'!$C$6:$U$35,19,FALSE))</f>
        <v/>
      </c>
      <c r="V36" s="389" t="str">
        <f>IF(V34="","",VLOOKUP(V34,'4シフト記号表'!$C$6:$U$35,19,FALSE))</f>
        <v/>
      </c>
      <c r="W36" s="389" t="str">
        <f>IF(W34="","",VLOOKUP(W34,'4シフト記号表'!$C$6:$U$35,19,FALSE))</f>
        <v/>
      </c>
      <c r="X36" s="389" t="str">
        <f>IF(X34="","",VLOOKUP(X34,'4シフト記号表'!$C$6:$U$35,19,FALSE))</f>
        <v/>
      </c>
      <c r="Y36" s="390" t="str">
        <f>IF(Y34="","",VLOOKUP(Y34,'4シフト記号表'!$C$6:$U$35,19,FALSE))</f>
        <v/>
      </c>
      <c r="Z36" s="388" t="str">
        <f>IF(Z34="","",VLOOKUP(Z34,'4シフト記号表'!$C$6:$U$35,19,FALSE))</f>
        <v/>
      </c>
      <c r="AA36" s="389" t="str">
        <f>IF(AA34="","",VLOOKUP(AA34,'4シフト記号表'!$C$6:$U$35,19,FALSE))</f>
        <v/>
      </c>
      <c r="AB36" s="389" t="str">
        <f>IF(AB34="","",VLOOKUP(AB34,'4シフト記号表'!$C$6:$U$35,19,FALSE))</f>
        <v/>
      </c>
      <c r="AC36" s="389" t="str">
        <f>IF(AC34="","",VLOOKUP(AC34,'4シフト記号表'!$C$6:$U$35,19,FALSE))</f>
        <v/>
      </c>
      <c r="AD36" s="389" t="str">
        <f>IF(AD34="","",VLOOKUP(AD34,'4シフト記号表'!$C$6:$U$35,19,FALSE))</f>
        <v/>
      </c>
      <c r="AE36" s="389" t="str">
        <f>IF(AE34="","",VLOOKUP(AE34,'4シフト記号表'!$C$6:$U$35,19,FALSE))</f>
        <v/>
      </c>
      <c r="AF36" s="390" t="str">
        <f>IF(AF34="","",VLOOKUP(AF34,'4シフト記号表'!$C$6:$U$35,19,FALSE))</f>
        <v/>
      </c>
      <c r="AG36" s="388" t="str">
        <f>IF(AG34="","",VLOOKUP(AG34,'4シフト記号表'!$C$6:$U$35,19,FALSE))</f>
        <v/>
      </c>
      <c r="AH36" s="389" t="str">
        <f>IF(AH34="","",VLOOKUP(AH34,'4シフト記号表'!$C$6:$U$35,19,FALSE))</f>
        <v/>
      </c>
      <c r="AI36" s="389" t="str">
        <f>IF(AI34="","",VLOOKUP(AI34,'4シフト記号表'!$C$6:$U$35,19,FALSE))</f>
        <v/>
      </c>
      <c r="AJ36" s="389" t="str">
        <f>IF(AJ34="","",VLOOKUP(AJ34,'4シフト記号表'!$C$6:$U$35,19,FALSE))</f>
        <v/>
      </c>
      <c r="AK36" s="389" t="str">
        <f>IF(AK34="","",VLOOKUP(AK34,'4シフト記号表'!$C$6:$U$35,19,FALSE))</f>
        <v/>
      </c>
      <c r="AL36" s="389" t="str">
        <f>IF(AL34="","",VLOOKUP(AL34,'4シフト記号表'!$C$6:$U$35,19,FALSE))</f>
        <v/>
      </c>
      <c r="AM36" s="390" t="str">
        <f>IF(AM34="","",VLOOKUP(AM34,'4シフト記号表'!$C$6:$U$35,19,FALSE))</f>
        <v/>
      </c>
      <c r="AN36" s="388" t="str">
        <f>IF(AN34="","",VLOOKUP(AN34,'4シフト記号表'!$C$6:$U$35,19,FALSE))</f>
        <v/>
      </c>
      <c r="AO36" s="389" t="str">
        <f>IF(AO34="","",VLOOKUP(AO34,'4シフト記号表'!$C$6:$U$35,19,FALSE))</f>
        <v/>
      </c>
      <c r="AP36" s="389" t="str">
        <f>IF(AP34="","",VLOOKUP(AP34,'4シフト記号表'!$C$6:$U$35,19,FALSE))</f>
        <v/>
      </c>
      <c r="AQ36" s="389" t="str">
        <f>IF(AQ34="","",VLOOKUP(AQ34,'4シフト記号表'!$C$6:$U$35,19,FALSE))</f>
        <v/>
      </c>
      <c r="AR36" s="389" t="str">
        <f>IF(AR34="","",VLOOKUP(AR34,'4シフト記号表'!$C$6:$U$35,19,FALSE))</f>
        <v/>
      </c>
      <c r="AS36" s="389" t="str">
        <f>IF(AS34="","",VLOOKUP(AS34,'4シフト記号表'!$C$6:$U$35,19,FALSE))</f>
        <v/>
      </c>
      <c r="AT36" s="390" t="str">
        <f>IF(AT34="","",VLOOKUP(AT34,'4シフト記号表'!$C$6:$U$35,19,FALSE))</f>
        <v/>
      </c>
      <c r="AU36" s="388" t="str">
        <f>IF(AU34="","",VLOOKUP(AU34,'4シフト記号表'!$C$6:$U$35,19,FALSE))</f>
        <v/>
      </c>
      <c r="AV36" s="389" t="str">
        <f>IF(AV34="","",VLOOKUP(AV34,'4シフト記号表'!$C$6:$U$35,19,FALSE))</f>
        <v/>
      </c>
      <c r="AW36" s="389" t="str">
        <f>IF(AW34="","",VLOOKUP(AW34,'4シフト記号表'!$C$6:$U$35,19,FALSE))</f>
        <v/>
      </c>
      <c r="AX36" s="1393">
        <f>IF($BB$3="４週",SUM(S36:AT36),IF($BB$3="暦月",SUM(S36:AW36),""))</f>
        <v>0</v>
      </c>
      <c r="AY36" s="1394"/>
      <c r="AZ36" s="1395">
        <f>IF($BB$3="４週",AX36/4,IF($BB$3="暦月",'4勤務形態一覧（1枚版）'!AX36/('4勤務形態一覧（1枚版）'!$BB$8/7),""))</f>
        <v>0</v>
      </c>
      <c r="BA36" s="1396"/>
      <c r="BB36" s="1380"/>
      <c r="BC36" s="1381"/>
      <c r="BD36" s="1381"/>
      <c r="BE36" s="1381"/>
      <c r="BF36" s="1382"/>
    </row>
    <row r="37" spans="2:58" ht="20.25" customHeight="1">
      <c r="B37" s="1316">
        <f>B34+1</f>
        <v>6</v>
      </c>
      <c r="C37" s="1419"/>
      <c r="D37" s="1420"/>
      <c r="E37" s="1421"/>
      <c r="F37" s="391"/>
      <c r="G37" s="1400"/>
      <c r="H37" s="1402"/>
      <c r="I37" s="1332"/>
      <c r="J37" s="1332"/>
      <c r="K37" s="1333"/>
      <c r="L37" s="1403"/>
      <c r="M37" s="1404"/>
      <c r="N37" s="1404"/>
      <c r="O37" s="1405"/>
      <c r="P37" s="1409" t="s">
        <v>213</v>
      </c>
      <c r="Q37" s="1410"/>
      <c r="R37" s="1411"/>
      <c r="S37" s="380"/>
      <c r="T37" s="381"/>
      <c r="U37" s="381"/>
      <c r="V37" s="381"/>
      <c r="W37" s="381"/>
      <c r="X37" s="381"/>
      <c r="Y37" s="382"/>
      <c r="Z37" s="380"/>
      <c r="AA37" s="381"/>
      <c r="AB37" s="381"/>
      <c r="AC37" s="381"/>
      <c r="AD37" s="381"/>
      <c r="AE37" s="381"/>
      <c r="AF37" s="382"/>
      <c r="AG37" s="380"/>
      <c r="AH37" s="381"/>
      <c r="AI37" s="381"/>
      <c r="AJ37" s="381"/>
      <c r="AK37" s="381"/>
      <c r="AL37" s="381"/>
      <c r="AM37" s="382"/>
      <c r="AN37" s="380"/>
      <c r="AO37" s="381"/>
      <c r="AP37" s="381"/>
      <c r="AQ37" s="381"/>
      <c r="AR37" s="381"/>
      <c r="AS37" s="381"/>
      <c r="AT37" s="382"/>
      <c r="AU37" s="380"/>
      <c r="AV37" s="381"/>
      <c r="AW37" s="381"/>
      <c r="AX37" s="1412"/>
      <c r="AY37" s="1413"/>
      <c r="AZ37" s="1414"/>
      <c r="BA37" s="1415"/>
      <c r="BB37" s="1416"/>
      <c r="BC37" s="1417"/>
      <c r="BD37" s="1417"/>
      <c r="BE37" s="1417"/>
      <c r="BF37" s="1418"/>
    </row>
    <row r="38" spans="2:58" ht="20.25" customHeight="1">
      <c r="B38" s="1316"/>
      <c r="C38" s="1422"/>
      <c r="D38" s="1423"/>
      <c r="E38" s="1424"/>
      <c r="F38" s="383"/>
      <c r="G38" s="1327"/>
      <c r="H38" s="1331"/>
      <c r="I38" s="1332"/>
      <c r="J38" s="1332"/>
      <c r="K38" s="1333"/>
      <c r="L38" s="1337"/>
      <c r="M38" s="1338"/>
      <c r="N38" s="1338"/>
      <c r="O38" s="1339"/>
      <c r="P38" s="1383" t="s">
        <v>214</v>
      </c>
      <c r="Q38" s="1384"/>
      <c r="R38" s="1385"/>
      <c r="S38" s="384" t="str">
        <f>IF(S37="","",VLOOKUP(S37,'4シフト記号表'!$C$6:$K$35,9,FALSE))</f>
        <v/>
      </c>
      <c r="T38" s="385" t="str">
        <f>IF(T37="","",VLOOKUP(T37,'4シフト記号表'!$C$6:$K$35,9,FALSE))</f>
        <v/>
      </c>
      <c r="U38" s="385" t="str">
        <f>IF(U37="","",VLOOKUP(U37,'4シフト記号表'!$C$6:$K$35,9,FALSE))</f>
        <v/>
      </c>
      <c r="V38" s="385" t="str">
        <f>IF(V37="","",VLOOKUP(V37,'4シフト記号表'!$C$6:$K$35,9,FALSE))</f>
        <v/>
      </c>
      <c r="W38" s="385" t="str">
        <f>IF(W37="","",VLOOKUP(W37,'4シフト記号表'!$C$6:$K$35,9,FALSE))</f>
        <v/>
      </c>
      <c r="X38" s="385" t="str">
        <f>IF(X37="","",VLOOKUP(X37,'4シフト記号表'!$C$6:$K$35,9,FALSE))</f>
        <v/>
      </c>
      <c r="Y38" s="386" t="str">
        <f>IF(Y37="","",VLOOKUP(Y37,'4シフト記号表'!$C$6:$K$35,9,FALSE))</f>
        <v/>
      </c>
      <c r="Z38" s="384" t="str">
        <f>IF(Z37="","",VLOOKUP(Z37,'4シフト記号表'!$C$6:$K$35,9,FALSE))</f>
        <v/>
      </c>
      <c r="AA38" s="385" t="str">
        <f>IF(AA37="","",VLOOKUP(AA37,'4シフト記号表'!$C$6:$K$35,9,FALSE))</f>
        <v/>
      </c>
      <c r="AB38" s="385" t="str">
        <f>IF(AB37="","",VLOOKUP(AB37,'4シフト記号表'!$C$6:$K$35,9,FALSE))</f>
        <v/>
      </c>
      <c r="AC38" s="385" t="str">
        <f>IF(AC37="","",VLOOKUP(AC37,'4シフト記号表'!$C$6:$K$35,9,FALSE))</f>
        <v/>
      </c>
      <c r="AD38" s="385" t="str">
        <f>IF(AD37="","",VLOOKUP(AD37,'4シフト記号表'!$C$6:$K$35,9,FALSE))</f>
        <v/>
      </c>
      <c r="AE38" s="385" t="str">
        <f>IF(AE37="","",VLOOKUP(AE37,'4シフト記号表'!$C$6:$K$35,9,FALSE))</f>
        <v/>
      </c>
      <c r="AF38" s="386" t="str">
        <f>IF(AF37="","",VLOOKUP(AF37,'4シフト記号表'!$C$6:$K$35,9,FALSE))</f>
        <v/>
      </c>
      <c r="AG38" s="384" t="str">
        <f>IF(AG37="","",VLOOKUP(AG37,'4シフト記号表'!$C$6:$K$35,9,FALSE))</f>
        <v/>
      </c>
      <c r="AH38" s="385" t="str">
        <f>IF(AH37="","",VLOOKUP(AH37,'4シフト記号表'!$C$6:$K$35,9,FALSE))</f>
        <v/>
      </c>
      <c r="AI38" s="385" t="str">
        <f>IF(AI37="","",VLOOKUP(AI37,'4シフト記号表'!$C$6:$K$35,9,FALSE))</f>
        <v/>
      </c>
      <c r="AJ38" s="385" t="str">
        <f>IF(AJ37="","",VLOOKUP(AJ37,'4シフト記号表'!$C$6:$K$35,9,FALSE))</f>
        <v/>
      </c>
      <c r="AK38" s="385" t="str">
        <f>IF(AK37="","",VLOOKUP(AK37,'4シフト記号表'!$C$6:$K$35,9,FALSE))</f>
        <v/>
      </c>
      <c r="AL38" s="385" t="str">
        <f>IF(AL37="","",VLOOKUP(AL37,'4シフト記号表'!$C$6:$K$35,9,FALSE))</f>
        <v/>
      </c>
      <c r="AM38" s="386" t="str">
        <f>IF(AM37="","",VLOOKUP(AM37,'4シフト記号表'!$C$6:$K$35,9,FALSE))</f>
        <v/>
      </c>
      <c r="AN38" s="384" t="str">
        <f>IF(AN37="","",VLOOKUP(AN37,'4シフト記号表'!$C$6:$K$35,9,FALSE))</f>
        <v/>
      </c>
      <c r="AO38" s="385" t="str">
        <f>IF(AO37="","",VLOOKUP(AO37,'4シフト記号表'!$C$6:$K$35,9,FALSE))</f>
        <v/>
      </c>
      <c r="AP38" s="385" t="str">
        <f>IF(AP37="","",VLOOKUP(AP37,'4シフト記号表'!$C$6:$K$35,9,FALSE))</f>
        <v/>
      </c>
      <c r="AQ38" s="385" t="str">
        <f>IF(AQ37="","",VLOOKUP(AQ37,'4シフト記号表'!$C$6:$K$35,9,FALSE))</f>
        <v/>
      </c>
      <c r="AR38" s="385" t="str">
        <f>IF(AR37="","",VLOOKUP(AR37,'4シフト記号表'!$C$6:$K$35,9,FALSE))</f>
        <v/>
      </c>
      <c r="AS38" s="385" t="str">
        <f>IF(AS37="","",VLOOKUP(AS37,'4シフト記号表'!$C$6:$K$35,9,FALSE))</f>
        <v/>
      </c>
      <c r="AT38" s="386" t="str">
        <f>IF(AT37="","",VLOOKUP(AT37,'4シフト記号表'!$C$6:$K$35,9,FALSE))</f>
        <v/>
      </c>
      <c r="AU38" s="384" t="str">
        <f>IF(AU37="","",VLOOKUP(AU37,'4シフト記号表'!$C$6:$K$35,9,FALSE))</f>
        <v/>
      </c>
      <c r="AV38" s="385" t="str">
        <f>IF(AV37="","",VLOOKUP(AV37,'4シフト記号表'!$C$6:$K$35,9,FALSE))</f>
        <v/>
      </c>
      <c r="AW38" s="385" t="str">
        <f>IF(AW37="","",VLOOKUP(AW37,'4シフト記号表'!$C$6:$K$35,9,FALSE))</f>
        <v/>
      </c>
      <c r="AX38" s="1386">
        <f>IF($BB$3="４週",SUM(S38:AT38),IF($BB$3="暦月",SUM(S38:AW38),""))</f>
        <v>0</v>
      </c>
      <c r="AY38" s="1387"/>
      <c r="AZ38" s="1388">
        <f>IF($BB$3="４週",AX38/4,IF($BB$3="暦月",'4勤務形態一覧（1枚版）'!AX38/('4勤務形態一覧（1枚版）'!$BB$8/7),""))</f>
        <v>0</v>
      </c>
      <c r="BA38" s="1389"/>
      <c r="BB38" s="1377"/>
      <c r="BC38" s="1378"/>
      <c r="BD38" s="1378"/>
      <c r="BE38" s="1378"/>
      <c r="BF38" s="1379"/>
    </row>
    <row r="39" spans="2:58" ht="20.25" customHeight="1">
      <c r="B39" s="1316"/>
      <c r="C39" s="1425"/>
      <c r="D39" s="1426"/>
      <c r="E39" s="1427"/>
      <c r="F39" s="383">
        <f>C37</f>
        <v>0</v>
      </c>
      <c r="G39" s="1401"/>
      <c r="H39" s="1331"/>
      <c r="I39" s="1332"/>
      <c r="J39" s="1332"/>
      <c r="K39" s="1333"/>
      <c r="L39" s="1406"/>
      <c r="M39" s="1407"/>
      <c r="N39" s="1407"/>
      <c r="O39" s="1408"/>
      <c r="P39" s="1390" t="s">
        <v>215</v>
      </c>
      <c r="Q39" s="1391"/>
      <c r="R39" s="1392"/>
      <c r="S39" s="388" t="str">
        <f>IF(S37="","",VLOOKUP(S37,'4シフト記号表'!$C$6:$U$35,19,FALSE))</f>
        <v/>
      </c>
      <c r="T39" s="389" t="str">
        <f>IF(T37="","",VLOOKUP(T37,'4シフト記号表'!$C$6:$U$35,19,FALSE))</f>
        <v/>
      </c>
      <c r="U39" s="389" t="str">
        <f>IF(U37="","",VLOOKUP(U37,'4シフト記号表'!$C$6:$U$35,19,FALSE))</f>
        <v/>
      </c>
      <c r="V39" s="389" t="str">
        <f>IF(V37="","",VLOOKUP(V37,'4シフト記号表'!$C$6:$U$35,19,FALSE))</f>
        <v/>
      </c>
      <c r="W39" s="389" t="str">
        <f>IF(W37="","",VLOOKUP(W37,'4シフト記号表'!$C$6:$U$35,19,FALSE))</f>
        <v/>
      </c>
      <c r="X39" s="389" t="str">
        <f>IF(X37="","",VLOOKUP(X37,'4シフト記号表'!$C$6:$U$35,19,FALSE))</f>
        <v/>
      </c>
      <c r="Y39" s="390" t="str">
        <f>IF(Y37="","",VLOOKUP(Y37,'4シフト記号表'!$C$6:$U$35,19,FALSE))</f>
        <v/>
      </c>
      <c r="Z39" s="388" t="str">
        <f>IF(Z37="","",VLOOKUP(Z37,'4シフト記号表'!$C$6:$U$35,19,FALSE))</f>
        <v/>
      </c>
      <c r="AA39" s="389" t="str">
        <f>IF(AA37="","",VLOOKUP(AA37,'4シフト記号表'!$C$6:$U$35,19,FALSE))</f>
        <v/>
      </c>
      <c r="AB39" s="389" t="str">
        <f>IF(AB37="","",VLOOKUP(AB37,'4シフト記号表'!$C$6:$U$35,19,FALSE))</f>
        <v/>
      </c>
      <c r="AC39" s="389" t="str">
        <f>IF(AC37="","",VLOOKUP(AC37,'4シフト記号表'!$C$6:$U$35,19,FALSE))</f>
        <v/>
      </c>
      <c r="AD39" s="389" t="str">
        <f>IF(AD37="","",VLOOKUP(AD37,'4シフト記号表'!$C$6:$U$35,19,FALSE))</f>
        <v/>
      </c>
      <c r="AE39" s="389" t="str">
        <f>IF(AE37="","",VLOOKUP(AE37,'4シフト記号表'!$C$6:$U$35,19,FALSE))</f>
        <v/>
      </c>
      <c r="AF39" s="390" t="str">
        <f>IF(AF37="","",VLOOKUP(AF37,'4シフト記号表'!$C$6:$U$35,19,FALSE))</f>
        <v/>
      </c>
      <c r="AG39" s="388" t="str">
        <f>IF(AG37="","",VLOOKUP(AG37,'4シフト記号表'!$C$6:$U$35,19,FALSE))</f>
        <v/>
      </c>
      <c r="AH39" s="389" t="str">
        <f>IF(AH37="","",VLOOKUP(AH37,'4シフト記号表'!$C$6:$U$35,19,FALSE))</f>
        <v/>
      </c>
      <c r="AI39" s="389" t="str">
        <f>IF(AI37="","",VLOOKUP(AI37,'4シフト記号表'!$C$6:$U$35,19,FALSE))</f>
        <v/>
      </c>
      <c r="AJ39" s="389" t="str">
        <f>IF(AJ37="","",VLOOKUP(AJ37,'4シフト記号表'!$C$6:$U$35,19,FALSE))</f>
        <v/>
      </c>
      <c r="AK39" s="389" t="str">
        <f>IF(AK37="","",VLOOKUP(AK37,'4シフト記号表'!$C$6:$U$35,19,FALSE))</f>
        <v/>
      </c>
      <c r="AL39" s="389" t="str">
        <f>IF(AL37="","",VLOOKUP(AL37,'4シフト記号表'!$C$6:$U$35,19,FALSE))</f>
        <v/>
      </c>
      <c r="AM39" s="390" t="str">
        <f>IF(AM37="","",VLOOKUP(AM37,'4シフト記号表'!$C$6:$U$35,19,FALSE))</f>
        <v/>
      </c>
      <c r="AN39" s="388" t="str">
        <f>IF(AN37="","",VLOOKUP(AN37,'4シフト記号表'!$C$6:$U$35,19,FALSE))</f>
        <v/>
      </c>
      <c r="AO39" s="389" t="str">
        <f>IF(AO37="","",VLOOKUP(AO37,'4シフト記号表'!$C$6:$U$35,19,FALSE))</f>
        <v/>
      </c>
      <c r="AP39" s="389" t="str">
        <f>IF(AP37="","",VLOOKUP(AP37,'4シフト記号表'!$C$6:$U$35,19,FALSE))</f>
        <v/>
      </c>
      <c r="AQ39" s="389" t="str">
        <f>IF(AQ37="","",VLOOKUP(AQ37,'4シフト記号表'!$C$6:$U$35,19,FALSE))</f>
        <v/>
      </c>
      <c r="AR39" s="389" t="str">
        <f>IF(AR37="","",VLOOKUP(AR37,'4シフト記号表'!$C$6:$U$35,19,FALSE))</f>
        <v/>
      </c>
      <c r="AS39" s="389" t="str">
        <f>IF(AS37="","",VLOOKUP(AS37,'4シフト記号表'!$C$6:$U$35,19,FALSE))</f>
        <v/>
      </c>
      <c r="AT39" s="390" t="str">
        <f>IF(AT37="","",VLOOKUP(AT37,'4シフト記号表'!$C$6:$U$35,19,FALSE))</f>
        <v/>
      </c>
      <c r="AU39" s="388" t="str">
        <f>IF(AU37="","",VLOOKUP(AU37,'4シフト記号表'!$C$6:$U$35,19,FALSE))</f>
        <v/>
      </c>
      <c r="AV39" s="389" t="str">
        <f>IF(AV37="","",VLOOKUP(AV37,'4シフト記号表'!$C$6:$U$35,19,FALSE))</f>
        <v/>
      </c>
      <c r="AW39" s="389" t="str">
        <f>IF(AW37="","",VLOOKUP(AW37,'4シフト記号表'!$C$6:$U$35,19,FALSE))</f>
        <v/>
      </c>
      <c r="AX39" s="1393">
        <f>IF($BB$3="４週",SUM(S39:AT39),IF($BB$3="暦月",SUM(S39:AW39),""))</f>
        <v>0</v>
      </c>
      <c r="AY39" s="1394"/>
      <c r="AZ39" s="1395">
        <f>IF($BB$3="４週",AX39/4,IF($BB$3="暦月",'4勤務形態一覧（1枚版）'!AX39/('4勤務形態一覧（1枚版）'!$BB$8/7),""))</f>
        <v>0</v>
      </c>
      <c r="BA39" s="1396"/>
      <c r="BB39" s="1380"/>
      <c r="BC39" s="1381"/>
      <c r="BD39" s="1381"/>
      <c r="BE39" s="1381"/>
      <c r="BF39" s="1382"/>
    </row>
    <row r="40" spans="2:58" ht="20.25" customHeight="1">
      <c r="B40" s="1316">
        <f>B37+1</f>
        <v>7</v>
      </c>
      <c r="C40" s="1419"/>
      <c r="D40" s="1420"/>
      <c r="E40" s="1421"/>
      <c r="F40" s="391"/>
      <c r="G40" s="1400"/>
      <c r="H40" s="1402"/>
      <c r="I40" s="1332"/>
      <c r="J40" s="1332"/>
      <c r="K40" s="1333"/>
      <c r="L40" s="1403"/>
      <c r="M40" s="1404"/>
      <c r="N40" s="1404"/>
      <c r="O40" s="1405"/>
      <c r="P40" s="1409" t="s">
        <v>213</v>
      </c>
      <c r="Q40" s="1410"/>
      <c r="R40" s="1411"/>
      <c r="S40" s="380"/>
      <c r="T40" s="381"/>
      <c r="U40" s="381"/>
      <c r="V40" s="381"/>
      <c r="W40" s="381"/>
      <c r="X40" s="381"/>
      <c r="Y40" s="382"/>
      <c r="Z40" s="380"/>
      <c r="AA40" s="381"/>
      <c r="AB40" s="381"/>
      <c r="AC40" s="381"/>
      <c r="AD40" s="381"/>
      <c r="AE40" s="381"/>
      <c r="AF40" s="382"/>
      <c r="AG40" s="380"/>
      <c r="AH40" s="381"/>
      <c r="AI40" s="381"/>
      <c r="AJ40" s="381"/>
      <c r="AK40" s="381"/>
      <c r="AL40" s="381"/>
      <c r="AM40" s="382"/>
      <c r="AN40" s="380"/>
      <c r="AO40" s="381"/>
      <c r="AP40" s="381"/>
      <c r="AQ40" s="381"/>
      <c r="AR40" s="381"/>
      <c r="AS40" s="381"/>
      <c r="AT40" s="382"/>
      <c r="AU40" s="380"/>
      <c r="AV40" s="381"/>
      <c r="AW40" s="381"/>
      <c r="AX40" s="1412"/>
      <c r="AY40" s="1413"/>
      <c r="AZ40" s="1414"/>
      <c r="BA40" s="1415"/>
      <c r="BB40" s="1416"/>
      <c r="BC40" s="1417"/>
      <c r="BD40" s="1417"/>
      <c r="BE40" s="1417"/>
      <c r="BF40" s="1418"/>
    </row>
    <row r="41" spans="2:58" ht="20.25" customHeight="1">
      <c r="B41" s="1316"/>
      <c r="C41" s="1422"/>
      <c r="D41" s="1423"/>
      <c r="E41" s="1424"/>
      <c r="F41" s="383"/>
      <c r="G41" s="1327"/>
      <c r="H41" s="1331"/>
      <c r="I41" s="1332"/>
      <c r="J41" s="1332"/>
      <c r="K41" s="1333"/>
      <c r="L41" s="1337"/>
      <c r="M41" s="1338"/>
      <c r="N41" s="1338"/>
      <c r="O41" s="1339"/>
      <c r="P41" s="1383" t="s">
        <v>214</v>
      </c>
      <c r="Q41" s="1384"/>
      <c r="R41" s="1385"/>
      <c r="S41" s="384" t="str">
        <f>IF(S40="","",VLOOKUP(S40,'4シフト記号表'!$C$6:$K$35,9,FALSE))</f>
        <v/>
      </c>
      <c r="T41" s="385" t="str">
        <f>IF(T40="","",VLOOKUP(T40,'4シフト記号表'!$C$6:$K$35,9,FALSE))</f>
        <v/>
      </c>
      <c r="U41" s="385" t="str">
        <f>IF(U40="","",VLOOKUP(U40,'4シフト記号表'!$C$6:$K$35,9,FALSE))</f>
        <v/>
      </c>
      <c r="V41" s="385" t="str">
        <f>IF(V40="","",VLOOKUP(V40,'4シフト記号表'!$C$6:$K$35,9,FALSE))</f>
        <v/>
      </c>
      <c r="W41" s="385" t="str">
        <f>IF(W40="","",VLOOKUP(W40,'4シフト記号表'!$C$6:$K$35,9,FALSE))</f>
        <v/>
      </c>
      <c r="X41" s="385" t="str">
        <f>IF(X40="","",VLOOKUP(X40,'4シフト記号表'!$C$6:$K$35,9,FALSE))</f>
        <v/>
      </c>
      <c r="Y41" s="386" t="str">
        <f>IF(Y40="","",VLOOKUP(Y40,'4シフト記号表'!$C$6:$K$35,9,FALSE))</f>
        <v/>
      </c>
      <c r="Z41" s="384" t="str">
        <f>IF(Z40="","",VLOOKUP(Z40,'4シフト記号表'!$C$6:$K$35,9,FALSE))</f>
        <v/>
      </c>
      <c r="AA41" s="385" t="str">
        <f>IF(AA40="","",VLOOKUP(AA40,'4シフト記号表'!$C$6:$K$35,9,FALSE))</f>
        <v/>
      </c>
      <c r="AB41" s="385" t="str">
        <f>IF(AB40="","",VLOOKUP(AB40,'4シフト記号表'!$C$6:$K$35,9,FALSE))</f>
        <v/>
      </c>
      <c r="AC41" s="385" t="str">
        <f>IF(AC40="","",VLOOKUP(AC40,'4シフト記号表'!$C$6:$K$35,9,FALSE))</f>
        <v/>
      </c>
      <c r="AD41" s="385" t="str">
        <f>IF(AD40="","",VLOOKUP(AD40,'4シフト記号表'!$C$6:$K$35,9,FALSE))</f>
        <v/>
      </c>
      <c r="AE41" s="385" t="str">
        <f>IF(AE40="","",VLOOKUP(AE40,'4シフト記号表'!$C$6:$K$35,9,FALSE))</f>
        <v/>
      </c>
      <c r="AF41" s="386" t="str">
        <f>IF(AF40="","",VLOOKUP(AF40,'4シフト記号表'!$C$6:$K$35,9,FALSE))</f>
        <v/>
      </c>
      <c r="AG41" s="384" t="str">
        <f>IF(AG40="","",VLOOKUP(AG40,'4シフト記号表'!$C$6:$K$35,9,FALSE))</f>
        <v/>
      </c>
      <c r="AH41" s="385" t="str">
        <f>IF(AH40="","",VLOOKUP(AH40,'4シフト記号表'!$C$6:$K$35,9,FALSE))</f>
        <v/>
      </c>
      <c r="AI41" s="385" t="str">
        <f>IF(AI40="","",VLOOKUP(AI40,'4シフト記号表'!$C$6:$K$35,9,FALSE))</f>
        <v/>
      </c>
      <c r="AJ41" s="385" t="str">
        <f>IF(AJ40="","",VLOOKUP(AJ40,'4シフト記号表'!$C$6:$K$35,9,FALSE))</f>
        <v/>
      </c>
      <c r="AK41" s="385" t="str">
        <f>IF(AK40="","",VLOOKUP(AK40,'4シフト記号表'!$C$6:$K$35,9,FALSE))</f>
        <v/>
      </c>
      <c r="AL41" s="385" t="str">
        <f>IF(AL40="","",VLOOKUP(AL40,'4シフト記号表'!$C$6:$K$35,9,FALSE))</f>
        <v/>
      </c>
      <c r="AM41" s="386" t="str">
        <f>IF(AM40="","",VLOOKUP(AM40,'4シフト記号表'!$C$6:$K$35,9,FALSE))</f>
        <v/>
      </c>
      <c r="AN41" s="384" t="str">
        <f>IF(AN40="","",VLOOKUP(AN40,'4シフト記号表'!$C$6:$K$35,9,FALSE))</f>
        <v/>
      </c>
      <c r="AO41" s="385" t="str">
        <f>IF(AO40="","",VLOOKUP(AO40,'4シフト記号表'!$C$6:$K$35,9,FALSE))</f>
        <v/>
      </c>
      <c r="AP41" s="385" t="str">
        <f>IF(AP40="","",VLOOKUP(AP40,'4シフト記号表'!$C$6:$K$35,9,FALSE))</f>
        <v/>
      </c>
      <c r="AQ41" s="385" t="str">
        <f>IF(AQ40="","",VLOOKUP(AQ40,'4シフト記号表'!$C$6:$K$35,9,FALSE))</f>
        <v/>
      </c>
      <c r="AR41" s="385" t="str">
        <f>IF(AR40="","",VLOOKUP(AR40,'4シフト記号表'!$C$6:$K$35,9,FALSE))</f>
        <v/>
      </c>
      <c r="AS41" s="385" t="str">
        <f>IF(AS40="","",VLOOKUP(AS40,'4シフト記号表'!$C$6:$K$35,9,FALSE))</f>
        <v/>
      </c>
      <c r="AT41" s="386" t="str">
        <f>IF(AT40="","",VLOOKUP(AT40,'4シフト記号表'!$C$6:$K$35,9,FALSE))</f>
        <v/>
      </c>
      <c r="AU41" s="384" t="str">
        <f>IF(AU40="","",VLOOKUP(AU40,'4シフト記号表'!$C$6:$K$35,9,FALSE))</f>
        <v/>
      </c>
      <c r="AV41" s="385" t="str">
        <f>IF(AV40="","",VLOOKUP(AV40,'4シフト記号表'!$C$6:$K$35,9,FALSE))</f>
        <v/>
      </c>
      <c r="AW41" s="385" t="str">
        <f>IF(AW40="","",VLOOKUP(AW40,'4シフト記号表'!$C$6:$K$35,9,FALSE))</f>
        <v/>
      </c>
      <c r="AX41" s="1386">
        <f>IF($BB$3="４週",SUM(S41:AT41),IF($BB$3="暦月",SUM(S41:AW41),""))</f>
        <v>0</v>
      </c>
      <c r="AY41" s="1387"/>
      <c r="AZ41" s="1388">
        <f>IF($BB$3="４週",AX41/4,IF($BB$3="暦月",'4勤務形態一覧（1枚版）'!AX41/('4勤務形態一覧（1枚版）'!$BB$8/7),""))</f>
        <v>0</v>
      </c>
      <c r="BA41" s="1389"/>
      <c r="BB41" s="1377"/>
      <c r="BC41" s="1378"/>
      <c r="BD41" s="1378"/>
      <c r="BE41" s="1378"/>
      <c r="BF41" s="1379"/>
    </row>
    <row r="42" spans="2:58" ht="20.25" customHeight="1">
      <c r="B42" s="1316"/>
      <c r="C42" s="1425"/>
      <c r="D42" s="1426"/>
      <c r="E42" s="1427"/>
      <c r="F42" s="383">
        <f>C40</f>
        <v>0</v>
      </c>
      <c r="G42" s="1401"/>
      <c r="H42" s="1331"/>
      <c r="I42" s="1332"/>
      <c r="J42" s="1332"/>
      <c r="K42" s="1333"/>
      <c r="L42" s="1406"/>
      <c r="M42" s="1407"/>
      <c r="N42" s="1407"/>
      <c r="O42" s="1408"/>
      <c r="P42" s="1390" t="s">
        <v>215</v>
      </c>
      <c r="Q42" s="1391"/>
      <c r="R42" s="1392"/>
      <c r="S42" s="388" t="str">
        <f>IF(S40="","",VLOOKUP(S40,'4シフト記号表'!$C$6:$U$35,19,FALSE))</f>
        <v/>
      </c>
      <c r="T42" s="389" t="str">
        <f>IF(T40="","",VLOOKUP(T40,'4シフト記号表'!$C$6:$U$35,19,FALSE))</f>
        <v/>
      </c>
      <c r="U42" s="389" t="str">
        <f>IF(U40="","",VLOOKUP(U40,'4シフト記号表'!$C$6:$U$35,19,FALSE))</f>
        <v/>
      </c>
      <c r="V42" s="389" t="str">
        <f>IF(V40="","",VLOOKUP(V40,'4シフト記号表'!$C$6:$U$35,19,FALSE))</f>
        <v/>
      </c>
      <c r="W42" s="389" t="str">
        <f>IF(W40="","",VLOOKUP(W40,'4シフト記号表'!$C$6:$U$35,19,FALSE))</f>
        <v/>
      </c>
      <c r="X42" s="389" t="str">
        <f>IF(X40="","",VLOOKUP(X40,'4シフト記号表'!$C$6:$U$35,19,FALSE))</f>
        <v/>
      </c>
      <c r="Y42" s="390" t="str">
        <f>IF(Y40="","",VLOOKUP(Y40,'4シフト記号表'!$C$6:$U$35,19,FALSE))</f>
        <v/>
      </c>
      <c r="Z42" s="388" t="str">
        <f>IF(Z40="","",VLOOKUP(Z40,'4シフト記号表'!$C$6:$U$35,19,FALSE))</f>
        <v/>
      </c>
      <c r="AA42" s="389" t="str">
        <f>IF(AA40="","",VLOOKUP(AA40,'4シフト記号表'!$C$6:$U$35,19,FALSE))</f>
        <v/>
      </c>
      <c r="AB42" s="389" t="str">
        <f>IF(AB40="","",VLOOKUP(AB40,'4シフト記号表'!$C$6:$U$35,19,FALSE))</f>
        <v/>
      </c>
      <c r="AC42" s="389" t="str">
        <f>IF(AC40="","",VLOOKUP(AC40,'4シフト記号表'!$C$6:$U$35,19,FALSE))</f>
        <v/>
      </c>
      <c r="AD42" s="389" t="str">
        <f>IF(AD40="","",VLOOKUP(AD40,'4シフト記号表'!$C$6:$U$35,19,FALSE))</f>
        <v/>
      </c>
      <c r="AE42" s="389" t="str">
        <f>IF(AE40="","",VLOOKUP(AE40,'4シフト記号表'!$C$6:$U$35,19,FALSE))</f>
        <v/>
      </c>
      <c r="AF42" s="390" t="str">
        <f>IF(AF40="","",VLOOKUP(AF40,'4シフト記号表'!$C$6:$U$35,19,FALSE))</f>
        <v/>
      </c>
      <c r="AG42" s="388" t="str">
        <f>IF(AG40="","",VLOOKUP(AG40,'4シフト記号表'!$C$6:$U$35,19,FALSE))</f>
        <v/>
      </c>
      <c r="AH42" s="389" t="str">
        <f>IF(AH40="","",VLOOKUP(AH40,'4シフト記号表'!$C$6:$U$35,19,FALSE))</f>
        <v/>
      </c>
      <c r="AI42" s="389" t="str">
        <f>IF(AI40="","",VLOOKUP(AI40,'4シフト記号表'!$C$6:$U$35,19,FALSE))</f>
        <v/>
      </c>
      <c r="AJ42" s="389" t="str">
        <f>IF(AJ40="","",VLOOKUP(AJ40,'4シフト記号表'!$C$6:$U$35,19,FALSE))</f>
        <v/>
      </c>
      <c r="AK42" s="389" t="str">
        <f>IF(AK40="","",VLOOKUP(AK40,'4シフト記号表'!$C$6:$U$35,19,FALSE))</f>
        <v/>
      </c>
      <c r="AL42" s="389" t="str">
        <f>IF(AL40="","",VLOOKUP(AL40,'4シフト記号表'!$C$6:$U$35,19,FALSE))</f>
        <v/>
      </c>
      <c r="AM42" s="390" t="str">
        <f>IF(AM40="","",VLOOKUP(AM40,'4シフト記号表'!$C$6:$U$35,19,FALSE))</f>
        <v/>
      </c>
      <c r="AN42" s="388" t="str">
        <f>IF(AN40="","",VLOOKUP(AN40,'4シフト記号表'!$C$6:$U$35,19,FALSE))</f>
        <v/>
      </c>
      <c r="AO42" s="389" t="str">
        <f>IF(AO40="","",VLOOKUP(AO40,'4シフト記号表'!$C$6:$U$35,19,FALSE))</f>
        <v/>
      </c>
      <c r="AP42" s="389" t="str">
        <f>IF(AP40="","",VLOOKUP(AP40,'4シフト記号表'!$C$6:$U$35,19,FALSE))</f>
        <v/>
      </c>
      <c r="AQ42" s="389" t="str">
        <f>IF(AQ40="","",VLOOKUP(AQ40,'4シフト記号表'!$C$6:$U$35,19,FALSE))</f>
        <v/>
      </c>
      <c r="AR42" s="389" t="str">
        <f>IF(AR40="","",VLOOKUP(AR40,'4シフト記号表'!$C$6:$U$35,19,FALSE))</f>
        <v/>
      </c>
      <c r="AS42" s="389" t="str">
        <f>IF(AS40="","",VLOOKUP(AS40,'4シフト記号表'!$C$6:$U$35,19,FALSE))</f>
        <v/>
      </c>
      <c r="AT42" s="390" t="str">
        <f>IF(AT40="","",VLOOKUP(AT40,'4シフト記号表'!$C$6:$U$35,19,FALSE))</f>
        <v/>
      </c>
      <c r="AU42" s="388" t="str">
        <f>IF(AU40="","",VLOOKUP(AU40,'4シフト記号表'!$C$6:$U$35,19,FALSE))</f>
        <v/>
      </c>
      <c r="AV42" s="389" t="str">
        <f>IF(AV40="","",VLOOKUP(AV40,'4シフト記号表'!$C$6:$U$35,19,FALSE))</f>
        <v/>
      </c>
      <c r="AW42" s="389" t="str">
        <f>IF(AW40="","",VLOOKUP(AW40,'4シフト記号表'!$C$6:$U$35,19,FALSE))</f>
        <v/>
      </c>
      <c r="AX42" s="1393">
        <f>IF($BB$3="４週",SUM(S42:AT42),IF($BB$3="暦月",SUM(S42:AW42),""))</f>
        <v>0</v>
      </c>
      <c r="AY42" s="1394"/>
      <c r="AZ42" s="1395">
        <f>IF($BB$3="４週",AX42/4,IF($BB$3="暦月",'4勤務形態一覧（1枚版）'!AX42/('4勤務形態一覧（1枚版）'!$BB$8/7),""))</f>
        <v>0</v>
      </c>
      <c r="BA42" s="1396"/>
      <c r="BB42" s="1380"/>
      <c r="BC42" s="1381"/>
      <c r="BD42" s="1381"/>
      <c r="BE42" s="1381"/>
      <c r="BF42" s="1382"/>
    </row>
    <row r="43" spans="2:58" ht="20.25" customHeight="1">
      <c r="B43" s="1316">
        <f>B40+1</f>
        <v>8</v>
      </c>
      <c r="C43" s="1419"/>
      <c r="D43" s="1420"/>
      <c r="E43" s="1421"/>
      <c r="F43" s="391"/>
      <c r="G43" s="1400"/>
      <c r="H43" s="1402"/>
      <c r="I43" s="1332"/>
      <c r="J43" s="1332"/>
      <c r="K43" s="1333"/>
      <c r="L43" s="1403"/>
      <c r="M43" s="1404"/>
      <c r="N43" s="1404"/>
      <c r="O43" s="1405"/>
      <c r="P43" s="1409" t="s">
        <v>213</v>
      </c>
      <c r="Q43" s="1410"/>
      <c r="R43" s="1411"/>
      <c r="S43" s="380"/>
      <c r="T43" s="381"/>
      <c r="U43" s="381"/>
      <c r="V43" s="381"/>
      <c r="W43" s="381"/>
      <c r="X43" s="381"/>
      <c r="Y43" s="382"/>
      <c r="Z43" s="380"/>
      <c r="AA43" s="381"/>
      <c r="AB43" s="381"/>
      <c r="AC43" s="381"/>
      <c r="AD43" s="381"/>
      <c r="AE43" s="381"/>
      <c r="AF43" s="382"/>
      <c r="AG43" s="380"/>
      <c r="AH43" s="381"/>
      <c r="AI43" s="381"/>
      <c r="AJ43" s="381"/>
      <c r="AK43" s="381"/>
      <c r="AL43" s="381"/>
      <c r="AM43" s="382"/>
      <c r="AN43" s="380"/>
      <c r="AO43" s="381"/>
      <c r="AP43" s="381"/>
      <c r="AQ43" s="381"/>
      <c r="AR43" s="381"/>
      <c r="AS43" s="381"/>
      <c r="AT43" s="382"/>
      <c r="AU43" s="380"/>
      <c r="AV43" s="381"/>
      <c r="AW43" s="381"/>
      <c r="AX43" s="1412"/>
      <c r="AY43" s="1413"/>
      <c r="AZ43" s="1414"/>
      <c r="BA43" s="1415"/>
      <c r="BB43" s="1416"/>
      <c r="BC43" s="1417"/>
      <c r="BD43" s="1417"/>
      <c r="BE43" s="1417"/>
      <c r="BF43" s="1418"/>
    </row>
    <row r="44" spans="2:58" ht="20.25" customHeight="1">
      <c r="B44" s="1316"/>
      <c r="C44" s="1422"/>
      <c r="D44" s="1423"/>
      <c r="E44" s="1424"/>
      <c r="F44" s="383"/>
      <c r="G44" s="1327"/>
      <c r="H44" s="1331"/>
      <c r="I44" s="1332"/>
      <c r="J44" s="1332"/>
      <c r="K44" s="1333"/>
      <c r="L44" s="1337"/>
      <c r="M44" s="1338"/>
      <c r="N44" s="1338"/>
      <c r="O44" s="1339"/>
      <c r="P44" s="1383" t="s">
        <v>214</v>
      </c>
      <c r="Q44" s="1384"/>
      <c r="R44" s="1385"/>
      <c r="S44" s="384" t="str">
        <f>IF(S43="","",VLOOKUP(S43,'4シフト記号表'!$C$6:$K$35,9,FALSE))</f>
        <v/>
      </c>
      <c r="T44" s="385" t="str">
        <f>IF(T43="","",VLOOKUP(T43,'4シフト記号表'!$C$6:$K$35,9,FALSE))</f>
        <v/>
      </c>
      <c r="U44" s="385" t="str">
        <f>IF(U43="","",VLOOKUP(U43,'4シフト記号表'!$C$6:$K$35,9,FALSE))</f>
        <v/>
      </c>
      <c r="V44" s="385" t="str">
        <f>IF(V43="","",VLOOKUP(V43,'4シフト記号表'!$C$6:$K$35,9,FALSE))</f>
        <v/>
      </c>
      <c r="W44" s="385" t="str">
        <f>IF(W43="","",VLOOKUP(W43,'4シフト記号表'!$C$6:$K$35,9,FALSE))</f>
        <v/>
      </c>
      <c r="X44" s="385" t="str">
        <f>IF(X43="","",VLOOKUP(X43,'4シフト記号表'!$C$6:$K$35,9,FALSE))</f>
        <v/>
      </c>
      <c r="Y44" s="386" t="str">
        <f>IF(Y43="","",VLOOKUP(Y43,'4シフト記号表'!$C$6:$K$35,9,FALSE))</f>
        <v/>
      </c>
      <c r="Z44" s="384" t="str">
        <f>IF(Z43="","",VLOOKUP(Z43,'4シフト記号表'!$C$6:$K$35,9,FALSE))</f>
        <v/>
      </c>
      <c r="AA44" s="385" t="str">
        <f>IF(AA43="","",VLOOKUP(AA43,'4シフト記号表'!$C$6:$K$35,9,FALSE))</f>
        <v/>
      </c>
      <c r="AB44" s="385" t="str">
        <f>IF(AB43="","",VLOOKUP(AB43,'4シフト記号表'!$C$6:$K$35,9,FALSE))</f>
        <v/>
      </c>
      <c r="AC44" s="385" t="str">
        <f>IF(AC43="","",VLOOKUP(AC43,'4シフト記号表'!$C$6:$K$35,9,FALSE))</f>
        <v/>
      </c>
      <c r="AD44" s="385" t="str">
        <f>IF(AD43="","",VLOOKUP(AD43,'4シフト記号表'!$C$6:$K$35,9,FALSE))</f>
        <v/>
      </c>
      <c r="AE44" s="385" t="str">
        <f>IF(AE43="","",VLOOKUP(AE43,'4シフト記号表'!$C$6:$K$35,9,FALSE))</f>
        <v/>
      </c>
      <c r="AF44" s="386" t="str">
        <f>IF(AF43="","",VLOOKUP(AF43,'4シフト記号表'!$C$6:$K$35,9,FALSE))</f>
        <v/>
      </c>
      <c r="AG44" s="384" t="str">
        <f>IF(AG43="","",VLOOKUP(AG43,'4シフト記号表'!$C$6:$K$35,9,FALSE))</f>
        <v/>
      </c>
      <c r="AH44" s="385" t="str">
        <f>IF(AH43="","",VLOOKUP(AH43,'4シフト記号表'!$C$6:$K$35,9,FALSE))</f>
        <v/>
      </c>
      <c r="AI44" s="385" t="str">
        <f>IF(AI43="","",VLOOKUP(AI43,'4シフト記号表'!$C$6:$K$35,9,FALSE))</f>
        <v/>
      </c>
      <c r="AJ44" s="385" t="str">
        <f>IF(AJ43="","",VLOOKUP(AJ43,'4シフト記号表'!$C$6:$K$35,9,FALSE))</f>
        <v/>
      </c>
      <c r="AK44" s="385" t="str">
        <f>IF(AK43="","",VLOOKUP(AK43,'4シフト記号表'!$C$6:$K$35,9,FALSE))</f>
        <v/>
      </c>
      <c r="AL44" s="385" t="str">
        <f>IF(AL43="","",VLOOKUP(AL43,'4シフト記号表'!$C$6:$K$35,9,FALSE))</f>
        <v/>
      </c>
      <c r="AM44" s="386" t="str">
        <f>IF(AM43="","",VLOOKUP(AM43,'4シフト記号表'!$C$6:$K$35,9,FALSE))</f>
        <v/>
      </c>
      <c r="AN44" s="384" t="str">
        <f>IF(AN43="","",VLOOKUP(AN43,'4シフト記号表'!$C$6:$K$35,9,FALSE))</f>
        <v/>
      </c>
      <c r="AO44" s="385" t="str">
        <f>IF(AO43="","",VLOOKUP(AO43,'4シフト記号表'!$C$6:$K$35,9,FALSE))</f>
        <v/>
      </c>
      <c r="AP44" s="385" t="str">
        <f>IF(AP43="","",VLOOKUP(AP43,'4シフト記号表'!$C$6:$K$35,9,FALSE))</f>
        <v/>
      </c>
      <c r="AQ44" s="385" t="str">
        <f>IF(AQ43="","",VLOOKUP(AQ43,'4シフト記号表'!$C$6:$K$35,9,FALSE))</f>
        <v/>
      </c>
      <c r="AR44" s="385" t="str">
        <f>IF(AR43="","",VLOOKUP(AR43,'4シフト記号表'!$C$6:$K$35,9,FALSE))</f>
        <v/>
      </c>
      <c r="AS44" s="385" t="str">
        <f>IF(AS43="","",VLOOKUP(AS43,'4シフト記号表'!$C$6:$K$35,9,FALSE))</f>
        <v/>
      </c>
      <c r="AT44" s="386" t="str">
        <f>IF(AT43="","",VLOOKUP(AT43,'4シフト記号表'!$C$6:$K$35,9,FALSE))</f>
        <v/>
      </c>
      <c r="AU44" s="384" t="str">
        <f>IF(AU43="","",VLOOKUP(AU43,'4シフト記号表'!$C$6:$K$35,9,FALSE))</f>
        <v/>
      </c>
      <c r="AV44" s="385" t="str">
        <f>IF(AV43="","",VLOOKUP(AV43,'4シフト記号表'!$C$6:$K$35,9,FALSE))</f>
        <v/>
      </c>
      <c r="AW44" s="385" t="str">
        <f>IF(AW43="","",VLOOKUP(AW43,'4シフト記号表'!$C$6:$K$35,9,FALSE))</f>
        <v/>
      </c>
      <c r="AX44" s="1386">
        <f>IF($BB$3="４週",SUM(S44:AT44),IF($BB$3="暦月",SUM(S44:AW44),""))</f>
        <v>0</v>
      </c>
      <c r="AY44" s="1387"/>
      <c r="AZ44" s="1388">
        <f>IF($BB$3="４週",AX44/4,IF($BB$3="暦月",'4勤務形態一覧（1枚版）'!AX44/('4勤務形態一覧（1枚版）'!$BB$8/7),""))</f>
        <v>0</v>
      </c>
      <c r="BA44" s="1389"/>
      <c r="BB44" s="1377"/>
      <c r="BC44" s="1378"/>
      <c r="BD44" s="1378"/>
      <c r="BE44" s="1378"/>
      <c r="BF44" s="1379"/>
    </row>
    <row r="45" spans="2:58" ht="20.25" customHeight="1">
      <c r="B45" s="1316"/>
      <c r="C45" s="1425"/>
      <c r="D45" s="1426"/>
      <c r="E45" s="1427"/>
      <c r="F45" s="383">
        <f>C43</f>
        <v>0</v>
      </c>
      <c r="G45" s="1401"/>
      <c r="H45" s="1331"/>
      <c r="I45" s="1332"/>
      <c r="J45" s="1332"/>
      <c r="K45" s="1333"/>
      <c r="L45" s="1406"/>
      <c r="M45" s="1407"/>
      <c r="N45" s="1407"/>
      <c r="O45" s="1408"/>
      <c r="P45" s="1390" t="s">
        <v>215</v>
      </c>
      <c r="Q45" s="1391"/>
      <c r="R45" s="1392"/>
      <c r="S45" s="388" t="str">
        <f>IF(S43="","",VLOOKUP(S43,'4シフト記号表'!$C$6:$U$35,19,FALSE))</f>
        <v/>
      </c>
      <c r="T45" s="389" t="str">
        <f>IF(T43="","",VLOOKUP(T43,'4シフト記号表'!$C$6:$U$35,19,FALSE))</f>
        <v/>
      </c>
      <c r="U45" s="389" t="str">
        <f>IF(U43="","",VLOOKUP(U43,'4シフト記号表'!$C$6:$U$35,19,FALSE))</f>
        <v/>
      </c>
      <c r="V45" s="389" t="str">
        <f>IF(V43="","",VLOOKUP(V43,'4シフト記号表'!$C$6:$U$35,19,FALSE))</f>
        <v/>
      </c>
      <c r="W45" s="389" t="str">
        <f>IF(W43="","",VLOOKUP(W43,'4シフト記号表'!$C$6:$U$35,19,FALSE))</f>
        <v/>
      </c>
      <c r="X45" s="389" t="str">
        <f>IF(X43="","",VLOOKUP(X43,'4シフト記号表'!$C$6:$U$35,19,FALSE))</f>
        <v/>
      </c>
      <c r="Y45" s="390" t="str">
        <f>IF(Y43="","",VLOOKUP(Y43,'4シフト記号表'!$C$6:$U$35,19,FALSE))</f>
        <v/>
      </c>
      <c r="Z45" s="388" t="str">
        <f>IF(Z43="","",VLOOKUP(Z43,'4シフト記号表'!$C$6:$U$35,19,FALSE))</f>
        <v/>
      </c>
      <c r="AA45" s="389" t="str">
        <f>IF(AA43="","",VLOOKUP(AA43,'4シフト記号表'!$C$6:$U$35,19,FALSE))</f>
        <v/>
      </c>
      <c r="AB45" s="389" t="str">
        <f>IF(AB43="","",VLOOKUP(AB43,'4シフト記号表'!$C$6:$U$35,19,FALSE))</f>
        <v/>
      </c>
      <c r="AC45" s="389" t="str">
        <f>IF(AC43="","",VLOOKUP(AC43,'4シフト記号表'!$C$6:$U$35,19,FALSE))</f>
        <v/>
      </c>
      <c r="AD45" s="389" t="str">
        <f>IF(AD43="","",VLOOKUP(AD43,'4シフト記号表'!$C$6:$U$35,19,FALSE))</f>
        <v/>
      </c>
      <c r="AE45" s="389" t="str">
        <f>IF(AE43="","",VLOOKUP(AE43,'4シフト記号表'!$C$6:$U$35,19,FALSE))</f>
        <v/>
      </c>
      <c r="AF45" s="390" t="str">
        <f>IF(AF43="","",VLOOKUP(AF43,'4シフト記号表'!$C$6:$U$35,19,FALSE))</f>
        <v/>
      </c>
      <c r="AG45" s="388" t="str">
        <f>IF(AG43="","",VLOOKUP(AG43,'4シフト記号表'!$C$6:$U$35,19,FALSE))</f>
        <v/>
      </c>
      <c r="AH45" s="389" t="str">
        <f>IF(AH43="","",VLOOKUP(AH43,'4シフト記号表'!$C$6:$U$35,19,FALSE))</f>
        <v/>
      </c>
      <c r="AI45" s="389" t="str">
        <f>IF(AI43="","",VLOOKUP(AI43,'4シフト記号表'!$C$6:$U$35,19,FALSE))</f>
        <v/>
      </c>
      <c r="AJ45" s="389" t="str">
        <f>IF(AJ43="","",VLOOKUP(AJ43,'4シフト記号表'!$C$6:$U$35,19,FALSE))</f>
        <v/>
      </c>
      <c r="AK45" s="389" t="str">
        <f>IF(AK43="","",VLOOKUP(AK43,'4シフト記号表'!$C$6:$U$35,19,FALSE))</f>
        <v/>
      </c>
      <c r="AL45" s="389" t="str">
        <f>IF(AL43="","",VLOOKUP(AL43,'4シフト記号表'!$C$6:$U$35,19,FALSE))</f>
        <v/>
      </c>
      <c r="AM45" s="390" t="str">
        <f>IF(AM43="","",VLOOKUP(AM43,'4シフト記号表'!$C$6:$U$35,19,FALSE))</f>
        <v/>
      </c>
      <c r="AN45" s="388" t="str">
        <f>IF(AN43="","",VLOOKUP(AN43,'4シフト記号表'!$C$6:$U$35,19,FALSE))</f>
        <v/>
      </c>
      <c r="AO45" s="389" t="str">
        <f>IF(AO43="","",VLOOKUP(AO43,'4シフト記号表'!$C$6:$U$35,19,FALSE))</f>
        <v/>
      </c>
      <c r="AP45" s="389" t="str">
        <f>IF(AP43="","",VLOOKUP(AP43,'4シフト記号表'!$C$6:$U$35,19,FALSE))</f>
        <v/>
      </c>
      <c r="AQ45" s="389" t="str">
        <f>IF(AQ43="","",VLOOKUP(AQ43,'4シフト記号表'!$C$6:$U$35,19,FALSE))</f>
        <v/>
      </c>
      <c r="AR45" s="389" t="str">
        <f>IF(AR43="","",VLOOKUP(AR43,'4シフト記号表'!$C$6:$U$35,19,FALSE))</f>
        <v/>
      </c>
      <c r="AS45" s="389" t="str">
        <f>IF(AS43="","",VLOOKUP(AS43,'4シフト記号表'!$C$6:$U$35,19,FALSE))</f>
        <v/>
      </c>
      <c r="AT45" s="390" t="str">
        <f>IF(AT43="","",VLOOKUP(AT43,'4シフト記号表'!$C$6:$U$35,19,FALSE))</f>
        <v/>
      </c>
      <c r="AU45" s="388" t="str">
        <f>IF(AU43="","",VLOOKUP(AU43,'4シフト記号表'!$C$6:$U$35,19,FALSE))</f>
        <v/>
      </c>
      <c r="AV45" s="389" t="str">
        <f>IF(AV43="","",VLOOKUP(AV43,'4シフト記号表'!$C$6:$U$35,19,FALSE))</f>
        <v/>
      </c>
      <c r="AW45" s="389" t="str">
        <f>IF(AW43="","",VLOOKUP(AW43,'4シフト記号表'!$C$6:$U$35,19,FALSE))</f>
        <v/>
      </c>
      <c r="AX45" s="1393">
        <f>IF($BB$3="４週",SUM(S45:AT45),IF($BB$3="暦月",SUM(S45:AW45),""))</f>
        <v>0</v>
      </c>
      <c r="AY45" s="1394"/>
      <c r="AZ45" s="1395">
        <f>IF($BB$3="４週",AX45/4,IF($BB$3="暦月",'4勤務形態一覧（1枚版）'!AX45/('4勤務形態一覧（1枚版）'!$BB$8/7),""))</f>
        <v>0</v>
      </c>
      <c r="BA45" s="1396"/>
      <c r="BB45" s="1380"/>
      <c r="BC45" s="1381"/>
      <c r="BD45" s="1381"/>
      <c r="BE45" s="1381"/>
      <c r="BF45" s="1382"/>
    </row>
    <row r="46" spans="2:58" ht="20.25" customHeight="1">
      <c r="B46" s="1316">
        <f>B43+1</f>
        <v>9</v>
      </c>
      <c r="C46" s="1419"/>
      <c r="D46" s="1420"/>
      <c r="E46" s="1421"/>
      <c r="F46" s="391"/>
      <c r="G46" s="1400"/>
      <c r="H46" s="1402"/>
      <c r="I46" s="1332"/>
      <c r="J46" s="1332"/>
      <c r="K46" s="1333"/>
      <c r="L46" s="1403"/>
      <c r="M46" s="1404"/>
      <c r="N46" s="1404"/>
      <c r="O46" s="1405"/>
      <c r="P46" s="1409" t="s">
        <v>213</v>
      </c>
      <c r="Q46" s="1410"/>
      <c r="R46" s="1411"/>
      <c r="S46" s="380"/>
      <c r="T46" s="381"/>
      <c r="U46" s="381"/>
      <c r="V46" s="381"/>
      <c r="W46" s="381"/>
      <c r="X46" s="381"/>
      <c r="Y46" s="382"/>
      <c r="Z46" s="380"/>
      <c r="AA46" s="381"/>
      <c r="AB46" s="381"/>
      <c r="AC46" s="381"/>
      <c r="AD46" s="381"/>
      <c r="AE46" s="381"/>
      <c r="AF46" s="382"/>
      <c r="AG46" s="380"/>
      <c r="AH46" s="381"/>
      <c r="AI46" s="381"/>
      <c r="AJ46" s="381"/>
      <c r="AK46" s="381"/>
      <c r="AL46" s="381"/>
      <c r="AM46" s="382"/>
      <c r="AN46" s="380"/>
      <c r="AO46" s="381"/>
      <c r="AP46" s="381"/>
      <c r="AQ46" s="381"/>
      <c r="AR46" s="381"/>
      <c r="AS46" s="381"/>
      <c r="AT46" s="382"/>
      <c r="AU46" s="380"/>
      <c r="AV46" s="381"/>
      <c r="AW46" s="381"/>
      <c r="AX46" s="1412"/>
      <c r="AY46" s="1413"/>
      <c r="AZ46" s="1414"/>
      <c r="BA46" s="1415"/>
      <c r="BB46" s="1416"/>
      <c r="BC46" s="1417"/>
      <c r="BD46" s="1417"/>
      <c r="BE46" s="1417"/>
      <c r="BF46" s="1418"/>
    </row>
    <row r="47" spans="2:58" ht="20.25" customHeight="1">
      <c r="B47" s="1316"/>
      <c r="C47" s="1422"/>
      <c r="D47" s="1423"/>
      <c r="E47" s="1424"/>
      <c r="F47" s="383"/>
      <c r="G47" s="1327"/>
      <c r="H47" s="1331"/>
      <c r="I47" s="1332"/>
      <c r="J47" s="1332"/>
      <c r="K47" s="1333"/>
      <c r="L47" s="1337"/>
      <c r="M47" s="1338"/>
      <c r="N47" s="1338"/>
      <c r="O47" s="1339"/>
      <c r="P47" s="1383" t="s">
        <v>214</v>
      </c>
      <c r="Q47" s="1384"/>
      <c r="R47" s="1385"/>
      <c r="S47" s="384" t="str">
        <f>IF(S46="","",VLOOKUP(S46,'4シフト記号表'!$C$6:$K$35,9,FALSE))</f>
        <v/>
      </c>
      <c r="T47" s="385" t="str">
        <f>IF(T46="","",VLOOKUP(T46,'4シフト記号表'!$C$6:$K$35,9,FALSE))</f>
        <v/>
      </c>
      <c r="U47" s="385" t="str">
        <f>IF(U46="","",VLOOKUP(U46,'4シフト記号表'!$C$6:$K$35,9,FALSE))</f>
        <v/>
      </c>
      <c r="V47" s="385" t="str">
        <f>IF(V46="","",VLOOKUP(V46,'4シフト記号表'!$C$6:$K$35,9,FALSE))</f>
        <v/>
      </c>
      <c r="W47" s="385" t="str">
        <f>IF(W46="","",VLOOKUP(W46,'4シフト記号表'!$C$6:$K$35,9,FALSE))</f>
        <v/>
      </c>
      <c r="X47" s="385" t="str">
        <f>IF(X46="","",VLOOKUP(X46,'4シフト記号表'!$C$6:$K$35,9,FALSE))</f>
        <v/>
      </c>
      <c r="Y47" s="386" t="str">
        <f>IF(Y46="","",VLOOKUP(Y46,'4シフト記号表'!$C$6:$K$35,9,FALSE))</f>
        <v/>
      </c>
      <c r="Z47" s="384" t="str">
        <f>IF(Z46="","",VLOOKUP(Z46,'4シフト記号表'!$C$6:$K$35,9,FALSE))</f>
        <v/>
      </c>
      <c r="AA47" s="385" t="str">
        <f>IF(AA46="","",VLOOKUP(AA46,'4シフト記号表'!$C$6:$K$35,9,FALSE))</f>
        <v/>
      </c>
      <c r="AB47" s="385" t="str">
        <f>IF(AB46="","",VLOOKUP(AB46,'4シフト記号表'!$C$6:$K$35,9,FALSE))</f>
        <v/>
      </c>
      <c r="AC47" s="385" t="str">
        <f>IF(AC46="","",VLOOKUP(AC46,'4シフト記号表'!$C$6:$K$35,9,FALSE))</f>
        <v/>
      </c>
      <c r="AD47" s="385" t="str">
        <f>IF(AD46="","",VLOOKUP(AD46,'4シフト記号表'!$C$6:$K$35,9,FALSE))</f>
        <v/>
      </c>
      <c r="AE47" s="385" t="str">
        <f>IF(AE46="","",VLOOKUP(AE46,'4シフト記号表'!$C$6:$K$35,9,FALSE))</f>
        <v/>
      </c>
      <c r="AF47" s="386" t="str">
        <f>IF(AF46="","",VLOOKUP(AF46,'4シフト記号表'!$C$6:$K$35,9,FALSE))</f>
        <v/>
      </c>
      <c r="AG47" s="384" t="str">
        <f>IF(AG46="","",VLOOKUP(AG46,'4シフト記号表'!$C$6:$K$35,9,FALSE))</f>
        <v/>
      </c>
      <c r="AH47" s="385" t="str">
        <f>IF(AH46="","",VLOOKUP(AH46,'4シフト記号表'!$C$6:$K$35,9,FALSE))</f>
        <v/>
      </c>
      <c r="AI47" s="385" t="str">
        <f>IF(AI46="","",VLOOKUP(AI46,'4シフト記号表'!$C$6:$K$35,9,FALSE))</f>
        <v/>
      </c>
      <c r="AJ47" s="385" t="str">
        <f>IF(AJ46="","",VLOOKUP(AJ46,'4シフト記号表'!$C$6:$K$35,9,FALSE))</f>
        <v/>
      </c>
      <c r="AK47" s="385" t="str">
        <f>IF(AK46="","",VLOOKUP(AK46,'4シフト記号表'!$C$6:$K$35,9,FALSE))</f>
        <v/>
      </c>
      <c r="AL47" s="385" t="str">
        <f>IF(AL46="","",VLOOKUP(AL46,'4シフト記号表'!$C$6:$K$35,9,FALSE))</f>
        <v/>
      </c>
      <c r="AM47" s="386" t="str">
        <f>IF(AM46="","",VLOOKUP(AM46,'4シフト記号表'!$C$6:$K$35,9,FALSE))</f>
        <v/>
      </c>
      <c r="AN47" s="384" t="str">
        <f>IF(AN46="","",VLOOKUP(AN46,'4シフト記号表'!$C$6:$K$35,9,FALSE))</f>
        <v/>
      </c>
      <c r="AO47" s="385" t="str">
        <f>IF(AO46="","",VLOOKUP(AO46,'4シフト記号表'!$C$6:$K$35,9,FALSE))</f>
        <v/>
      </c>
      <c r="AP47" s="385" t="str">
        <f>IF(AP46="","",VLOOKUP(AP46,'4シフト記号表'!$C$6:$K$35,9,FALSE))</f>
        <v/>
      </c>
      <c r="AQ47" s="385" t="str">
        <f>IF(AQ46="","",VLOOKUP(AQ46,'4シフト記号表'!$C$6:$K$35,9,FALSE))</f>
        <v/>
      </c>
      <c r="AR47" s="385" t="str">
        <f>IF(AR46="","",VLOOKUP(AR46,'4シフト記号表'!$C$6:$K$35,9,FALSE))</f>
        <v/>
      </c>
      <c r="AS47" s="385" t="str">
        <f>IF(AS46="","",VLOOKUP(AS46,'4シフト記号表'!$C$6:$K$35,9,FALSE))</f>
        <v/>
      </c>
      <c r="AT47" s="386" t="str">
        <f>IF(AT46="","",VLOOKUP(AT46,'4シフト記号表'!$C$6:$K$35,9,FALSE))</f>
        <v/>
      </c>
      <c r="AU47" s="384" t="str">
        <f>IF(AU46="","",VLOOKUP(AU46,'4シフト記号表'!$C$6:$K$35,9,FALSE))</f>
        <v/>
      </c>
      <c r="AV47" s="385" t="str">
        <f>IF(AV46="","",VLOOKUP(AV46,'4シフト記号表'!$C$6:$K$35,9,FALSE))</f>
        <v/>
      </c>
      <c r="AW47" s="385" t="str">
        <f>IF(AW46="","",VLOOKUP(AW46,'4シフト記号表'!$C$6:$K$35,9,FALSE))</f>
        <v/>
      </c>
      <c r="AX47" s="1386">
        <f>IF($BB$3="４週",SUM(S47:AT47),IF($BB$3="暦月",SUM(S47:AW47),""))</f>
        <v>0</v>
      </c>
      <c r="AY47" s="1387"/>
      <c r="AZ47" s="1388">
        <f>IF($BB$3="４週",AX47/4,IF($BB$3="暦月",'4勤務形態一覧（1枚版）'!AX47/('4勤務形態一覧（1枚版）'!$BB$8/7),""))</f>
        <v>0</v>
      </c>
      <c r="BA47" s="1389"/>
      <c r="BB47" s="1377"/>
      <c r="BC47" s="1378"/>
      <c r="BD47" s="1378"/>
      <c r="BE47" s="1378"/>
      <c r="BF47" s="1379"/>
    </row>
    <row r="48" spans="2:58" ht="20.25" customHeight="1">
      <c r="B48" s="1316"/>
      <c r="C48" s="1425"/>
      <c r="D48" s="1426"/>
      <c r="E48" s="1427"/>
      <c r="F48" s="383">
        <f>C46</f>
        <v>0</v>
      </c>
      <c r="G48" s="1401"/>
      <c r="H48" s="1331"/>
      <c r="I48" s="1332"/>
      <c r="J48" s="1332"/>
      <c r="K48" s="1333"/>
      <c r="L48" s="1406"/>
      <c r="M48" s="1407"/>
      <c r="N48" s="1407"/>
      <c r="O48" s="1408"/>
      <c r="P48" s="1390" t="s">
        <v>215</v>
      </c>
      <c r="Q48" s="1391"/>
      <c r="R48" s="1392"/>
      <c r="S48" s="388" t="str">
        <f>IF(S46="","",VLOOKUP(S46,'4シフト記号表'!$C$6:$U$35,19,FALSE))</f>
        <v/>
      </c>
      <c r="T48" s="389" t="str">
        <f>IF(T46="","",VLOOKUP(T46,'4シフト記号表'!$C$6:$U$35,19,FALSE))</f>
        <v/>
      </c>
      <c r="U48" s="389" t="str">
        <f>IF(U46="","",VLOOKUP(U46,'4シフト記号表'!$C$6:$U$35,19,FALSE))</f>
        <v/>
      </c>
      <c r="V48" s="389" t="str">
        <f>IF(V46="","",VLOOKUP(V46,'4シフト記号表'!$C$6:$U$35,19,FALSE))</f>
        <v/>
      </c>
      <c r="W48" s="389" t="str">
        <f>IF(W46="","",VLOOKUP(W46,'4シフト記号表'!$C$6:$U$35,19,FALSE))</f>
        <v/>
      </c>
      <c r="X48" s="389" t="str">
        <f>IF(X46="","",VLOOKUP(X46,'4シフト記号表'!$C$6:$U$35,19,FALSE))</f>
        <v/>
      </c>
      <c r="Y48" s="390" t="str">
        <f>IF(Y46="","",VLOOKUP(Y46,'4シフト記号表'!$C$6:$U$35,19,FALSE))</f>
        <v/>
      </c>
      <c r="Z48" s="388" t="str">
        <f>IF(Z46="","",VLOOKUP(Z46,'4シフト記号表'!$C$6:$U$35,19,FALSE))</f>
        <v/>
      </c>
      <c r="AA48" s="389" t="str">
        <f>IF(AA46="","",VLOOKUP(AA46,'4シフト記号表'!$C$6:$U$35,19,FALSE))</f>
        <v/>
      </c>
      <c r="AB48" s="389" t="str">
        <f>IF(AB46="","",VLOOKUP(AB46,'4シフト記号表'!$C$6:$U$35,19,FALSE))</f>
        <v/>
      </c>
      <c r="AC48" s="389" t="str">
        <f>IF(AC46="","",VLOOKUP(AC46,'4シフト記号表'!$C$6:$U$35,19,FALSE))</f>
        <v/>
      </c>
      <c r="AD48" s="389" t="str">
        <f>IF(AD46="","",VLOOKUP(AD46,'4シフト記号表'!$C$6:$U$35,19,FALSE))</f>
        <v/>
      </c>
      <c r="AE48" s="389" t="str">
        <f>IF(AE46="","",VLOOKUP(AE46,'4シフト記号表'!$C$6:$U$35,19,FALSE))</f>
        <v/>
      </c>
      <c r="AF48" s="390" t="str">
        <f>IF(AF46="","",VLOOKUP(AF46,'4シフト記号表'!$C$6:$U$35,19,FALSE))</f>
        <v/>
      </c>
      <c r="AG48" s="388" t="str">
        <f>IF(AG46="","",VLOOKUP(AG46,'4シフト記号表'!$C$6:$U$35,19,FALSE))</f>
        <v/>
      </c>
      <c r="AH48" s="389" t="str">
        <f>IF(AH46="","",VLOOKUP(AH46,'4シフト記号表'!$C$6:$U$35,19,FALSE))</f>
        <v/>
      </c>
      <c r="AI48" s="389" t="str">
        <f>IF(AI46="","",VLOOKUP(AI46,'4シフト記号表'!$C$6:$U$35,19,FALSE))</f>
        <v/>
      </c>
      <c r="AJ48" s="389" t="str">
        <f>IF(AJ46="","",VLOOKUP(AJ46,'4シフト記号表'!$C$6:$U$35,19,FALSE))</f>
        <v/>
      </c>
      <c r="AK48" s="389" t="str">
        <f>IF(AK46="","",VLOOKUP(AK46,'4シフト記号表'!$C$6:$U$35,19,FALSE))</f>
        <v/>
      </c>
      <c r="AL48" s="389" t="str">
        <f>IF(AL46="","",VLOOKUP(AL46,'4シフト記号表'!$C$6:$U$35,19,FALSE))</f>
        <v/>
      </c>
      <c r="AM48" s="390" t="str">
        <f>IF(AM46="","",VLOOKUP(AM46,'4シフト記号表'!$C$6:$U$35,19,FALSE))</f>
        <v/>
      </c>
      <c r="AN48" s="388" t="str">
        <f>IF(AN46="","",VLOOKUP(AN46,'4シフト記号表'!$C$6:$U$35,19,FALSE))</f>
        <v/>
      </c>
      <c r="AO48" s="389" t="str">
        <f>IF(AO46="","",VLOOKUP(AO46,'4シフト記号表'!$C$6:$U$35,19,FALSE))</f>
        <v/>
      </c>
      <c r="AP48" s="389" t="str">
        <f>IF(AP46="","",VLOOKUP(AP46,'4シフト記号表'!$C$6:$U$35,19,FALSE))</f>
        <v/>
      </c>
      <c r="AQ48" s="389" t="str">
        <f>IF(AQ46="","",VLOOKUP(AQ46,'4シフト記号表'!$C$6:$U$35,19,FALSE))</f>
        <v/>
      </c>
      <c r="AR48" s="389" t="str">
        <f>IF(AR46="","",VLOOKUP(AR46,'4シフト記号表'!$C$6:$U$35,19,FALSE))</f>
        <v/>
      </c>
      <c r="AS48" s="389" t="str">
        <f>IF(AS46="","",VLOOKUP(AS46,'4シフト記号表'!$C$6:$U$35,19,FALSE))</f>
        <v/>
      </c>
      <c r="AT48" s="390" t="str">
        <f>IF(AT46="","",VLOOKUP(AT46,'4シフト記号表'!$C$6:$U$35,19,FALSE))</f>
        <v/>
      </c>
      <c r="AU48" s="388" t="str">
        <f>IF(AU46="","",VLOOKUP(AU46,'4シフト記号表'!$C$6:$U$35,19,FALSE))</f>
        <v/>
      </c>
      <c r="AV48" s="389" t="str">
        <f>IF(AV46="","",VLOOKUP(AV46,'4シフト記号表'!$C$6:$U$35,19,FALSE))</f>
        <v/>
      </c>
      <c r="AW48" s="389" t="str">
        <f>IF(AW46="","",VLOOKUP(AW46,'4シフト記号表'!$C$6:$U$35,19,FALSE))</f>
        <v/>
      </c>
      <c r="AX48" s="1393">
        <f>IF($BB$3="４週",SUM(S48:AT48),IF($BB$3="暦月",SUM(S48:AW48),""))</f>
        <v>0</v>
      </c>
      <c r="AY48" s="1394"/>
      <c r="AZ48" s="1395">
        <f>IF($BB$3="４週",AX48/4,IF($BB$3="暦月",'4勤務形態一覧（1枚版）'!AX48/('4勤務形態一覧（1枚版）'!$BB$8/7),""))</f>
        <v>0</v>
      </c>
      <c r="BA48" s="1396"/>
      <c r="BB48" s="1380"/>
      <c r="BC48" s="1381"/>
      <c r="BD48" s="1381"/>
      <c r="BE48" s="1381"/>
      <c r="BF48" s="1382"/>
    </row>
    <row r="49" spans="2:58" ht="20.25" customHeight="1">
      <c r="B49" s="1316">
        <f>B46+1</f>
        <v>10</v>
      </c>
      <c r="C49" s="1419"/>
      <c r="D49" s="1420"/>
      <c r="E49" s="1421"/>
      <c r="F49" s="391"/>
      <c r="G49" s="1400"/>
      <c r="H49" s="1402"/>
      <c r="I49" s="1332"/>
      <c r="J49" s="1332"/>
      <c r="K49" s="1333"/>
      <c r="L49" s="1403"/>
      <c r="M49" s="1404"/>
      <c r="N49" s="1404"/>
      <c r="O49" s="1405"/>
      <c r="P49" s="1409" t="s">
        <v>213</v>
      </c>
      <c r="Q49" s="1410"/>
      <c r="R49" s="1411"/>
      <c r="S49" s="380"/>
      <c r="T49" s="381"/>
      <c r="U49" s="381"/>
      <c r="V49" s="381"/>
      <c r="W49" s="381"/>
      <c r="X49" s="381"/>
      <c r="Y49" s="382"/>
      <c r="Z49" s="380"/>
      <c r="AA49" s="381"/>
      <c r="AB49" s="381"/>
      <c r="AC49" s="381"/>
      <c r="AD49" s="381"/>
      <c r="AE49" s="381"/>
      <c r="AF49" s="382"/>
      <c r="AG49" s="380"/>
      <c r="AH49" s="381"/>
      <c r="AI49" s="381"/>
      <c r="AJ49" s="381"/>
      <c r="AK49" s="381"/>
      <c r="AL49" s="381"/>
      <c r="AM49" s="382"/>
      <c r="AN49" s="380"/>
      <c r="AO49" s="381"/>
      <c r="AP49" s="381"/>
      <c r="AQ49" s="381"/>
      <c r="AR49" s="381"/>
      <c r="AS49" s="381"/>
      <c r="AT49" s="382"/>
      <c r="AU49" s="380"/>
      <c r="AV49" s="381"/>
      <c r="AW49" s="381"/>
      <c r="AX49" s="1412"/>
      <c r="AY49" s="1413"/>
      <c r="AZ49" s="1414"/>
      <c r="BA49" s="1415"/>
      <c r="BB49" s="1416"/>
      <c r="BC49" s="1417"/>
      <c r="BD49" s="1417"/>
      <c r="BE49" s="1417"/>
      <c r="BF49" s="1418"/>
    </row>
    <row r="50" spans="2:58" ht="20.25" customHeight="1">
      <c r="B50" s="1316"/>
      <c r="C50" s="1422"/>
      <c r="D50" s="1423"/>
      <c r="E50" s="1424"/>
      <c r="F50" s="383"/>
      <c r="G50" s="1327"/>
      <c r="H50" s="1331"/>
      <c r="I50" s="1332"/>
      <c r="J50" s="1332"/>
      <c r="K50" s="1333"/>
      <c r="L50" s="1337"/>
      <c r="M50" s="1338"/>
      <c r="N50" s="1338"/>
      <c r="O50" s="1339"/>
      <c r="P50" s="1383" t="s">
        <v>214</v>
      </c>
      <c r="Q50" s="1384"/>
      <c r="R50" s="1385"/>
      <c r="S50" s="384" t="str">
        <f>IF(S49="","",VLOOKUP(S49,'4シフト記号表'!$C$6:$K$35,9,FALSE))</f>
        <v/>
      </c>
      <c r="T50" s="385" t="str">
        <f>IF(T49="","",VLOOKUP(T49,'4シフト記号表'!$C$6:$K$35,9,FALSE))</f>
        <v/>
      </c>
      <c r="U50" s="385" t="str">
        <f>IF(U49="","",VLOOKUP(U49,'4シフト記号表'!$C$6:$K$35,9,FALSE))</f>
        <v/>
      </c>
      <c r="V50" s="385" t="str">
        <f>IF(V49="","",VLOOKUP(V49,'4シフト記号表'!$C$6:$K$35,9,FALSE))</f>
        <v/>
      </c>
      <c r="W50" s="385" t="str">
        <f>IF(W49="","",VLOOKUP(W49,'4シフト記号表'!$C$6:$K$35,9,FALSE))</f>
        <v/>
      </c>
      <c r="X50" s="385" t="str">
        <f>IF(X49="","",VLOOKUP(X49,'4シフト記号表'!$C$6:$K$35,9,FALSE))</f>
        <v/>
      </c>
      <c r="Y50" s="386" t="str">
        <f>IF(Y49="","",VLOOKUP(Y49,'4シフト記号表'!$C$6:$K$35,9,FALSE))</f>
        <v/>
      </c>
      <c r="Z50" s="384" t="str">
        <f>IF(Z49="","",VLOOKUP(Z49,'4シフト記号表'!$C$6:$K$35,9,FALSE))</f>
        <v/>
      </c>
      <c r="AA50" s="385" t="str">
        <f>IF(AA49="","",VLOOKUP(AA49,'4シフト記号表'!$C$6:$K$35,9,FALSE))</f>
        <v/>
      </c>
      <c r="AB50" s="385" t="str">
        <f>IF(AB49="","",VLOOKUP(AB49,'4シフト記号表'!$C$6:$K$35,9,FALSE))</f>
        <v/>
      </c>
      <c r="AC50" s="385" t="str">
        <f>IF(AC49="","",VLOOKUP(AC49,'4シフト記号表'!$C$6:$K$35,9,FALSE))</f>
        <v/>
      </c>
      <c r="AD50" s="385" t="str">
        <f>IF(AD49="","",VLOOKUP(AD49,'4シフト記号表'!$C$6:$K$35,9,FALSE))</f>
        <v/>
      </c>
      <c r="AE50" s="385" t="str">
        <f>IF(AE49="","",VLOOKUP(AE49,'4シフト記号表'!$C$6:$K$35,9,FALSE))</f>
        <v/>
      </c>
      <c r="AF50" s="386" t="str">
        <f>IF(AF49="","",VLOOKUP(AF49,'4シフト記号表'!$C$6:$K$35,9,FALSE))</f>
        <v/>
      </c>
      <c r="AG50" s="384" t="str">
        <f>IF(AG49="","",VLOOKUP(AG49,'4シフト記号表'!$C$6:$K$35,9,FALSE))</f>
        <v/>
      </c>
      <c r="AH50" s="385" t="str">
        <f>IF(AH49="","",VLOOKUP(AH49,'4シフト記号表'!$C$6:$K$35,9,FALSE))</f>
        <v/>
      </c>
      <c r="AI50" s="385" t="str">
        <f>IF(AI49="","",VLOOKUP(AI49,'4シフト記号表'!$C$6:$K$35,9,FALSE))</f>
        <v/>
      </c>
      <c r="AJ50" s="385" t="str">
        <f>IF(AJ49="","",VLOOKUP(AJ49,'4シフト記号表'!$C$6:$K$35,9,FALSE))</f>
        <v/>
      </c>
      <c r="AK50" s="385" t="str">
        <f>IF(AK49="","",VLOOKUP(AK49,'4シフト記号表'!$C$6:$K$35,9,FALSE))</f>
        <v/>
      </c>
      <c r="AL50" s="385" t="str">
        <f>IF(AL49="","",VLOOKUP(AL49,'4シフト記号表'!$C$6:$K$35,9,FALSE))</f>
        <v/>
      </c>
      <c r="AM50" s="386" t="str">
        <f>IF(AM49="","",VLOOKUP(AM49,'4シフト記号表'!$C$6:$K$35,9,FALSE))</f>
        <v/>
      </c>
      <c r="AN50" s="384" t="str">
        <f>IF(AN49="","",VLOOKUP(AN49,'4シフト記号表'!$C$6:$K$35,9,FALSE))</f>
        <v/>
      </c>
      <c r="AO50" s="385" t="str">
        <f>IF(AO49="","",VLOOKUP(AO49,'4シフト記号表'!$C$6:$K$35,9,FALSE))</f>
        <v/>
      </c>
      <c r="AP50" s="385" t="str">
        <f>IF(AP49="","",VLOOKUP(AP49,'4シフト記号表'!$C$6:$K$35,9,FALSE))</f>
        <v/>
      </c>
      <c r="AQ50" s="385" t="str">
        <f>IF(AQ49="","",VLOOKUP(AQ49,'4シフト記号表'!$C$6:$K$35,9,FALSE))</f>
        <v/>
      </c>
      <c r="AR50" s="385" t="str">
        <f>IF(AR49="","",VLOOKUP(AR49,'4シフト記号表'!$C$6:$K$35,9,FALSE))</f>
        <v/>
      </c>
      <c r="AS50" s="385" t="str">
        <f>IF(AS49="","",VLOOKUP(AS49,'4シフト記号表'!$C$6:$K$35,9,FALSE))</f>
        <v/>
      </c>
      <c r="AT50" s="386" t="str">
        <f>IF(AT49="","",VLOOKUP(AT49,'4シフト記号表'!$C$6:$K$35,9,FALSE))</f>
        <v/>
      </c>
      <c r="AU50" s="384" t="str">
        <f>IF(AU49="","",VLOOKUP(AU49,'4シフト記号表'!$C$6:$K$35,9,FALSE))</f>
        <v/>
      </c>
      <c r="AV50" s="385" t="str">
        <f>IF(AV49="","",VLOOKUP(AV49,'4シフト記号表'!$C$6:$K$35,9,FALSE))</f>
        <v/>
      </c>
      <c r="AW50" s="385" t="str">
        <f>IF(AW49="","",VLOOKUP(AW49,'4シフト記号表'!$C$6:$K$35,9,FALSE))</f>
        <v/>
      </c>
      <c r="AX50" s="1386">
        <f>IF($BB$3="４週",SUM(S50:AT50),IF($BB$3="暦月",SUM(S50:AW50),""))</f>
        <v>0</v>
      </c>
      <c r="AY50" s="1387"/>
      <c r="AZ50" s="1388">
        <f>IF($BB$3="４週",AX50/4,IF($BB$3="暦月",'4勤務形態一覧（1枚版）'!AX50/('4勤務形態一覧（1枚版）'!$BB$8/7),""))</f>
        <v>0</v>
      </c>
      <c r="BA50" s="1389"/>
      <c r="BB50" s="1377"/>
      <c r="BC50" s="1378"/>
      <c r="BD50" s="1378"/>
      <c r="BE50" s="1378"/>
      <c r="BF50" s="1379"/>
    </row>
    <row r="51" spans="2:58" ht="20.25" customHeight="1">
      <c r="B51" s="1316"/>
      <c r="C51" s="1425"/>
      <c r="D51" s="1426"/>
      <c r="E51" s="1427"/>
      <c r="F51" s="383">
        <f>C49</f>
        <v>0</v>
      </c>
      <c r="G51" s="1401"/>
      <c r="H51" s="1331"/>
      <c r="I51" s="1332"/>
      <c r="J51" s="1332"/>
      <c r="K51" s="1333"/>
      <c r="L51" s="1406"/>
      <c r="M51" s="1407"/>
      <c r="N51" s="1407"/>
      <c r="O51" s="1408"/>
      <c r="P51" s="1390" t="s">
        <v>215</v>
      </c>
      <c r="Q51" s="1391"/>
      <c r="R51" s="1392"/>
      <c r="S51" s="388" t="str">
        <f>IF(S49="","",VLOOKUP(S49,'4シフト記号表'!$C$6:$U$35,19,FALSE))</f>
        <v/>
      </c>
      <c r="T51" s="389" t="str">
        <f>IF(T49="","",VLOOKUP(T49,'4シフト記号表'!$C$6:$U$35,19,FALSE))</f>
        <v/>
      </c>
      <c r="U51" s="389" t="str">
        <f>IF(U49="","",VLOOKUP(U49,'4シフト記号表'!$C$6:$U$35,19,FALSE))</f>
        <v/>
      </c>
      <c r="V51" s="389" t="str">
        <f>IF(V49="","",VLOOKUP(V49,'4シフト記号表'!$C$6:$U$35,19,FALSE))</f>
        <v/>
      </c>
      <c r="W51" s="389" t="str">
        <f>IF(W49="","",VLOOKUP(W49,'4シフト記号表'!$C$6:$U$35,19,FALSE))</f>
        <v/>
      </c>
      <c r="X51" s="389" t="str">
        <f>IF(X49="","",VLOOKUP(X49,'4シフト記号表'!$C$6:$U$35,19,FALSE))</f>
        <v/>
      </c>
      <c r="Y51" s="390" t="str">
        <f>IF(Y49="","",VLOOKUP(Y49,'4シフト記号表'!$C$6:$U$35,19,FALSE))</f>
        <v/>
      </c>
      <c r="Z51" s="388" t="str">
        <f>IF(Z49="","",VLOOKUP(Z49,'4シフト記号表'!$C$6:$U$35,19,FALSE))</f>
        <v/>
      </c>
      <c r="AA51" s="389" t="str">
        <f>IF(AA49="","",VLOOKUP(AA49,'4シフト記号表'!$C$6:$U$35,19,FALSE))</f>
        <v/>
      </c>
      <c r="AB51" s="389" t="str">
        <f>IF(AB49="","",VLOOKUP(AB49,'4シフト記号表'!$C$6:$U$35,19,FALSE))</f>
        <v/>
      </c>
      <c r="AC51" s="389" t="str">
        <f>IF(AC49="","",VLOOKUP(AC49,'4シフト記号表'!$C$6:$U$35,19,FALSE))</f>
        <v/>
      </c>
      <c r="AD51" s="389" t="str">
        <f>IF(AD49="","",VLOOKUP(AD49,'4シフト記号表'!$C$6:$U$35,19,FALSE))</f>
        <v/>
      </c>
      <c r="AE51" s="389" t="str">
        <f>IF(AE49="","",VLOOKUP(AE49,'4シフト記号表'!$C$6:$U$35,19,FALSE))</f>
        <v/>
      </c>
      <c r="AF51" s="390" t="str">
        <f>IF(AF49="","",VLOOKUP(AF49,'4シフト記号表'!$C$6:$U$35,19,FALSE))</f>
        <v/>
      </c>
      <c r="AG51" s="388" t="str">
        <f>IF(AG49="","",VLOOKUP(AG49,'4シフト記号表'!$C$6:$U$35,19,FALSE))</f>
        <v/>
      </c>
      <c r="AH51" s="389" t="str">
        <f>IF(AH49="","",VLOOKUP(AH49,'4シフト記号表'!$C$6:$U$35,19,FALSE))</f>
        <v/>
      </c>
      <c r="AI51" s="389" t="str">
        <f>IF(AI49="","",VLOOKUP(AI49,'4シフト記号表'!$C$6:$U$35,19,FALSE))</f>
        <v/>
      </c>
      <c r="AJ51" s="389" t="str">
        <f>IF(AJ49="","",VLOOKUP(AJ49,'4シフト記号表'!$C$6:$U$35,19,FALSE))</f>
        <v/>
      </c>
      <c r="AK51" s="389" t="str">
        <f>IF(AK49="","",VLOOKUP(AK49,'4シフト記号表'!$C$6:$U$35,19,FALSE))</f>
        <v/>
      </c>
      <c r="AL51" s="389" t="str">
        <f>IF(AL49="","",VLOOKUP(AL49,'4シフト記号表'!$C$6:$U$35,19,FALSE))</f>
        <v/>
      </c>
      <c r="AM51" s="390" t="str">
        <f>IF(AM49="","",VLOOKUP(AM49,'4シフト記号表'!$C$6:$U$35,19,FALSE))</f>
        <v/>
      </c>
      <c r="AN51" s="388" t="str">
        <f>IF(AN49="","",VLOOKUP(AN49,'4シフト記号表'!$C$6:$U$35,19,FALSE))</f>
        <v/>
      </c>
      <c r="AO51" s="389" t="str">
        <f>IF(AO49="","",VLOOKUP(AO49,'4シフト記号表'!$C$6:$U$35,19,FALSE))</f>
        <v/>
      </c>
      <c r="AP51" s="389" t="str">
        <f>IF(AP49="","",VLOOKUP(AP49,'4シフト記号表'!$C$6:$U$35,19,FALSE))</f>
        <v/>
      </c>
      <c r="AQ51" s="389" t="str">
        <f>IF(AQ49="","",VLOOKUP(AQ49,'4シフト記号表'!$C$6:$U$35,19,FALSE))</f>
        <v/>
      </c>
      <c r="AR51" s="389" t="str">
        <f>IF(AR49="","",VLOOKUP(AR49,'4シフト記号表'!$C$6:$U$35,19,FALSE))</f>
        <v/>
      </c>
      <c r="AS51" s="389" t="str">
        <f>IF(AS49="","",VLOOKUP(AS49,'4シフト記号表'!$C$6:$U$35,19,FALSE))</f>
        <v/>
      </c>
      <c r="AT51" s="390" t="str">
        <f>IF(AT49="","",VLOOKUP(AT49,'4シフト記号表'!$C$6:$U$35,19,FALSE))</f>
        <v/>
      </c>
      <c r="AU51" s="388" t="str">
        <f>IF(AU49="","",VLOOKUP(AU49,'4シフト記号表'!$C$6:$U$35,19,FALSE))</f>
        <v/>
      </c>
      <c r="AV51" s="389" t="str">
        <f>IF(AV49="","",VLOOKUP(AV49,'4シフト記号表'!$C$6:$U$35,19,FALSE))</f>
        <v/>
      </c>
      <c r="AW51" s="389" t="str">
        <f>IF(AW49="","",VLOOKUP(AW49,'4シフト記号表'!$C$6:$U$35,19,FALSE))</f>
        <v/>
      </c>
      <c r="AX51" s="1393">
        <f>IF($BB$3="４週",SUM(S51:AT51),IF($BB$3="暦月",SUM(S51:AW51),""))</f>
        <v>0</v>
      </c>
      <c r="AY51" s="1394"/>
      <c r="AZ51" s="1395">
        <f>IF($BB$3="４週",AX51/4,IF($BB$3="暦月",'4勤務形態一覧（1枚版）'!AX51/('4勤務形態一覧（1枚版）'!$BB$8/7),""))</f>
        <v>0</v>
      </c>
      <c r="BA51" s="1396"/>
      <c r="BB51" s="1380"/>
      <c r="BC51" s="1381"/>
      <c r="BD51" s="1381"/>
      <c r="BE51" s="1381"/>
      <c r="BF51" s="1382"/>
    </row>
    <row r="52" spans="2:58" ht="20.25" customHeight="1">
      <c r="B52" s="1316">
        <f>B49+1</f>
        <v>11</v>
      </c>
      <c r="C52" s="1419"/>
      <c r="D52" s="1420"/>
      <c r="E52" s="1421"/>
      <c r="F52" s="391"/>
      <c r="G52" s="1400"/>
      <c r="H52" s="1402"/>
      <c r="I52" s="1332"/>
      <c r="J52" s="1332"/>
      <c r="K52" s="1333"/>
      <c r="L52" s="1403"/>
      <c r="M52" s="1404"/>
      <c r="N52" s="1404"/>
      <c r="O52" s="1405"/>
      <c r="P52" s="1409" t="s">
        <v>213</v>
      </c>
      <c r="Q52" s="1410"/>
      <c r="R52" s="1411"/>
      <c r="S52" s="380"/>
      <c r="T52" s="381"/>
      <c r="U52" s="381"/>
      <c r="V52" s="381"/>
      <c r="W52" s="381"/>
      <c r="X52" s="381"/>
      <c r="Y52" s="382"/>
      <c r="Z52" s="380"/>
      <c r="AA52" s="381"/>
      <c r="AB52" s="381"/>
      <c r="AC52" s="381"/>
      <c r="AD52" s="381"/>
      <c r="AE52" s="381"/>
      <c r="AF52" s="382"/>
      <c r="AG52" s="380"/>
      <c r="AH52" s="381"/>
      <c r="AI52" s="381"/>
      <c r="AJ52" s="381"/>
      <c r="AK52" s="381"/>
      <c r="AL52" s="381"/>
      <c r="AM52" s="382"/>
      <c r="AN52" s="380"/>
      <c r="AO52" s="381"/>
      <c r="AP52" s="381"/>
      <c r="AQ52" s="381"/>
      <c r="AR52" s="381"/>
      <c r="AS52" s="381"/>
      <c r="AT52" s="382"/>
      <c r="AU52" s="380"/>
      <c r="AV52" s="381"/>
      <c r="AW52" s="381"/>
      <c r="AX52" s="1412"/>
      <c r="AY52" s="1413"/>
      <c r="AZ52" s="1414"/>
      <c r="BA52" s="1415"/>
      <c r="BB52" s="1416"/>
      <c r="BC52" s="1417"/>
      <c r="BD52" s="1417"/>
      <c r="BE52" s="1417"/>
      <c r="BF52" s="1418"/>
    </row>
    <row r="53" spans="2:58" ht="20.25" customHeight="1">
      <c r="B53" s="1316"/>
      <c r="C53" s="1422"/>
      <c r="D53" s="1423"/>
      <c r="E53" s="1424"/>
      <c r="F53" s="383"/>
      <c r="G53" s="1327"/>
      <c r="H53" s="1331"/>
      <c r="I53" s="1332"/>
      <c r="J53" s="1332"/>
      <c r="K53" s="1333"/>
      <c r="L53" s="1337"/>
      <c r="M53" s="1338"/>
      <c r="N53" s="1338"/>
      <c r="O53" s="1339"/>
      <c r="P53" s="1383" t="s">
        <v>214</v>
      </c>
      <c r="Q53" s="1384"/>
      <c r="R53" s="1385"/>
      <c r="S53" s="384" t="str">
        <f>IF(S52="","",VLOOKUP(S52,'4シフト記号表'!$C$6:$K$35,9,FALSE))</f>
        <v/>
      </c>
      <c r="T53" s="385" t="str">
        <f>IF(T52="","",VLOOKUP(T52,'4シフト記号表'!$C$6:$K$35,9,FALSE))</f>
        <v/>
      </c>
      <c r="U53" s="385" t="str">
        <f>IF(U52="","",VLOOKUP(U52,'4シフト記号表'!$C$6:$K$35,9,FALSE))</f>
        <v/>
      </c>
      <c r="V53" s="385" t="str">
        <f>IF(V52="","",VLOOKUP(V52,'4シフト記号表'!$C$6:$K$35,9,FALSE))</f>
        <v/>
      </c>
      <c r="W53" s="385" t="str">
        <f>IF(W52="","",VLOOKUP(W52,'4シフト記号表'!$C$6:$K$35,9,FALSE))</f>
        <v/>
      </c>
      <c r="X53" s="385" t="str">
        <f>IF(X52="","",VLOOKUP(X52,'4シフト記号表'!$C$6:$K$35,9,FALSE))</f>
        <v/>
      </c>
      <c r="Y53" s="386" t="str">
        <f>IF(Y52="","",VLOOKUP(Y52,'4シフト記号表'!$C$6:$K$35,9,FALSE))</f>
        <v/>
      </c>
      <c r="Z53" s="384" t="str">
        <f>IF(Z52="","",VLOOKUP(Z52,'4シフト記号表'!$C$6:$K$35,9,FALSE))</f>
        <v/>
      </c>
      <c r="AA53" s="385" t="str">
        <f>IF(AA52="","",VLOOKUP(AA52,'4シフト記号表'!$C$6:$K$35,9,FALSE))</f>
        <v/>
      </c>
      <c r="AB53" s="385" t="str">
        <f>IF(AB52="","",VLOOKUP(AB52,'4シフト記号表'!$C$6:$K$35,9,FALSE))</f>
        <v/>
      </c>
      <c r="AC53" s="385" t="str">
        <f>IF(AC52="","",VLOOKUP(AC52,'4シフト記号表'!$C$6:$K$35,9,FALSE))</f>
        <v/>
      </c>
      <c r="AD53" s="385" t="str">
        <f>IF(AD52="","",VLOOKUP(AD52,'4シフト記号表'!$C$6:$K$35,9,FALSE))</f>
        <v/>
      </c>
      <c r="AE53" s="385" t="str">
        <f>IF(AE52="","",VLOOKUP(AE52,'4シフト記号表'!$C$6:$K$35,9,FALSE))</f>
        <v/>
      </c>
      <c r="AF53" s="386" t="str">
        <f>IF(AF52="","",VLOOKUP(AF52,'4シフト記号表'!$C$6:$K$35,9,FALSE))</f>
        <v/>
      </c>
      <c r="AG53" s="384" t="str">
        <f>IF(AG52="","",VLOOKUP(AG52,'4シフト記号表'!$C$6:$K$35,9,FALSE))</f>
        <v/>
      </c>
      <c r="AH53" s="385" t="str">
        <f>IF(AH52="","",VLOOKUP(AH52,'4シフト記号表'!$C$6:$K$35,9,FALSE))</f>
        <v/>
      </c>
      <c r="AI53" s="385" t="str">
        <f>IF(AI52="","",VLOOKUP(AI52,'4シフト記号表'!$C$6:$K$35,9,FALSE))</f>
        <v/>
      </c>
      <c r="AJ53" s="385" t="str">
        <f>IF(AJ52="","",VLOOKUP(AJ52,'4シフト記号表'!$C$6:$K$35,9,FALSE))</f>
        <v/>
      </c>
      <c r="AK53" s="385" t="str">
        <f>IF(AK52="","",VLOOKUP(AK52,'4シフト記号表'!$C$6:$K$35,9,FALSE))</f>
        <v/>
      </c>
      <c r="AL53" s="385" t="str">
        <f>IF(AL52="","",VLOOKUP(AL52,'4シフト記号表'!$C$6:$K$35,9,FALSE))</f>
        <v/>
      </c>
      <c r="AM53" s="386" t="str">
        <f>IF(AM52="","",VLOOKUP(AM52,'4シフト記号表'!$C$6:$K$35,9,FALSE))</f>
        <v/>
      </c>
      <c r="AN53" s="384" t="str">
        <f>IF(AN52="","",VLOOKUP(AN52,'4シフト記号表'!$C$6:$K$35,9,FALSE))</f>
        <v/>
      </c>
      <c r="AO53" s="385" t="str">
        <f>IF(AO52="","",VLOOKUP(AO52,'4シフト記号表'!$C$6:$K$35,9,FALSE))</f>
        <v/>
      </c>
      <c r="AP53" s="385" t="str">
        <f>IF(AP52="","",VLOOKUP(AP52,'4シフト記号表'!$C$6:$K$35,9,FALSE))</f>
        <v/>
      </c>
      <c r="AQ53" s="385" t="str">
        <f>IF(AQ52="","",VLOOKUP(AQ52,'4シフト記号表'!$C$6:$K$35,9,FALSE))</f>
        <v/>
      </c>
      <c r="AR53" s="385" t="str">
        <f>IF(AR52="","",VLOOKUP(AR52,'4シフト記号表'!$C$6:$K$35,9,FALSE))</f>
        <v/>
      </c>
      <c r="AS53" s="385" t="str">
        <f>IF(AS52="","",VLOOKUP(AS52,'4シフト記号表'!$C$6:$K$35,9,FALSE))</f>
        <v/>
      </c>
      <c r="AT53" s="386" t="str">
        <f>IF(AT52="","",VLOOKUP(AT52,'4シフト記号表'!$C$6:$K$35,9,FALSE))</f>
        <v/>
      </c>
      <c r="AU53" s="384" t="str">
        <f>IF(AU52="","",VLOOKUP(AU52,'4シフト記号表'!$C$6:$K$35,9,FALSE))</f>
        <v/>
      </c>
      <c r="AV53" s="385" t="str">
        <f>IF(AV52="","",VLOOKUP(AV52,'4シフト記号表'!$C$6:$K$35,9,FALSE))</f>
        <v/>
      </c>
      <c r="AW53" s="385" t="str">
        <f>IF(AW52="","",VLOOKUP(AW52,'4シフト記号表'!$C$6:$K$35,9,FALSE))</f>
        <v/>
      </c>
      <c r="AX53" s="1386">
        <f>IF($BB$3="４週",SUM(S53:AT53),IF($BB$3="暦月",SUM(S53:AW53),""))</f>
        <v>0</v>
      </c>
      <c r="AY53" s="1387"/>
      <c r="AZ53" s="1388">
        <f>IF($BB$3="４週",AX53/4,IF($BB$3="暦月",'4勤務形態一覧（1枚版）'!AX53/('4勤務形態一覧（1枚版）'!$BB$8/7),""))</f>
        <v>0</v>
      </c>
      <c r="BA53" s="1389"/>
      <c r="BB53" s="1377"/>
      <c r="BC53" s="1378"/>
      <c r="BD53" s="1378"/>
      <c r="BE53" s="1378"/>
      <c r="BF53" s="1379"/>
    </row>
    <row r="54" spans="2:58" ht="20.25" customHeight="1">
      <c r="B54" s="1316"/>
      <c r="C54" s="1425"/>
      <c r="D54" s="1426"/>
      <c r="E54" s="1427"/>
      <c r="F54" s="383">
        <f>C52</f>
        <v>0</v>
      </c>
      <c r="G54" s="1401"/>
      <c r="H54" s="1331"/>
      <c r="I54" s="1332"/>
      <c r="J54" s="1332"/>
      <c r="K54" s="1333"/>
      <c r="L54" s="1406"/>
      <c r="M54" s="1407"/>
      <c r="N54" s="1407"/>
      <c r="O54" s="1408"/>
      <c r="P54" s="1390" t="s">
        <v>215</v>
      </c>
      <c r="Q54" s="1391"/>
      <c r="R54" s="1392"/>
      <c r="S54" s="388" t="str">
        <f>IF(S52="","",VLOOKUP(S52,'4シフト記号表'!$C$6:$U$35,19,FALSE))</f>
        <v/>
      </c>
      <c r="T54" s="389" t="str">
        <f>IF(T52="","",VLOOKUP(T52,'4シフト記号表'!$C$6:$U$35,19,FALSE))</f>
        <v/>
      </c>
      <c r="U54" s="389" t="str">
        <f>IF(U52="","",VLOOKUP(U52,'4シフト記号表'!$C$6:$U$35,19,FALSE))</f>
        <v/>
      </c>
      <c r="V54" s="389" t="str">
        <f>IF(V52="","",VLOOKUP(V52,'4シフト記号表'!$C$6:$U$35,19,FALSE))</f>
        <v/>
      </c>
      <c r="W54" s="389" t="str">
        <f>IF(W52="","",VLOOKUP(W52,'4シフト記号表'!$C$6:$U$35,19,FALSE))</f>
        <v/>
      </c>
      <c r="X54" s="389" t="str">
        <f>IF(X52="","",VLOOKUP(X52,'4シフト記号表'!$C$6:$U$35,19,FALSE))</f>
        <v/>
      </c>
      <c r="Y54" s="390" t="str">
        <f>IF(Y52="","",VLOOKUP(Y52,'4シフト記号表'!$C$6:$U$35,19,FALSE))</f>
        <v/>
      </c>
      <c r="Z54" s="388" t="str">
        <f>IF(Z52="","",VLOOKUP(Z52,'4シフト記号表'!$C$6:$U$35,19,FALSE))</f>
        <v/>
      </c>
      <c r="AA54" s="389" t="str">
        <f>IF(AA52="","",VLOOKUP(AA52,'4シフト記号表'!$C$6:$U$35,19,FALSE))</f>
        <v/>
      </c>
      <c r="AB54" s="389" t="str">
        <f>IF(AB52="","",VLOOKUP(AB52,'4シフト記号表'!$C$6:$U$35,19,FALSE))</f>
        <v/>
      </c>
      <c r="AC54" s="389" t="str">
        <f>IF(AC52="","",VLOOKUP(AC52,'4シフト記号表'!$C$6:$U$35,19,FALSE))</f>
        <v/>
      </c>
      <c r="AD54" s="389" t="str">
        <f>IF(AD52="","",VLOOKUP(AD52,'4シフト記号表'!$C$6:$U$35,19,FALSE))</f>
        <v/>
      </c>
      <c r="AE54" s="389" t="str">
        <f>IF(AE52="","",VLOOKUP(AE52,'4シフト記号表'!$C$6:$U$35,19,FALSE))</f>
        <v/>
      </c>
      <c r="AF54" s="390" t="str">
        <f>IF(AF52="","",VLOOKUP(AF52,'4シフト記号表'!$C$6:$U$35,19,FALSE))</f>
        <v/>
      </c>
      <c r="AG54" s="388" t="str">
        <f>IF(AG52="","",VLOOKUP(AG52,'4シフト記号表'!$C$6:$U$35,19,FALSE))</f>
        <v/>
      </c>
      <c r="AH54" s="389" t="str">
        <f>IF(AH52="","",VLOOKUP(AH52,'4シフト記号表'!$C$6:$U$35,19,FALSE))</f>
        <v/>
      </c>
      <c r="AI54" s="389" t="str">
        <f>IF(AI52="","",VLOOKUP(AI52,'4シフト記号表'!$C$6:$U$35,19,FALSE))</f>
        <v/>
      </c>
      <c r="AJ54" s="389" t="str">
        <f>IF(AJ52="","",VLOOKUP(AJ52,'4シフト記号表'!$C$6:$U$35,19,FALSE))</f>
        <v/>
      </c>
      <c r="AK54" s="389" t="str">
        <f>IF(AK52="","",VLOOKUP(AK52,'4シフト記号表'!$C$6:$U$35,19,FALSE))</f>
        <v/>
      </c>
      <c r="AL54" s="389" t="str">
        <f>IF(AL52="","",VLOOKUP(AL52,'4シフト記号表'!$C$6:$U$35,19,FALSE))</f>
        <v/>
      </c>
      <c r="AM54" s="390" t="str">
        <f>IF(AM52="","",VLOOKUP(AM52,'4シフト記号表'!$C$6:$U$35,19,FALSE))</f>
        <v/>
      </c>
      <c r="AN54" s="388" t="str">
        <f>IF(AN52="","",VLOOKUP(AN52,'4シフト記号表'!$C$6:$U$35,19,FALSE))</f>
        <v/>
      </c>
      <c r="AO54" s="389" t="str">
        <f>IF(AO52="","",VLOOKUP(AO52,'4シフト記号表'!$C$6:$U$35,19,FALSE))</f>
        <v/>
      </c>
      <c r="AP54" s="389" t="str">
        <f>IF(AP52="","",VLOOKUP(AP52,'4シフト記号表'!$C$6:$U$35,19,FALSE))</f>
        <v/>
      </c>
      <c r="AQ54" s="389" t="str">
        <f>IF(AQ52="","",VLOOKUP(AQ52,'4シフト記号表'!$C$6:$U$35,19,FALSE))</f>
        <v/>
      </c>
      <c r="AR54" s="389" t="str">
        <f>IF(AR52="","",VLOOKUP(AR52,'4シフト記号表'!$C$6:$U$35,19,FALSE))</f>
        <v/>
      </c>
      <c r="AS54" s="389" t="str">
        <f>IF(AS52="","",VLOOKUP(AS52,'4シフト記号表'!$C$6:$U$35,19,FALSE))</f>
        <v/>
      </c>
      <c r="AT54" s="390" t="str">
        <f>IF(AT52="","",VLOOKUP(AT52,'4シフト記号表'!$C$6:$U$35,19,FALSE))</f>
        <v/>
      </c>
      <c r="AU54" s="388" t="str">
        <f>IF(AU52="","",VLOOKUP(AU52,'4シフト記号表'!$C$6:$U$35,19,FALSE))</f>
        <v/>
      </c>
      <c r="AV54" s="389" t="str">
        <f>IF(AV52="","",VLOOKUP(AV52,'4シフト記号表'!$C$6:$U$35,19,FALSE))</f>
        <v/>
      </c>
      <c r="AW54" s="389" t="str">
        <f>IF(AW52="","",VLOOKUP(AW52,'4シフト記号表'!$C$6:$U$35,19,FALSE))</f>
        <v/>
      </c>
      <c r="AX54" s="1393">
        <f>IF($BB$3="４週",SUM(S54:AT54),IF($BB$3="暦月",SUM(S54:AW54),""))</f>
        <v>0</v>
      </c>
      <c r="AY54" s="1394"/>
      <c r="AZ54" s="1395">
        <f>IF($BB$3="４週",AX54/4,IF($BB$3="暦月",'4勤務形態一覧（1枚版）'!AX54/('4勤務形態一覧（1枚版）'!$BB$8/7),""))</f>
        <v>0</v>
      </c>
      <c r="BA54" s="1396"/>
      <c r="BB54" s="1380"/>
      <c r="BC54" s="1381"/>
      <c r="BD54" s="1381"/>
      <c r="BE54" s="1381"/>
      <c r="BF54" s="1382"/>
    </row>
    <row r="55" spans="2:58" ht="20.25" customHeight="1">
      <c r="B55" s="1316">
        <f>B52+1</f>
        <v>12</v>
      </c>
      <c r="C55" s="1419"/>
      <c r="D55" s="1420"/>
      <c r="E55" s="1421"/>
      <c r="F55" s="391"/>
      <c r="G55" s="1400"/>
      <c r="H55" s="1402"/>
      <c r="I55" s="1332"/>
      <c r="J55" s="1332"/>
      <c r="K55" s="1333"/>
      <c r="L55" s="1403"/>
      <c r="M55" s="1404"/>
      <c r="N55" s="1404"/>
      <c r="O55" s="1405"/>
      <c r="P55" s="1409" t="s">
        <v>213</v>
      </c>
      <c r="Q55" s="1410"/>
      <c r="R55" s="1411"/>
      <c r="S55" s="380"/>
      <c r="T55" s="381"/>
      <c r="U55" s="381"/>
      <c r="V55" s="381"/>
      <c r="W55" s="381"/>
      <c r="X55" s="381"/>
      <c r="Y55" s="382"/>
      <c r="Z55" s="380"/>
      <c r="AA55" s="381"/>
      <c r="AB55" s="381"/>
      <c r="AC55" s="381"/>
      <c r="AD55" s="381"/>
      <c r="AE55" s="381"/>
      <c r="AF55" s="382"/>
      <c r="AG55" s="380"/>
      <c r="AH55" s="381"/>
      <c r="AI55" s="381"/>
      <c r="AJ55" s="381"/>
      <c r="AK55" s="381"/>
      <c r="AL55" s="381"/>
      <c r="AM55" s="382"/>
      <c r="AN55" s="380"/>
      <c r="AO55" s="381"/>
      <c r="AP55" s="381"/>
      <c r="AQ55" s="381"/>
      <c r="AR55" s="381"/>
      <c r="AS55" s="381"/>
      <c r="AT55" s="382"/>
      <c r="AU55" s="380"/>
      <c r="AV55" s="381"/>
      <c r="AW55" s="381"/>
      <c r="AX55" s="1412"/>
      <c r="AY55" s="1413"/>
      <c r="AZ55" s="1414"/>
      <c r="BA55" s="1415"/>
      <c r="BB55" s="1442"/>
      <c r="BC55" s="1404"/>
      <c r="BD55" s="1404"/>
      <c r="BE55" s="1404"/>
      <c r="BF55" s="1405"/>
    </row>
    <row r="56" spans="2:58" ht="20.25" customHeight="1">
      <c r="B56" s="1316"/>
      <c r="C56" s="1422"/>
      <c r="D56" s="1423"/>
      <c r="E56" s="1424"/>
      <c r="F56" s="383"/>
      <c r="G56" s="1327"/>
      <c r="H56" s="1331"/>
      <c r="I56" s="1332"/>
      <c r="J56" s="1332"/>
      <c r="K56" s="1333"/>
      <c r="L56" s="1337"/>
      <c r="M56" s="1338"/>
      <c r="N56" s="1338"/>
      <c r="O56" s="1339"/>
      <c r="P56" s="1383" t="s">
        <v>214</v>
      </c>
      <c r="Q56" s="1384"/>
      <c r="R56" s="1385"/>
      <c r="S56" s="384" t="str">
        <f>IF(S55="","",VLOOKUP(S55,'4シフト記号表'!$C$6:$K$35,9,FALSE))</f>
        <v/>
      </c>
      <c r="T56" s="385" t="str">
        <f>IF(T55="","",VLOOKUP(T55,'4シフト記号表'!$C$6:$K$35,9,FALSE))</f>
        <v/>
      </c>
      <c r="U56" s="385" t="str">
        <f>IF(U55="","",VLOOKUP(U55,'4シフト記号表'!$C$6:$K$35,9,FALSE))</f>
        <v/>
      </c>
      <c r="V56" s="385" t="str">
        <f>IF(V55="","",VLOOKUP(V55,'4シフト記号表'!$C$6:$K$35,9,FALSE))</f>
        <v/>
      </c>
      <c r="W56" s="385" t="str">
        <f>IF(W55="","",VLOOKUP(W55,'4シフト記号表'!$C$6:$K$35,9,FALSE))</f>
        <v/>
      </c>
      <c r="X56" s="385" t="str">
        <f>IF(X55="","",VLOOKUP(X55,'4シフト記号表'!$C$6:$K$35,9,FALSE))</f>
        <v/>
      </c>
      <c r="Y56" s="386" t="str">
        <f>IF(Y55="","",VLOOKUP(Y55,'4シフト記号表'!$C$6:$K$35,9,FALSE))</f>
        <v/>
      </c>
      <c r="Z56" s="384" t="str">
        <f>IF(Z55="","",VLOOKUP(Z55,'4シフト記号表'!$C$6:$K$35,9,FALSE))</f>
        <v/>
      </c>
      <c r="AA56" s="385" t="str">
        <f>IF(AA55="","",VLOOKUP(AA55,'4シフト記号表'!$C$6:$K$35,9,FALSE))</f>
        <v/>
      </c>
      <c r="AB56" s="385" t="str">
        <f>IF(AB55="","",VLOOKUP(AB55,'4シフト記号表'!$C$6:$K$35,9,FALSE))</f>
        <v/>
      </c>
      <c r="AC56" s="385" t="str">
        <f>IF(AC55="","",VLOOKUP(AC55,'4シフト記号表'!$C$6:$K$35,9,FALSE))</f>
        <v/>
      </c>
      <c r="AD56" s="385" t="str">
        <f>IF(AD55="","",VLOOKUP(AD55,'4シフト記号表'!$C$6:$K$35,9,FALSE))</f>
        <v/>
      </c>
      <c r="AE56" s="385" t="str">
        <f>IF(AE55="","",VLOOKUP(AE55,'4シフト記号表'!$C$6:$K$35,9,FALSE))</f>
        <v/>
      </c>
      <c r="AF56" s="386" t="str">
        <f>IF(AF55="","",VLOOKUP(AF55,'4シフト記号表'!$C$6:$K$35,9,FALSE))</f>
        <v/>
      </c>
      <c r="AG56" s="384" t="str">
        <f>IF(AG55="","",VLOOKUP(AG55,'4シフト記号表'!$C$6:$K$35,9,FALSE))</f>
        <v/>
      </c>
      <c r="AH56" s="385" t="str">
        <f>IF(AH55="","",VLOOKUP(AH55,'4シフト記号表'!$C$6:$K$35,9,FALSE))</f>
        <v/>
      </c>
      <c r="AI56" s="385" t="str">
        <f>IF(AI55="","",VLOOKUP(AI55,'4シフト記号表'!$C$6:$K$35,9,FALSE))</f>
        <v/>
      </c>
      <c r="AJ56" s="385" t="str">
        <f>IF(AJ55="","",VLOOKUP(AJ55,'4シフト記号表'!$C$6:$K$35,9,FALSE))</f>
        <v/>
      </c>
      <c r="AK56" s="385" t="str">
        <f>IF(AK55="","",VLOOKUP(AK55,'4シフト記号表'!$C$6:$K$35,9,FALSE))</f>
        <v/>
      </c>
      <c r="AL56" s="385" t="str">
        <f>IF(AL55="","",VLOOKUP(AL55,'4シフト記号表'!$C$6:$K$35,9,FALSE))</f>
        <v/>
      </c>
      <c r="AM56" s="386" t="str">
        <f>IF(AM55="","",VLOOKUP(AM55,'4シフト記号表'!$C$6:$K$35,9,FALSE))</f>
        <v/>
      </c>
      <c r="AN56" s="384" t="str">
        <f>IF(AN55="","",VLOOKUP(AN55,'4シフト記号表'!$C$6:$K$35,9,FALSE))</f>
        <v/>
      </c>
      <c r="AO56" s="385" t="str">
        <f>IF(AO55="","",VLOOKUP(AO55,'4シフト記号表'!$C$6:$K$35,9,FALSE))</f>
        <v/>
      </c>
      <c r="AP56" s="385" t="str">
        <f>IF(AP55="","",VLOOKUP(AP55,'4シフト記号表'!$C$6:$K$35,9,FALSE))</f>
        <v/>
      </c>
      <c r="AQ56" s="385" t="str">
        <f>IF(AQ55="","",VLOOKUP(AQ55,'4シフト記号表'!$C$6:$K$35,9,FALSE))</f>
        <v/>
      </c>
      <c r="AR56" s="385" t="str">
        <f>IF(AR55="","",VLOOKUP(AR55,'4シフト記号表'!$C$6:$K$35,9,FALSE))</f>
        <v/>
      </c>
      <c r="AS56" s="385" t="str">
        <f>IF(AS55="","",VLOOKUP(AS55,'4シフト記号表'!$C$6:$K$35,9,FALSE))</f>
        <v/>
      </c>
      <c r="AT56" s="386" t="str">
        <f>IF(AT55="","",VLOOKUP(AT55,'4シフト記号表'!$C$6:$K$35,9,FALSE))</f>
        <v/>
      </c>
      <c r="AU56" s="384" t="str">
        <f>IF(AU55="","",VLOOKUP(AU55,'4シフト記号表'!$C$6:$K$35,9,FALSE))</f>
        <v/>
      </c>
      <c r="AV56" s="385" t="str">
        <f>IF(AV55="","",VLOOKUP(AV55,'4シフト記号表'!$C$6:$K$35,9,FALSE))</f>
        <v/>
      </c>
      <c r="AW56" s="385" t="str">
        <f>IF(AW55="","",VLOOKUP(AW55,'4シフト記号表'!$C$6:$K$35,9,FALSE))</f>
        <v/>
      </c>
      <c r="AX56" s="1386">
        <f>IF($BB$3="４週",SUM(S56:AT56),IF($BB$3="暦月",SUM(S56:AW56),""))</f>
        <v>0</v>
      </c>
      <c r="AY56" s="1387"/>
      <c r="AZ56" s="1388">
        <f>IF($BB$3="４週",AX56/4,IF($BB$3="暦月",'4勤務形態一覧（1枚版）'!AX56/('4勤務形態一覧（1枚版）'!$BB$8/7),""))</f>
        <v>0</v>
      </c>
      <c r="BA56" s="1389"/>
      <c r="BB56" s="1443"/>
      <c r="BC56" s="1338"/>
      <c r="BD56" s="1338"/>
      <c r="BE56" s="1338"/>
      <c r="BF56" s="1339"/>
    </row>
    <row r="57" spans="2:58" ht="20.25" customHeight="1">
      <c r="B57" s="1316"/>
      <c r="C57" s="1425"/>
      <c r="D57" s="1426"/>
      <c r="E57" s="1427"/>
      <c r="F57" s="383">
        <f>C55</f>
        <v>0</v>
      </c>
      <c r="G57" s="1401"/>
      <c r="H57" s="1331"/>
      <c r="I57" s="1332"/>
      <c r="J57" s="1332"/>
      <c r="K57" s="1333"/>
      <c r="L57" s="1406"/>
      <c r="M57" s="1407"/>
      <c r="N57" s="1407"/>
      <c r="O57" s="1408"/>
      <c r="P57" s="1390" t="s">
        <v>215</v>
      </c>
      <c r="Q57" s="1391"/>
      <c r="R57" s="1392"/>
      <c r="S57" s="388" t="str">
        <f>IF(S55="","",VLOOKUP(S55,'4シフト記号表'!$C$6:$U$35,19,FALSE))</f>
        <v/>
      </c>
      <c r="T57" s="389" t="str">
        <f>IF(T55="","",VLOOKUP(T55,'4シフト記号表'!$C$6:$U$35,19,FALSE))</f>
        <v/>
      </c>
      <c r="U57" s="389" t="str">
        <f>IF(U55="","",VLOOKUP(U55,'4シフト記号表'!$C$6:$U$35,19,FALSE))</f>
        <v/>
      </c>
      <c r="V57" s="389" t="str">
        <f>IF(V55="","",VLOOKUP(V55,'4シフト記号表'!$C$6:$U$35,19,FALSE))</f>
        <v/>
      </c>
      <c r="W57" s="389" t="str">
        <f>IF(W55="","",VLOOKUP(W55,'4シフト記号表'!$C$6:$U$35,19,FALSE))</f>
        <v/>
      </c>
      <c r="X57" s="389" t="str">
        <f>IF(X55="","",VLOOKUP(X55,'4シフト記号表'!$C$6:$U$35,19,FALSE))</f>
        <v/>
      </c>
      <c r="Y57" s="390" t="str">
        <f>IF(Y55="","",VLOOKUP(Y55,'4シフト記号表'!$C$6:$U$35,19,FALSE))</f>
        <v/>
      </c>
      <c r="Z57" s="388" t="str">
        <f>IF(Z55="","",VLOOKUP(Z55,'4シフト記号表'!$C$6:$U$35,19,FALSE))</f>
        <v/>
      </c>
      <c r="AA57" s="389" t="str">
        <f>IF(AA55="","",VLOOKUP(AA55,'4シフト記号表'!$C$6:$U$35,19,FALSE))</f>
        <v/>
      </c>
      <c r="AB57" s="389" t="str">
        <f>IF(AB55="","",VLOOKUP(AB55,'4シフト記号表'!$C$6:$U$35,19,FALSE))</f>
        <v/>
      </c>
      <c r="AC57" s="389" t="str">
        <f>IF(AC55="","",VLOOKUP(AC55,'4シフト記号表'!$C$6:$U$35,19,FALSE))</f>
        <v/>
      </c>
      <c r="AD57" s="389" t="str">
        <f>IF(AD55="","",VLOOKUP(AD55,'4シフト記号表'!$C$6:$U$35,19,FALSE))</f>
        <v/>
      </c>
      <c r="AE57" s="389" t="str">
        <f>IF(AE55="","",VLOOKUP(AE55,'4シフト記号表'!$C$6:$U$35,19,FALSE))</f>
        <v/>
      </c>
      <c r="AF57" s="390" t="str">
        <f>IF(AF55="","",VLOOKUP(AF55,'4シフト記号表'!$C$6:$U$35,19,FALSE))</f>
        <v/>
      </c>
      <c r="AG57" s="388" t="str">
        <f>IF(AG55="","",VLOOKUP(AG55,'4シフト記号表'!$C$6:$U$35,19,FALSE))</f>
        <v/>
      </c>
      <c r="AH57" s="389" t="str">
        <f>IF(AH55="","",VLOOKUP(AH55,'4シフト記号表'!$C$6:$U$35,19,FALSE))</f>
        <v/>
      </c>
      <c r="AI57" s="389" t="str">
        <f>IF(AI55="","",VLOOKUP(AI55,'4シフト記号表'!$C$6:$U$35,19,FALSE))</f>
        <v/>
      </c>
      <c r="AJ57" s="389" t="str">
        <f>IF(AJ55="","",VLOOKUP(AJ55,'4シフト記号表'!$C$6:$U$35,19,FALSE))</f>
        <v/>
      </c>
      <c r="AK57" s="389" t="str">
        <f>IF(AK55="","",VLOOKUP(AK55,'4シフト記号表'!$C$6:$U$35,19,FALSE))</f>
        <v/>
      </c>
      <c r="AL57" s="389" t="str">
        <f>IF(AL55="","",VLOOKUP(AL55,'4シフト記号表'!$C$6:$U$35,19,FALSE))</f>
        <v/>
      </c>
      <c r="AM57" s="390" t="str">
        <f>IF(AM55="","",VLOOKUP(AM55,'4シフト記号表'!$C$6:$U$35,19,FALSE))</f>
        <v/>
      </c>
      <c r="AN57" s="388" t="str">
        <f>IF(AN55="","",VLOOKUP(AN55,'4シフト記号表'!$C$6:$U$35,19,FALSE))</f>
        <v/>
      </c>
      <c r="AO57" s="389" t="str">
        <f>IF(AO55="","",VLOOKUP(AO55,'4シフト記号表'!$C$6:$U$35,19,FALSE))</f>
        <v/>
      </c>
      <c r="AP57" s="389" t="str">
        <f>IF(AP55="","",VLOOKUP(AP55,'4シフト記号表'!$C$6:$U$35,19,FALSE))</f>
        <v/>
      </c>
      <c r="AQ57" s="389" t="str">
        <f>IF(AQ55="","",VLOOKUP(AQ55,'4シフト記号表'!$C$6:$U$35,19,FALSE))</f>
        <v/>
      </c>
      <c r="AR57" s="389" t="str">
        <f>IF(AR55="","",VLOOKUP(AR55,'4シフト記号表'!$C$6:$U$35,19,FALSE))</f>
        <v/>
      </c>
      <c r="AS57" s="389" t="str">
        <f>IF(AS55="","",VLOOKUP(AS55,'4シフト記号表'!$C$6:$U$35,19,FALSE))</f>
        <v/>
      </c>
      <c r="AT57" s="390" t="str">
        <f>IF(AT55="","",VLOOKUP(AT55,'4シフト記号表'!$C$6:$U$35,19,FALSE))</f>
        <v/>
      </c>
      <c r="AU57" s="388" t="str">
        <f>IF(AU55="","",VLOOKUP(AU55,'4シフト記号表'!$C$6:$U$35,19,FALSE))</f>
        <v/>
      </c>
      <c r="AV57" s="389" t="str">
        <f>IF(AV55="","",VLOOKUP(AV55,'4シフト記号表'!$C$6:$U$35,19,FALSE))</f>
        <v/>
      </c>
      <c r="AW57" s="389" t="str">
        <f>IF(AW55="","",VLOOKUP(AW55,'4シフト記号表'!$C$6:$U$35,19,FALSE))</f>
        <v/>
      </c>
      <c r="AX57" s="1393">
        <f>IF($BB$3="４週",SUM(S57:AT57),IF($BB$3="暦月",SUM(S57:AW57),""))</f>
        <v>0</v>
      </c>
      <c r="AY57" s="1394"/>
      <c r="AZ57" s="1395">
        <f>IF($BB$3="４週",AX57/4,IF($BB$3="暦月",'4勤務形態一覧（1枚版）'!AX57/('4勤務形態一覧（1枚版）'!$BB$8/7),""))</f>
        <v>0</v>
      </c>
      <c r="BA57" s="1396"/>
      <c r="BB57" s="1444"/>
      <c r="BC57" s="1407"/>
      <c r="BD57" s="1407"/>
      <c r="BE57" s="1407"/>
      <c r="BF57" s="1408"/>
    </row>
    <row r="58" spans="2:58" ht="20.25" customHeight="1">
      <c r="B58" s="1316">
        <f>B55+1</f>
        <v>13</v>
      </c>
      <c r="C58" s="1419"/>
      <c r="D58" s="1420"/>
      <c r="E58" s="1421"/>
      <c r="F58" s="391"/>
      <c r="G58" s="1400"/>
      <c r="H58" s="1402"/>
      <c r="I58" s="1332"/>
      <c r="J58" s="1332"/>
      <c r="K58" s="1333"/>
      <c r="L58" s="1403"/>
      <c r="M58" s="1404"/>
      <c r="N58" s="1404"/>
      <c r="O58" s="1405"/>
      <c r="P58" s="1409" t="s">
        <v>213</v>
      </c>
      <c r="Q58" s="1410"/>
      <c r="R58" s="1411"/>
      <c r="S58" s="380"/>
      <c r="T58" s="381"/>
      <c r="U58" s="381"/>
      <c r="V58" s="381"/>
      <c r="W58" s="381"/>
      <c r="X58" s="381"/>
      <c r="Y58" s="382"/>
      <c r="Z58" s="380"/>
      <c r="AA58" s="381"/>
      <c r="AB58" s="381"/>
      <c r="AC58" s="381"/>
      <c r="AD58" s="381"/>
      <c r="AE58" s="381"/>
      <c r="AF58" s="382"/>
      <c r="AG58" s="380"/>
      <c r="AH58" s="381"/>
      <c r="AI58" s="381"/>
      <c r="AJ58" s="381"/>
      <c r="AK58" s="381"/>
      <c r="AL58" s="381"/>
      <c r="AM58" s="382"/>
      <c r="AN58" s="380"/>
      <c r="AO58" s="381"/>
      <c r="AP58" s="381"/>
      <c r="AQ58" s="381"/>
      <c r="AR58" s="381"/>
      <c r="AS58" s="381"/>
      <c r="AT58" s="382"/>
      <c r="AU58" s="380"/>
      <c r="AV58" s="381"/>
      <c r="AW58" s="381"/>
      <c r="AX58" s="1412"/>
      <c r="AY58" s="1413"/>
      <c r="AZ58" s="1414"/>
      <c r="BA58" s="1415"/>
      <c r="BB58" s="1442"/>
      <c r="BC58" s="1404"/>
      <c r="BD58" s="1404"/>
      <c r="BE58" s="1404"/>
      <c r="BF58" s="1405"/>
    </row>
    <row r="59" spans="2:58" ht="20.25" customHeight="1">
      <c r="B59" s="1316"/>
      <c r="C59" s="1422"/>
      <c r="D59" s="1423"/>
      <c r="E59" s="1424"/>
      <c r="F59" s="383"/>
      <c r="G59" s="1327"/>
      <c r="H59" s="1331"/>
      <c r="I59" s="1332"/>
      <c r="J59" s="1332"/>
      <c r="K59" s="1333"/>
      <c r="L59" s="1337"/>
      <c r="M59" s="1338"/>
      <c r="N59" s="1338"/>
      <c r="O59" s="1339"/>
      <c r="P59" s="1383" t="s">
        <v>214</v>
      </c>
      <c r="Q59" s="1384"/>
      <c r="R59" s="1385"/>
      <c r="S59" s="384" t="str">
        <f>IF(S58="","",VLOOKUP(S58,'4シフト記号表'!$C$6:$K$35,9,FALSE))</f>
        <v/>
      </c>
      <c r="T59" s="385" t="str">
        <f>IF(T58="","",VLOOKUP(T58,'4シフト記号表'!$C$6:$K$35,9,FALSE))</f>
        <v/>
      </c>
      <c r="U59" s="385" t="str">
        <f>IF(U58="","",VLOOKUP(U58,'4シフト記号表'!$C$6:$K$35,9,FALSE))</f>
        <v/>
      </c>
      <c r="V59" s="385" t="str">
        <f>IF(V58="","",VLOOKUP(V58,'4シフト記号表'!$C$6:$K$35,9,FALSE))</f>
        <v/>
      </c>
      <c r="W59" s="385" t="str">
        <f>IF(W58="","",VLOOKUP(W58,'4シフト記号表'!$C$6:$K$35,9,FALSE))</f>
        <v/>
      </c>
      <c r="X59" s="385" t="str">
        <f>IF(X58="","",VLOOKUP(X58,'4シフト記号表'!$C$6:$K$35,9,FALSE))</f>
        <v/>
      </c>
      <c r="Y59" s="386" t="str">
        <f>IF(Y58="","",VLOOKUP(Y58,'4シフト記号表'!$C$6:$K$35,9,FALSE))</f>
        <v/>
      </c>
      <c r="Z59" s="384" t="str">
        <f>IF(Z58="","",VLOOKUP(Z58,'4シフト記号表'!$C$6:$K$35,9,FALSE))</f>
        <v/>
      </c>
      <c r="AA59" s="385" t="str">
        <f>IF(AA58="","",VLOOKUP(AA58,'4シフト記号表'!$C$6:$K$35,9,FALSE))</f>
        <v/>
      </c>
      <c r="AB59" s="385" t="str">
        <f>IF(AB58="","",VLOOKUP(AB58,'4シフト記号表'!$C$6:$K$35,9,FALSE))</f>
        <v/>
      </c>
      <c r="AC59" s="385" t="str">
        <f>IF(AC58="","",VLOOKUP(AC58,'4シフト記号表'!$C$6:$K$35,9,FALSE))</f>
        <v/>
      </c>
      <c r="AD59" s="385" t="str">
        <f>IF(AD58="","",VLOOKUP(AD58,'4シフト記号表'!$C$6:$K$35,9,FALSE))</f>
        <v/>
      </c>
      <c r="AE59" s="385" t="str">
        <f>IF(AE58="","",VLOOKUP(AE58,'4シフト記号表'!$C$6:$K$35,9,FALSE))</f>
        <v/>
      </c>
      <c r="AF59" s="386" t="str">
        <f>IF(AF58="","",VLOOKUP(AF58,'4シフト記号表'!$C$6:$K$35,9,FALSE))</f>
        <v/>
      </c>
      <c r="AG59" s="384" t="str">
        <f>IF(AG58="","",VLOOKUP(AG58,'4シフト記号表'!$C$6:$K$35,9,FALSE))</f>
        <v/>
      </c>
      <c r="AH59" s="385" t="str">
        <f>IF(AH58="","",VLOOKUP(AH58,'4シフト記号表'!$C$6:$K$35,9,FALSE))</f>
        <v/>
      </c>
      <c r="AI59" s="385" t="str">
        <f>IF(AI58="","",VLOOKUP(AI58,'4シフト記号表'!$C$6:$K$35,9,FALSE))</f>
        <v/>
      </c>
      <c r="AJ59" s="385" t="str">
        <f>IF(AJ58="","",VLOOKUP(AJ58,'4シフト記号表'!$C$6:$K$35,9,FALSE))</f>
        <v/>
      </c>
      <c r="AK59" s="385" t="str">
        <f>IF(AK58="","",VLOOKUP(AK58,'4シフト記号表'!$C$6:$K$35,9,FALSE))</f>
        <v/>
      </c>
      <c r="AL59" s="385" t="str">
        <f>IF(AL58="","",VLOOKUP(AL58,'4シフト記号表'!$C$6:$K$35,9,FALSE))</f>
        <v/>
      </c>
      <c r="AM59" s="386" t="str">
        <f>IF(AM58="","",VLOOKUP(AM58,'4シフト記号表'!$C$6:$K$35,9,FALSE))</f>
        <v/>
      </c>
      <c r="AN59" s="384" t="str">
        <f>IF(AN58="","",VLOOKUP(AN58,'4シフト記号表'!$C$6:$K$35,9,FALSE))</f>
        <v/>
      </c>
      <c r="AO59" s="385" t="str">
        <f>IF(AO58="","",VLOOKUP(AO58,'4シフト記号表'!$C$6:$K$35,9,FALSE))</f>
        <v/>
      </c>
      <c r="AP59" s="385" t="str">
        <f>IF(AP58="","",VLOOKUP(AP58,'4シフト記号表'!$C$6:$K$35,9,FALSE))</f>
        <v/>
      </c>
      <c r="AQ59" s="385" t="str">
        <f>IF(AQ58="","",VLOOKUP(AQ58,'4シフト記号表'!$C$6:$K$35,9,FALSE))</f>
        <v/>
      </c>
      <c r="AR59" s="385" t="str">
        <f>IF(AR58="","",VLOOKUP(AR58,'4シフト記号表'!$C$6:$K$35,9,FALSE))</f>
        <v/>
      </c>
      <c r="AS59" s="385" t="str">
        <f>IF(AS58="","",VLOOKUP(AS58,'4シフト記号表'!$C$6:$K$35,9,FALSE))</f>
        <v/>
      </c>
      <c r="AT59" s="386" t="str">
        <f>IF(AT58="","",VLOOKUP(AT58,'4シフト記号表'!$C$6:$K$35,9,FALSE))</f>
        <v/>
      </c>
      <c r="AU59" s="384" t="str">
        <f>IF(AU58="","",VLOOKUP(AU58,'4シフト記号表'!$C$6:$K$35,9,FALSE))</f>
        <v/>
      </c>
      <c r="AV59" s="385" t="str">
        <f>IF(AV58="","",VLOOKUP(AV58,'4シフト記号表'!$C$6:$K$35,9,FALSE))</f>
        <v/>
      </c>
      <c r="AW59" s="385" t="str">
        <f>IF(AW58="","",VLOOKUP(AW58,'4シフト記号表'!$C$6:$K$35,9,FALSE))</f>
        <v/>
      </c>
      <c r="AX59" s="1386">
        <f>IF($BB$3="４週",SUM(S59:AT59),IF($BB$3="暦月",SUM(S59:AW59),""))</f>
        <v>0</v>
      </c>
      <c r="AY59" s="1387"/>
      <c r="AZ59" s="1388">
        <f>IF($BB$3="４週",AX59/4,IF($BB$3="暦月",'4勤務形態一覧（1枚版）'!AX59/('4勤務形態一覧（1枚版）'!$BB$8/7),""))</f>
        <v>0</v>
      </c>
      <c r="BA59" s="1389"/>
      <c r="BB59" s="1443"/>
      <c r="BC59" s="1338"/>
      <c r="BD59" s="1338"/>
      <c r="BE59" s="1338"/>
      <c r="BF59" s="1339"/>
    </row>
    <row r="60" spans="2:58" ht="20.25" customHeight="1" thickBot="1">
      <c r="B60" s="1434"/>
      <c r="C60" s="1425"/>
      <c r="D60" s="1426"/>
      <c r="E60" s="1427"/>
      <c r="F60" s="392">
        <f>C58</f>
        <v>0</v>
      </c>
      <c r="G60" s="1435"/>
      <c r="H60" s="1436"/>
      <c r="I60" s="1437"/>
      <c r="J60" s="1437"/>
      <c r="K60" s="1438"/>
      <c r="L60" s="1439"/>
      <c r="M60" s="1440"/>
      <c r="N60" s="1440"/>
      <c r="O60" s="1441"/>
      <c r="P60" s="1476" t="s">
        <v>215</v>
      </c>
      <c r="Q60" s="1477"/>
      <c r="R60" s="1478"/>
      <c r="S60" s="388" t="str">
        <f>IF(S58="","",VLOOKUP(S58,'4シフト記号表'!$C$6:$U$35,19,FALSE))</f>
        <v/>
      </c>
      <c r="T60" s="389" t="str">
        <f>IF(T58="","",VLOOKUP(T58,'4シフト記号表'!$C$6:$U$35,19,FALSE))</f>
        <v/>
      </c>
      <c r="U60" s="389" t="str">
        <f>IF(U58="","",VLOOKUP(U58,'4シフト記号表'!$C$6:$U$35,19,FALSE))</f>
        <v/>
      </c>
      <c r="V60" s="389" t="str">
        <f>IF(V58="","",VLOOKUP(V58,'4シフト記号表'!$C$6:$U$35,19,FALSE))</f>
        <v/>
      </c>
      <c r="W60" s="389" t="str">
        <f>IF(W58="","",VLOOKUP(W58,'4シフト記号表'!$C$6:$U$35,19,FALSE))</f>
        <v/>
      </c>
      <c r="X60" s="389" t="str">
        <f>IF(X58="","",VLOOKUP(X58,'4シフト記号表'!$C$6:$U$35,19,FALSE))</f>
        <v/>
      </c>
      <c r="Y60" s="390" t="str">
        <f>IF(Y58="","",VLOOKUP(Y58,'4シフト記号表'!$C$6:$U$35,19,FALSE))</f>
        <v/>
      </c>
      <c r="Z60" s="388" t="str">
        <f>IF(Z58="","",VLOOKUP(Z58,'4シフト記号表'!$C$6:$U$35,19,FALSE))</f>
        <v/>
      </c>
      <c r="AA60" s="389" t="str">
        <f>IF(AA58="","",VLOOKUP(AA58,'4シフト記号表'!$C$6:$U$35,19,FALSE))</f>
        <v/>
      </c>
      <c r="AB60" s="389" t="str">
        <f>IF(AB58="","",VLOOKUP(AB58,'4シフト記号表'!$C$6:$U$35,19,FALSE))</f>
        <v/>
      </c>
      <c r="AC60" s="389" t="str">
        <f>IF(AC58="","",VLOOKUP(AC58,'4シフト記号表'!$C$6:$U$35,19,FALSE))</f>
        <v/>
      </c>
      <c r="AD60" s="389" t="str">
        <f>IF(AD58="","",VLOOKUP(AD58,'4シフト記号表'!$C$6:$U$35,19,FALSE))</f>
        <v/>
      </c>
      <c r="AE60" s="389" t="str">
        <f>IF(AE58="","",VLOOKUP(AE58,'4シフト記号表'!$C$6:$U$35,19,FALSE))</f>
        <v/>
      </c>
      <c r="AF60" s="390" t="str">
        <f>IF(AF58="","",VLOOKUP(AF58,'4シフト記号表'!$C$6:$U$35,19,FALSE))</f>
        <v/>
      </c>
      <c r="AG60" s="388" t="str">
        <f>IF(AG58="","",VLOOKUP(AG58,'4シフト記号表'!$C$6:$U$35,19,FALSE))</f>
        <v/>
      </c>
      <c r="AH60" s="389" t="str">
        <f>IF(AH58="","",VLOOKUP(AH58,'4シフト記号表'!$C$6:$U$35,19,FALSE))</f>
        <v/>
      </c>
      <c r="AI60" s="389" t="str">
        <f>IF(AI58="","",VLOOKUP(AI58,'4シフト記号表'!$C$6:$U$35,19,FALSE))</f>
        <v/>
      </c>
      <c r="AJ60" s="389" t="str">
        <f>IF(AJ58="","",VLOOKUP(AJ58,'4シフト記号表'!$C$6:$U$35,19,FALSE))</f>
        <v/>
      </c>
      <c r="AK60" s="389" t="str">
        <f>IF(AK58="","",VLOOKUP(AK58,'4シフト記号表'!$C$6:$U$35,19,FALSE))</f>
        <v/>
      </c>
      <c r="AL60" s="389" t="str">
        <f>IF(AL58="","",VLOOKUP(AL58,'4シフト記号表'!$C$6:$U$35,19,FALSE))</f>
        <v/>
      </c>
      <c r="AM60" s="390" t="str">
        <f>IF(AM58="","",VLOOKUP(AM58,'4シフト記号表'!$C$6:$U$35,19,FALSE))</f>
        <v/>
      </c>
      <c r="AN60" s="388" t="str">
        <f>IF(AN58="","",VLOOKUP(AN58,'4シフト記号表'!$C$6:$U$35,19,FALSE))</f>
        <v/>
      </c>
      <c r="AO60" s="389" t="str">
        <f>IF(AO58="","",VLOOKUP(AO58,'4シフト記号表'!$C$6:$U$35,19,FALSE))</f>
        <v/>
      </c>
      <c r="AP60" s="389" t="str">
        <f>IF(AP58="","",VLOOKUP(AP58,'4シフト記号表'!$C$6:$U$35,19,FALSE))</f>
        <v/>
      </c>
      <c r="AQ60" s="389" t="str">
        <f>IF(AQ58="","",VLOOKUP(AQ58,'4シフト記号表'!$C$6:$U$35,19,FALSE))</f>
        <v/>
      </c>
      <c r="AR60" s="389" t="str">
        <f>IF(AR58="","",VLOOKUP(AR58,'4シフト記号表'!$C$6:$U$35,19,FALSE))</f>
        <v/>
      </c>
      <c r="AS60" s="389" t="str">
        <f>IF(AS58="","",VLOOKUP(AS58,'4シフト記号表'!$C$6:$U$35,19,FALSE))</f>
        <v/>
      </c>
      <c r="AT60" s="390" t="str">
        <f>IF(AT58="","",VLOOKUP(AT58,'4シフト記号表'!$C$6:$U$35,19,FALSE))</f>
        <v/>
      </c>
      <c r="AU60" s="388" t="str">
        <f>IF(AU58="","",VLOOKUP(AU58,'4シフト記号表'!$C$6:$U$35,19,FALSE))</f>
        <v/>
      </c>
      <c r="AV60" s="389" t="str">
        <f>IF(AV58="","",VLOOKUP(AV58,'4シフト記号表'!$C$6:$U$35,19,FALSE))</f>
        <v/>
      </c>
      <c r="AW60" s="389" t="str">
        <f>IF(AW58="","",VLOOKUP(AW58,'4シフト記号表'!$C$6:$U$35,19,FALSE))</f>
        <v/>
      </c>
      <c r="AX60" s="1393">
        <f>IF($BB$3="４週",SUM(S60:AT60),IF($BB$3="暦月",SUM(S60:AW60),""))</f>
        <v>0</v>
      </c>
      <c r="AY60" s="1394"/>
      <c r="AZ60" s="1395">
        <f>IF($BB$3="４週",AX60/4,IF($BB$3="暦月",'4勤務形態一覧（1枚版）'!AX60/('4勤務形態一覧（1枚版）'!$BB$8/7),""))</f>
        <v>0</v>
      </c>
      <c r="BA60" s="1396"/>
      <c r="BB60" s="1475"/>
      <c r="BC60" s="1440"/>
      <c r="BD60" s="1440"/>
      <c r="BE60" s="1440"/>
      <c r="BF60" s="1441"/>
    </row>
    <row r="61" spans="2:58" s="361" customFormat="1" ht="6" customHeight="1" thickBot="1">
      <c r="B61" s="393"/>
      <c r="C61" s="394"/>
      <c r="D61" s="394"/>
      <c r="E61" s="394"/>
      <c r="F61" s="395"/>
      <c r="G61" s="395"/>
      <c r="H61" s="396"/>
      <c r="I61" s="396"/>
      <c r="J61" s="396"/>
      <c r="K61" s="396"/>
      <c r="L61" s="395"/>
      <c r="M61" s="395"/>
      <c r="N61" s="395"/>
      <c r="O61" s="395"/>
      <c r="P61" s="397"/>
      <c r="Q61" s="397"/>
      <c r="R61" s="397"/>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8"/>
      <c r="AY61" s="398"/>
      <c r="AZ61" s="398"/>
      <c r="BA61" s="398"/>
      <c r="BB61" s="395"/>
      <c r="BC61" s="395"/>
      <c r="BD61" s="395"/>
      <c r="BE61" s="395"/>
      <c r="BF61" s="399"/>
    </row>
    <row r="62" spans="2:58" ht="20.149999999999999" customHeight="1">
      <c r="B62" s="400"/>
      <c r="C62" s="401"/>
      <c r="D62" s="401"/>
      <c r="E62" s="401"/>
      <c r="F62" s="401"/>
      <c r="G62" s="1445" t="s">
        <v>216</v>
      </c>
      <c r="H62" s="1445"/>
      <c r="I62" s="1445"/>
      <c r="J62" s="1445"/>
      <c r="K62" s="1445"/>
      <c r="L62" s="1445"/>
      <c r="M62" s="1445"/>
      <c r="N62" s="1445"/>
      <c r="O62" s="1445"/>
      <c r="P62" s="1445"/>
      <c r="Q62" s="1445"/>
      <c r="R62" s="1446"/>
      <c r="S62" s="402" t="str">
        <f>IF(SUMIF($F$22:$F$60, "生活相談員", S22:S60)=0,"",SUMIF($F$22:$F$60,"生活相談員",S22:S60))</f>
        <v/>
      </c>
      <c r="T62" s="403" t="str">
        <f t="shared" ref="T62:AW62" si="1">IF(SUMIF($F$22:$F$60, "生活相談員", T22:T60)=0,"",SUMIF($F$22:$F$60,"生活相談員",T22:T60))</f>
        <v/>
      </c>
      <c r="U62" s="403" t="str">
        <f t="shared" si="1"/>
        <v/>
      </c>
      <c r="V62" s="403" t="str">
        <f t="shared" si="1"/>
        <v/>
      </c>
      <c r="W62" s="403" t="str">
        <f t="shared" si="1"/>
        <v/>
      </c>
      <c r="X62" s="403" t="str">
        <f t="shared" si="1"/>
        <v/>
      </c>
      <c r="Y62" s="404" t="str">
        <f t="shared" si="1"/>
        <v/>
      </c>
      <c r="Z62" s="402" t="str">
        <f t="shared" si="1"/>
        <v/>
      </c>
      <c r="AA62" s="403" t="str">
        <f t="shared" si="1"/>
        <v/>
      </c>
      <c r="AB62" s="403" t="str">
        <f t="shared" si="1"/>
        <v/>
      </c>
      <c r="AC62" s="403" t="str">
        <f t="shared" si="1"/>
        <v/>
      </c>
      <c r="AD62" s="403" t="str">
        <f t="shared" si="1"/>
        <v/>
      </c>
      <c r="AE62" s="403" t="str">
        <f t="shared" si="1"/>
        <v/>
      </c>
      <c r="AF62" s="404" t="str">
        <f t="shared" si="1"/>
        <v/>
      </c>
      <c r="AG62" s="402" t="str">
        <f t="shared" si="1"/>
        <v/>
      </c>
      <c r="AH62" s="403" t="str">
        <f t="shared" si="1"/>
        <v/>
      </c>
      <c r="AI62" s="403" t="str">
        <f t="shared" si="1"/>
        <v/>
      </c>
      <c r="AJ62" s="403" t="str">
        <f t="shared" si="1"/>
        <v/>
      </c>
      <c r="AK62" s="403" t="str">
        <f t="shared" si="1"/>
        <v/>
      </c>
      <c r="AL62" s="403" t="str">
        <f t="shared" si="1"/>
        <v/>
      </c>
      <c r="AM62" s="404" t="str">
        <f t="shared" si="1"/>
        <v/>
      </c>
      <c r="AN62" s="402" t="str">
        <f t="shared" si="1"/>
        <v/>
      </c>
      <c r="AO62" s="403" t="str">
        <f t="shared" si="1"/>
        <v/>
      </c>
      <c r="AP62" s="403" t="str">
        <f t="shared" si="1"/>
        <v/>
      </c>
      <c r="AQ62" s="403" t="str">
        <f t="shared" si="1"/>
        <v/>
      </c>
      <c r="AR62" s="403" t="str">
        <f t="shared" si="1"/>
        <v/>
      </c>
      <c r="AS62" s="403" t="str">
        <f t="shared" si="1"/>
        <v/>
      </c>
      <c r="AT62" s="404" t="str">
        <f t="shared" si="1"/>
        <v/>
      </c>
      <c r="AU62" s="402" t="str">
        <f t="shared" si="1"/>
        <v/>
      </c>
      <c r="AV62" s="403" t="str">
        <f t="shared" si="1"/>
        <v/>
      </c>
      <c r="AW62" s="404" t="str">
        <f t="shared" si="1"/>
        <v/>
      </c>
      <c r="AX62" s="1447" t="str">
        <f>IF(SUMIF($F$22:$F$60, "生活相談員", AX22:AY60)=0,"",SUMIF($F$22:$F$60,"生活相談員",AX22:AY60))</f>
        <v/>
      </c>
      <c r="AY62" s="1448"/>
      <c r="AZ62" s="1449" t="str">
        <f>IF(AX62="","",IF($BB$3="４週",AX62/4,IF($BB$3="暦月",AX62/('4勤務形態一覧（1枚版）'!$BB$8/7),"")))</f>
        <v/>
      </c>
      <c r="BA62" s="1450"/>
      <c r="BB62" s="1451"/>
      <c r="BC62" s="1452"/>
      <c r="BD62" s="1452"/>
      <c r="BE62" s="1452"/>
      <c r="BF62" s="1453"/>
    </row>
    <row r="63" spans="2:58" ht="20.25" customHeight="1">
      <c r="B63" s="405"/>
      <c r="C63" s="406"/>
      <c r="D63" s="406"/>
      <c r="E63" s="406"/>
      <c r="F63" s="406"/>
      <c r="G63" s="1460" t="s">
        <v>217</v>
      </c>
      <c r="H63" s="1460"/>
      <c r="I63" s="1460"/>
      <c r="J63" s="1460"/>
      <c r="K63" s="1460"/>
      <c r="L63" s="1460"/>
      <c r="M63" s="1460"/>
      <c r="N63" s="1460"/>
      <c r="O63" s="1460"/>
      <c r="P63" s="1460"/>
      <c r="Q63" s="1460"/>
      <c r="R63" s="1461"/>
      <c r="S63" s="407" t="str">
        <f t="shared" ref="S63:AW63" si="2">IF(SUMIF($F$22:$F$60, "介護職員", S22:S60)=0,"",SUMIF($F$22:$F$60, "介護職員", S22:S60))</f>
        <v/>
      </c>
      <c r="T63" s="408" t="str">
        <f t="shared" si="2"/>
        <v/>
      </c>
      <c r="U63" s="408" t="str">
        <f t="shared" si="2"/>
        <v/>
      </c>
      <c r="V63" s="408" t="str">
        <f t="shared" si="2"/>
        <v/>
      </c>
      <c r="W63" s="408" t="str">
        <f t="shared" si="2"/>
        <v/>
      </c>
      <c r="X63" s="408" t="str">
        <f t="shared" si="2"/>
        <v/>
      </c>
      <c r="Y63" s="409" t="str">
        <f t="shared" si="2"/>
        <v/>
      </c>
      <c r="Z63" s="407" t="str">
        <f t="shared" si="2"/>
        <v/>
      </c>
      <c r="AA63" s="408" t="str">
        <f t="shared" si="2"/>
        <v/>
      </c>
      <c r="AB63" s="408" t="str">
        <f t="shared" si="2"/>
        <v/>
      </c>
      <c r="AC63" s="408" t="str">
        <f t="shared" si="2"/>
        <v/>
      </c>
      <c r="AD63" s="408" t="str">
        <f t="shared" si="2"/>
        <v/>
      </c>
      <c r="AE63" s="408" t="str">
        <f t="shared" si="2"/>
        <v/>
      </c>
      <c r="AF63" s="409" t="str">
        <f t="shared" si="2"/>
        <v/>
      </c>
      <c r="AG63" s="407" t="str">
        <f t="shared" si="2"/>
        <v/>
      </c>
      <c r="AH63" s="408" t="str">
        <f t="shared" si="2"/>
        <v/>
      </c>
      <c r="AI63" s="408" t="str">
        <f t="shared" si="2"/>
        <v/>
      </c>
      <c r="AJ63" s="408" t="str">
        <f t="shared" si="2"/>
        <v/>
      </c>
      <c r="AK63" s="408" t="str">
        <f t="shared" si="2"/>
        <v/>
      </c>
      <c r="AL63" s="408" t="str">
        <f t="shared" si="2"/>
        <v/>
      </c>
      <c r="AM63" s="409" t="str">
        <f t="shared" si="2"/>
        <v/>
      </c>
      <c r="AN63" s="407" t="str">
        <f t="shared" si="2"/>
        <v/>
      </c>
      <c r="AO63" s="408" t="str">
        <f t="shared" si="2"/>
        <v/>
      </c>
      <c r="AP63" s="408" t="str">
        <f t="shared" si="2"/>
        <v/>
      </c>
      <c r="AQ63" s="408" t="str">
        <f t="shared" si="2"/>
        <v/>
      </c>
      <c r="AR63" s="408" t="str">
        <f t="shared" si="2"/>
        <v/>
      </c>
      <c r="AS63" s="408" t="str">
        <f t="shared" si="2"/>
        <v/>
      </c>
      <c r="AT63" s="409" t="str">
        <f t="shared" si="2"/>
        <v/>
      </c>
      <c r="AU63" s="407" t="str">
        <f t="shared" si="2"/>
        <v/>
      </c>
      <c r="AV63" s="408" t="str">
        <f t="shared" si="2"/>
        <v/>
      </c>
      <c r="AW63" s="409" t="str">
        <f t="shared" si="2"/>
        <v/>
      </c>
      <c r="AX63" s="1462" t="str">
        <f>IF(SUMIF($F$22:$F$60, "介護職員", AX22:AX60)=0,"",SUMIF($F$22:$F$60, "介護職員", AX22:AX60))</f>
        <v/>
      </c>
      <c r="AY63" s="1463"/>
      <c r="AZ63" s="1464" t="str">
        <f>IF(AX63="","",IF($BB$3="４週",AX63/4,IF($BB$3="暦月",AX63/('4勤務形態一覧（1枚版）'!$BB$8/7),"")))</f>
        <v/>
      </c>
      <c r="BA63" s="1465"/>
      <c r="BB63" s="1454"/>
      <c r="BC63" s="1455"/>
      <c r="BD63" s="1455"/>
      <c r="BE63" s="1455"/>
      <c r="BF63" s="1456"/>
    </row>
    <row r="64" spans="2:58" ht="20.25" customHeight="1">
      <c r="B64" s="405"/>
      <c r="C64" s="406"/>
      <c r="D64" s="406"/>
      <c r="E64" s="406"/>
      <c r="F64" s="406"/>
      <c r="G64" s="1460" t="s">
        <v>218</v>
      </c>
      <c r="H64" s="1460"/>
      <c r="I64" s="1460"/>
      <c r="J64" s="1460"/>
      <c r="K64" s="1460"/>
      <c r="L64" s="1460"/>
      <c r="M64" s="1460"/>
      <c r="N64" s="1460"/>
      <c r="O64" s="1460"/>
      <c r="P64" s="1460"/>
      <c r="Q64" s="1460"/>
      <c r="R64" s="1461"/>
      <c r="S64" s="410"/>
      <c r="T64" s="411"/>
      <c r="U64" s="411"/>
      <c r="V64" s="411"/>
      <c r="W64" s="411"/>
      <c r="X64" s="411"/>
      <c r="Y64" s="412"/>
      <c r="Z64" s="410"/>
      <c r="AA64" s="411"/>
      <c r="AB64" s="411"/>
      <c r="AC64" s="411"/>
      <c r="AD64" s="411"/>
      <c r="AE64" s="411"/>
      <c r="AF64" s="412"/>
      <c r="AG64" s="410"/>
      <c r="AH64" s="411"/>
      <c r="AI64" s="411"/>
      <c r="AJ64" s="411"/>
      <c r="AK64" s="411"/>
      <c r="AL64" s="411"/>
      <c r="AM64" s="412"/>
      <c r="AN64" s="410"/>
      <c r="AO64" s="411"/>
      <c r="AP64" s="411"/>
      <c r="AQ64" s="411"/>
      <c r="AR64" s="411"/>
      <c r="AS64" s="411"/>
      <c r="AT64" s="412"/>
      <c r="AU64" s="410"/>
      <c r="AV64" s="411"/>
      <c r="AW64" s="412"/>
      <c r="AX64" s="1466"/>
      <c r="AY64" s="1467"/>
      <c r="AZ64" s="1467"/>
      <c r="BA64" s="1468"/>
      <c r="BB64" s="1454"/>
      <c r="BC64" s="1455"/>
      <c r="BD64" s="1455"/>
      <c r="BE64" s="1455"/>
      <c r="BF64" s="1456"/>
    </row>
    <row r="65" spans="2:73" ht="20.25" customHeight="1">
      <c r="B65" s="405"/>
      <c r="C65" s="406"/>
      <c r="D65" s="406"/>
      <c r="E65" s="406"/>
      <c r="F65" s="406"/>
      <c r="G65" s="1460" t="s">
        <v>219</v>
      </c>
      <c r="H65" s="1460"/>
      <c r="I65" s="1460"/>
      <c r="J65" s="1460"/>
      <c r="K65" s="1460"/>
      <c r="L65" s="1460"/>
      <c r="M65" s="1460"/>
      <c r="N65" s="1460"/>
      <c r="O65" s="1460"/>
      <c r="P65" s="1460"/>
      <c r="Q65" s="1460"/>
      <c r="R65" s="1461"/>
      <c r="S65" s="410"/>
      <c r="T65" s="411"/>
      <c r="U65" s="411"/>
      <c r="V65" s="411"/>
      <c r="W65" s="411"/>
      <c r="X65" s="411"/>
      <c r="Y65" s="412"/>
      <c r="Z65" s="410"/>
      <c r="AA65" s="411"/>
      <c r="AB65" s="411"/>
      <c r="AC65" s="411"/>
      <c r="AD65" s="411"/>
      <c r="AE65" s="411"/>
      <c r="AF65" s="412"/>
      <c r="AG65" s="410"/>
      <c r="AH65" s="411"/>
      <c r="AI65" s="411"/>
      <c r="AJ65" s="411"/>
      <c r="AK65" s="411"/>
      <c r="AL65" s="411"/>
      <c r="AM65" s="412"/>
      <c r="AN65" s="410"/>
      <c r="AO65" s="411"/>
      <c r="AP65" s="411"/>
      <c r="AQ65" s="411"/>
      <c r="AR65" s="411"/>
      <c r="AS65" s="411"/>
      <c r="AT65" s="412"/>
      <c r="AU65" s="410"/>
      <c r="AV65" s="411"/>
      <c r="AW65" s="412"/>
      <c r="AX65" s="1469"/>
      <c r="AY65" s="1470"/>
      <c r="AZ65" s="1470"/>
      <c r="BA65" s="1471"/>
      <c r="BB65" s="1454"/>
      <c r="BC65" s="1455"/>
      <c r="BD65" s="1455"/>
      <c r="BE65" s="1455"/>
      <c r="BF65" s="1456"/>
    </row>
    <row r="66" spans="2:73" ht="20.25" customHeight="1" thickBot="1">
      <c r="B66" s="413"/>
      <c r="C66" s="414"/>
      <c r="D66" s="414"/>
      <c r="E66" s="414"/>
      <c r="F66" s="414"/>
      <c r="G66" s="1479" t="s">
        <v>220</v>
      </c>
      <c r="H66" s="1479"/>
      <c r="I66" s="1479"/>
      <c r="J66" s="1479"/>
      <c r="K66" s="1479"/>
      <c r="L66" s="1479"/>
      <c r="M66" s="1479"/>
      <c r="N66" s="1479"/>
      <c r="O66" s="1479"/>
      <c r="P66" s="1479"/>
      <c r="Q66" s="1479"/>
      <c r="R66" s="1480"/>
      <c r="S66" s="415" t="str">
        <f>IF(S65&lt;&gt;"",IF(S64&gt;15,((S64-15)/5+1)*S65,S65),"")</f>
        <v/>
      </c>
      <c r="T66" s="416" t="str">
        <f t="shared" ref="T66:AW66" si="3">IF(T65&lt;&gt;"",IF(T64&gt;15,((T64-15)/5+1)*T65,T65),"")</f>
        <v/>
      </c>
      <c r="U66" s="416" t="str">
        <f t="shared" si="3"/>
        <v/>
      </c>
      <c r="V66" s="416" t="str">
        <f t="shared" si="3"/>
        <v/>
      </c>
      <c r="W66" s="416" t="str">
        <f t="shared" si="3"/>
        <v/>
      </c>
      <c r="X66" s="416" t="str">
        <f t="shared" si="3"/>
        <v/>
      </c>
      <c r="Y66" s="417" t="str">
        <f t="shared" si="3"/>
        <v/>
      </c>
      <c r="Z66" s="415" t="str">
        <f t="shared" si="3"/>
        <v/>
      </c>
      <c r="AA66" s="416" t="str">
        <f t="shared" si="3"/>
        <v/>
      </c>
      <c r="AB66" s="416" t="str">
        <f t="shared" si="3"/>
        <v/>
      </c>
      <c r="AC66" s="416" t="str">
        <f t="shared" si="3"/>
        <v/>
      </c>
      <c r="AD66" s="416" t="str">
        <f t="shared" si="3"/>
        <v/>
      </c>
      <c r="AE66" s="416" t="str">
        <f t="shared" si="3"/>
        <v/>
      </c>
      <c r="AF66" s="417" t="str">
        <f t="shared" si="3"/>
        <v/>
      </c>
      <c r="AG66" s="415" t="str">
        <f t="shared" si="3"/>
        <v/>
      </c>
      <c r="AH66" s="416" t="str">
        <f t="shared" si="3"/>
        <v/>
      </c>
      <c r="AI66" s="416" t="str">
        <f t="shared" si="3"/>
        <v/>
      </c>
      <c r="AJ66" s="416" t="str">
        <f t="shared" si="3"/>
        <v/>
      </c>
      <c r="AK66" s="416" t="str">
        <f t="shared" si="3"/>
        <v/>
      </c>
      <c r="AL66" s="416" t="str">
        <f t="shared" si="3"/>
        <v/>
      </c>
      <c r="AM66" s="417" t="str">
        <f t="shared" si="3"/>
        <v/>
      </c>
      <c r="AN66" s="415" t="str">
        <f t="shared" si="3"/>
        <v/>
      </c>
      <c r="AO66" s="416" t="str">
        <f t="shared" si="3"/>
        <v/>
      </c>
      <c r="AP66" s="416" t="str">
        <f t="shared" si="3"/>
        <v/>
      </c>
      <c r="AQ66" s="416" t="str">
        <f t="shared" si="3"/>
        <v/>
      </c>
      <c r="AR66" s="416" t="str">
        <f t="shared" si="3"/>
        <v/>
      </c>
      <c r="AS66" s="416" t="str">
        <f t="shared" si="3"/>
        <v/>
      </c>
      <c r="AT66" s="417" t="str">
        <f t="shared" si="3"/>
        <v/>
      </c>
      <c r="AU66" s="407" t="str">
        <f t="shared" si="3"/>
        <v/>
      </c>
      <c r="AV66" s="408" t="str">
        <f t="shared" si="3"/>
        <v/>
      </c>
      <c r="AW66" s="409" t="str">
        <f t="shared" si="3"/>
        <v/>
      </c>
      <c r="AX66" s="1469"/>
      <c r="AY66" s="1470"/>
      <c r="AZ66" s="1470"/>
      <c r="BA66" s="1471"/>
      <c r="BB66" s="1454"/>
      <c r="BC66" s="1455"/>
      <c r="BD66" s="1455"/>
      <c r="BE66" s="1455"/>
      <c r="BF66" s="1456"/>
    </row>
    <row r="67" spans="2:73" ht="18.75" customHeight="1">
      <c r="B67" s="1358" t="s">
        <v>221</v>
      </c>
      <c r="C67" s="1359"/>
      <c r="D67" s="1359"/>
      <c r="E67" s="1359"/>
      <c r="F67" s="1359"/>
      <c r="G67" s="1359"/>
      <c r="H67" s="1359"/>
      <c r="I67" s="1359"/>
      <c r="J67" s="1359"/>
      <c r="K67" s="1360"/>
      <c r="L67" s="1428" t="s">
        <v>222</v>
      </c>
      <c r="M67" s="1428"/>
      <c r="N67" s="1428"/>
      <c r="O67" s="1428"/>
      <c r="P67" s="1428"/>
      <c r="Q67" s="1428"/>
      <c r="R67" s="1429"/>
      <c r="S67" s="418" t="str">
        <f>IF($L67="","",IF(COUNTIFS($F$22:$F$60,$L67,S$22:S$60,"&gt;0")=0,"",COUNTIFS($F$22:$F$60,$L67,S$22:S$60,"&gt;0")))</f>
        <v/>
      </c>
      <c r="T67" s="419" t="str">
        <f t="shared" ref="T67:AW71" si="4">IF($L67="","",IF(COUNTIFS($F$22:$F$60,$L67,T$22:T$60,"&gt;0")=0,"",COUNTIFS($F$22:$F$60,$L67,T$22:T$60,"&gt;0")))</f>
        <v/>
      </c>
      <c r="U67" s="419" t="str">
        <f t="shared" si="4"/>
        <v/>
      </c>
      <c r="V67" s="419" t="str">
        <f t="shared" si="4"/>
        <v/>
      </c>
      <c r="W67" s="419" t="str">
        <f t="shared" si="4"/>
        <v/>
      </c>
      <c r="X67" s="419" t="str">
        <f t="shared" si="4"/>
        <v/>
      </c>
      <c r="Y67" s="420" t="str">
        <f t="shared" si="4"/>
        <v/>
      </c>
      <c r="Z67" s="421" t="str">
        <f t="shared" si="4"/>
        <v/>
      </c>
      <c r="AA67" s="419" t="str">
        <f t="shared" si="4"/>
        <v/>
      </c>
      <c r="AB67" s="419" t="str">
        <f t="shared" si="4"/>
        <v/>
      </c>
      <c r="AC67" s="419" t="str">
        <f t="shared" si="4"/>
        <v/>
      </c>
      <c r="AD67" s="419" t="str">
        <f t="shared" si="4"/>
        <v/>
      </c>
      <c r="AE67" s="419" t="str">
        <f t="shared" si="4"/>
        <v/>
      </c>
      <c r="AF67" s="420" t="str">
        <f t="shared" si="4"/>
        <v/>
      </c>
      <c r="AG67" s="419" t="str">
        <f t="shared" si="4"/>
        <v/>
      </c>
      <c r="AH67" s="419" t="str">
        <f t="shared" si="4"/>
        <v/>
      </c>
      <c r="AI67" s="419" t="str">
        <f t="shared" si="4"/>
        <v/>
      </c>
      <c r="AJ67" s="419" t="str">
        <f t="shared" si="4"/>
        <v/>
      </c>
      <c r="AK67" s="419" t="str">
        <f t="shared" si="4"/>
        <v/>
      </c>
      <c r="AL67" s="419" t="str">
        <f t="shared" si="4"/>
        <v/>
      </c>
      <c r="AM67" s="420" t="str">
        <f t="shared" si="4"/>
        <v/>
      </c>
      <c r="AN67" s="419" t="str">
        <f t="shared" si="4"/>
        <v/>
      </c>
      <c r="AO67" s="419" t="str">
        <f t="shared" si="4"/>
        <v/>
      </c>
      <c r="AP67" s="419" t="str">
        <f t="shared" si="4"/>
        <v/>
      </c>
      <c r="AQ67" s="419" t="str">
        <f t="shared" si="4"/>
        <v/>
      </c>
      <c r="AR67" s="419" t="str">
        <f t="shared" si="4"/>
        <v/>
      </c>
      <c r="AS67" s="419" t="str">
        <f t="shared" si="4"/>
        <v/>
      </c>
      <c r="AT67" s="420" t="str">
        <f t="shared" si="4"/>
        <v/>
      </c>
      <c r="AU67" s="419" t="str">
        <f t="shared" si="4"/>
        <v/>
      </c>
      <c r="AV67" s="419" t="str">
        <f t="shared" si="4"/>
        <v/>
      </c>
      <c r="AW67" s="420" t="str">
        <f t="shared" si="4"/>
        <v/>
      </c>
      <c r="AX67" s="1469"/>
      <c r="AY67" s="1470"/>
      <c r="AZ67" s="1470"/>
      <c r="BA67" s="1471"/>
      <c r="BB67" s="1454"/>
      <c r="BC67" s="1455"/>
      <c r="BD67" s="1455"/>
      <c r="BE67" s="1455"/>
      <c r="BF67" s="1456"/>
    </row>
    <row r="68" spans="2:73" ht="18.75" customHeight="1">
      <c r="B68" s="1358"/>
      <c r="C68" s="1359"/>
      <c r="D68" s="1359"/>
      <c r="E68" s="1359"/>
      <c r="F68" s="1359"/>
      <c r="G68" s="1359"/>
      <c r="H68" s="1359"/>
      <c r="I68" s="1359"/>
      <c r="J68" s="1359"/>
      <c r="K68" s="1360"/>
      <c r="L68" s="1430" t="s">
        <v>223</v>
      </c>
      <c r="M68" s="1430"/>
      <c r="N68" s="1430"/>
      <c r="O68" s="1430"/>
      <c r="P68" s="1430"/>
      <c r="Q68" s="1430"/>
      <c r="R68" s="1431"/>
      <c r="S68" s="407" t="str">
        <f t="shared" ref="S68:AH71" si="5">IF($L68="","",IF(COUNTIFS($F$22:$F$60,$L68,S$22:S$60,"&gt;0")=0,"",COUNTIFS($F$22:$F$60,$L68,S$22:S$60,"&gt;0")))</f>
        <v/>
      </c>
      <c r="T68" s="408" t="str">
        <f>IF($L68="","",IF(COUNTIFS($F$22:$F$60,$L68,T$22:T$60,"&gt;0")=0,"",COUNTIFS($F$22:$F$60,$L68,T$22:T$60,"&gt;0")))</f>
        <v/>
      </c>
      <c r="U68" s="408" t="str">
        <f t="shared" si="5"/>
        <v/>
      </c>
      <c r="V68" s="408" t="str">
        <f t="shared" si="5"/>
        <v/>
      </c>
      <c r="W68" s="408" t="str">
        <f t="shared" si="5"/>
        <v/>
      </c>
      <c r="X68" s="408" t="str">
        <f t="shared" si="5"/>
        <v/>
      </c>
      <c r="Y68" s="409" t="str">
        <f t="shared" si="5"/>
        <v/>
      </c>
      <c r="Z68" s="422" t="str">
        <f t="shared" si="5"/>
        <v/>
      </c>
      <c r="AA68" s="408" t="str">
        <f t="shared" si="5"/>
        <v/>
      </c>
      <c r="AB68" s="408" t="str">
        <f t="shared" si="5"/>
        <v/>
      </c>
      <c r="AC68" s="408" t="str">
        <f t="shared" si="5"/>
        <v/>
      </c>
      <c r="AD68" s="408" t="str">
        <f t="shared" si="5"/>
        <v/>
      </c>
      <c r="AE68" s="408" t="str">
        <f t="shared" si="5"/>
        <v/>
      </c>
      <c r="AF68" s="409" t="str">
        <f t="shared" si="5"/>
        <v/>
      </c>
      <c r="AG68" s="408" t="str">
        <f t="shared" si="5"/>
        <v/>
      </c>
      <c r="AH68" s="408" t="str">
        <f t="shared" si="5"/>
        <v/>
      </c>
      <c r="AI68" s="408" t="str">
        <f t="shared" si="4"/>
        <v/>
      </c>
      <c r="AJ68" s="408" t="str">
        <f t="shared" si="4"/>
        <v/>
      </c>
      <c r="AK68" s="408" t="str">
        <f t="shared" si="4"/>
        <v/>
      </c>
      <c r="AL68" s="408" t="str">
        <f t="shared" si="4"/>
        <v/>
      </c>
      <c r="AM68" s="409" t="str">
        <f t="shared" si="4"/>
        <v/>
      </c>
      <c r="AN68" s="408" t="str">
        <f t="shared" si="4"/>
        <v/>
      </c>
      <c r="AO68" s="408" t="str">
        <f t="shared" si="4"/>
        <v/>
      </c>
      <c r="AP68" s="408" t="str">
        <f t="shared" si="4"/>
        <v/>
      </c>
      <c r="AQ68" s="408" t="str">
        <f t="shared" si="4"/>
        <v/>
      </c>
      <c r="AR68" s="408" t="str">
        <f t="shared" si="4"/>
        <v/>
      </c>
      <c r="AS68" s="408" t="str">
        <f t="shared" si="4"/>
        <v/>
      </c>
      <c r="AT68" s="409" t="str">
        <f t="shared" si="4"/>
        <v/>
      </c>
      <c r="AU68" s="408" t="str">
        <f t="shared" si="4"/>
        <v/>
      </c>
      <c r="AV68" s="408" t="str">
        <f t="shared" si="4"/>
        <v/>
      </c>
      <c r="AW68" s="409" t="str">
        <f t="shared" si="4"/>
        <v/>
      </c>
      <c r="AX68" s="1469"/>
      <c r="AY68" s="1470"/>
      <c r="AZ68" s="1470"/>
      <c r="BA68" s="1471"/>
      <c r="BB68" s="1454"/>
      <c r="BC68" s="1455"/>
      <c r="BD68" s="1455"/>
      <c r="BE68" s="1455"/>
      <c r="BF68" s="1456"/>
    </row>
    <row r="69" spans="2:73" ht="18.75" customHeight="1">
      <c r="B69" s="1358"/>
      <c r="C69" s="1359"/>
      <c r="D69" s="1359"/>
      <c r="E69" s="1359"/>
      <c r="F69" s="1359"/>
      <c r="G69" s="1359"/>
      <c r="H69" s="1359"/>
      <c r="I69" s="1359"/>
      <c r="J69" s="1359"/>
      <c r="K69" s="1360"/>
      <c r="L69" s="1430" t="s">
        <v>224</v>
      </c>
      <c r="M69" s="1430"/>
      <c r="N69" s="1430"/>
      <c r="O69" s="1430"/>
      <c r="P69" s="1430"/>
      <c r="Q69" s="1430"/>
      <c r="R69" s="1431"/>
      <c r="S69" s="407" t="str">
        <f t="shared" si="5"/>
        <v/>
      </c>
      <c r="T69" s="408" t="str">
        <f t="shared" si="4"/>
        <v/>
      </c>
      <c r="U69" s="408" t="str">
        <f t="shared" si="4"/>
        <v/>
      </c>
      <c r="V69" s="408" t="str">
        <f t="shared" si="4"/>
        <v/>
      </c>
      <c r="W69" s="408" t="str">
        <f t="shared" si="4"/>
        <v/>
      </c>
      <c r="X69" s="408" t="str">
        <f>IF($L69="","",IF(COUNTIFS($F$22:$F$60,$L69,X$22:X$60,"&gt;0")=0,"",COUNTIFS($F$22:$F$60,$L69,X$22:X$60,"&gt;0")))</f>
        <v/>
      </c>
      <c r="Y69" s="409" t="str">
        <f t="shared" si="4"/>
        <v/>
      </c>
      <c r="Z69" s="422" t="str">
        <f t="shared" si="4"/>
        <v/>
      </c>
      <c r="AA69" s="408" t="str">
        <f t="shared" si="4"/>
        <v/>
      </c>
      <c r="AB69" s="408" t="str">
        <f t="shared" si="4"/>
        <v/>
      </c>
      <c r="AC69" s="408" t="str">
        <f t="shared" si="4"/>
        <v/>
      </c>
      <c r="AD69" s="408" t="str">
        <f t="shared" si="4"/>
        <v/>
      </c>
      <c r="AE69" s="408" t="str">
        <f t="shared" si="4"/>
        <v/>
      </c>
      <c r="AF69" s="409" t="str">
        <f t="shared" si="4"/>
        <v/>
      </c>
      <c r="AG69" s="408" t="str">
        <f t="shared" si="4"/>
        <v/>
      </c>
      <c r="AH69" s="408" t="str">
        <f t="shared" si="4"/>
        <v/>
      </c>
      <c r="AI69" s="408" t="str">
        <f t="shared" si="4"/>
        <v/>
      </c>
      <c r="AJ69" s="408" t="str">
        <f t="shared" si="4"/>
        <v/>
      </c>
      <c r="AK69" s="408" t="str">
        <f t="shared" si="4"/>
        <v/>
      </c>
      <c r="AL69" s="408" t="str">
        <f t="shared" si="4"/>
        <v/>
      </c>
      <c r="AM69" s="409" t="str">
        <f t="shared" si="4"/>
        <v/>
      </c>
      <c r="AN69" s="408" t="str">
        <f t="shared" si="4"/>
        <v/>
      </c>
      <c r="AO69" s="408" t="str">
        <f t="shared" si="4"/>
        <v/>
      </c>
      <c r="AP69" s="408" t="str">
        <f t="shared" si="4"/>
        <v/>
      </c>
      <c r="AQ69" s="408" t="str">
        <f t="shared" si="4"/>
        <v/>
      </c>
      <c r="AR69" s="408" t="str">
        <f t="shared" si="4"/>
        <v/>
      </c>
      <c r="AS69" s="408" t="str">
        <f t="shared" si="4"/>
        <v/>
      </c>
      <c r="AT69" s="409" t="str">
        <f t="shared" si="4"/>
        <v/>
      </c>
      <c r="AU69" s="408" t="str">
        <f t="shared" si="4"/>
        <v/>
      </c>
      <c r="AV69" s="408" t="str">
        <f t="shared" si="4"/>
        <v/>
      </c>
      <c r="AW69" s="409" t="str">
        <f t="shared" si="4"/>
        <v/>
      </c>
      <c r="AX69" s="1469"/>
      <c r="AY69" s="1470"/>
      <c r="AZ69" s="1470"/>
      <c r="BA69" s="1471"/>
      <c r="BB69" s="1454"/>
      <c r="BC69" s="1455"/>
      <c r="BD69" s="1455"/>
      <c r="BE69" s="1455"/>
      <c r="BF69" s="1456"/>
    </row>
    <row r="70" spans="2:73" ht="18.75" customHeight="1">
      <c r="B70" s="1358"/>
      <c r="C70" s="1359"/>
      <c r="D70" s="1359"/>
      <c r="E70" s="1359"/>
      <c r="F70" s="1359"/>
      <c r="G70" s="1359"/>
      <c r="H70" s="1359"/>
      <c r="I70" s="1359"/>
      <c r="J70" s="1359"/>
      <c r="K70" s="1360"/>
      <c r="L70" s="1430" t="s">
        <v>225</v>
      </c>
      <c r="M70" s="1430"/>
      <c r="N70" s="1430"/>
      <c r="O70" s="1430"/>
      <c r="P70" s="1430"/>
      <c r="Q70" s="1430"/>
      <c r="R70" s="1431"/>
      <c r="S70" s="407" t="str">
        <f t="shared" si="5"/>
        <v/>
      </c>
      <c r="T70" s="408" t="str">
        <f t="shared" si="4"/>
        <v/>
      </c>
      <c r="U70" s="408" t="str">
        <f t="shared" si="4"/>
        <v/>
      </c>
      <c r="V70" s="408" t="str">
        <f t="shared" si="4"/>
        <v/>
      </c>
      <c r="W70" s="408" t="str">
        <f t="shared" si="4"/>
        <v/>
      </c>
      <c r="X70" s="408" t="str">
        <f t="shared" si="4"/>
        <v/>
      </c>
      <c r="Y70" s="409" t="str">
        <f t="shared" si="4"/>
        <v/>
      </c>
      <c r="Z70" s="422" t="str">
        <f t="shared" si="4"/>
        <v/>
      </c>
      <c r="AA70" s="408" t="str">
        <f t="shared" si="4"/>
        <v/>
      </c>
      <c r="AB70" s="408" t="str">
        <f t="shared" si="4"/>
        <v/>
      </c>
      <c r="AC70" s="408" t="str">
        <f t="shared" si="4"/>
        <v/>
      </c>
      <c r="AD70" s="408" t="str">
        <f t="shared" si="4"/>
        <v/>
      </c>
      <c r="AE70" s="408" t="str">
        <f t="shared" si="4"/>
        <v/>
      </c>
      <c r="AF70" s="409" t="str">
        <f t="shared" si="4"/>
        <v/>
      </c>
      <c r="AG70" s="408" t="str">
        <f t="shared" si="4"/>
        <v/>
      </c>
      <c r="AH70" s="408" t="str">
        <f t="shared" si="4"/>
        <v/>
      </c>
      <c r="AI70" s="408" t="str">
        <f t="shared" si="4"/>
        <v/>
      </c>
      <c r="AJ70" s="408" t="str">
        <f t="shared" si="4"/>
        <v/>
      </c>
      <c r="AK70" s="408" t="str">
        <f t="shared" si="4"/>
        <v/>
      </c>
      <c r="AL70" s="408" t="str">
        <f t="shared" si="4"/>
        <v/>
      </c>
      <c r="AM70" s="409" t="str">
        <f t="shared" si="4"/>
        <v/>
      </c>
      <c r="AN70" s="408" t="str">
        <f t="shared" si="4"/>
        <v/>
      </c>
      <c r="AO70" s="408" t="str">
        <f t="shared" si="4"/>
        <v/>
      </c>
      <c r="AP70" s="408" t="str">
        <f t="shared" si="4"/>
        <v/>
      </c>
      <c r="AQ70" s="408" t="str">
        <f t="shared" si="4"/>
        <v/>
      </c>
      <c r="AR70" s="408" t="str">
        <f t="shared" si="4"/>
        <v/>
      </c>
      <c r="AS70" s="408" t="str">
        <f t="shared" si="4"/>
        <v/>
      </c>
      <c r="AT70" s="409" t="str">
        <f t="shared" si="4"/>
        <v/>
      </c>
      <c r="AU70" s="408" t="str">
        <f t="shared" si="4"/>
        <v/>
      </c>
      <c r="AV70" s="408" t="str">
        <f t="shared" si="4"/>
        <v/>
      </c>
      <c r="AW70" s="409" t="str">
        <f t="shared" si="4"/>
        <v/>
      </c>
      <c r="AX70" s="1469"/>
      <c r="AY70" s="1470"/>
      <c r="AZ70" s="1470"/>
      <c r="BA70" s="1471"/>
      <c r="BB70" s="1454"/>
      <c r="BC70" s="1455"/>
      <c r="BD70" s="1455"/>
      <c r="BE70" s="1455"/>
      <c r="BF70" s="1456"/>
    </row>
    <row r="71" spans="2:73" ht="18.75" customHeight="1" thickBot="1">
      <c r="B71" s="1361"/>
      <c r="C71" s="1362"/>
      <c r="D71" s="1362"/>
      <c r="E71" s="1362"/>
      <c r="F71" s="1362"/>
      <c r="G71" s="1362"/>
      <c r="H71" s="1362"/>
      <c r="I71" s="1362"/>
      <c r="J71" s="1362"/>
      <c r="K71" s="1363"/>
      <c r="L71" s="1432"/>
      <c r="M71" s="1432"/>
      <c r="N71" s="1432"/>
      <c r="O71" s="1432"/>
      <c r="P71" s="1432"/>
      <c r="Q71" s="1432"/>
      <c r="R71" s="1433"/>
      <c r="S71" s="423" t="str">
        <f t="shared" si="5"/>
        <v/>
      </c>
      <c r="T71" s="424" t="str">
        <f t="shared" si="4"/>
        <v/>
      </c>
      <c r="U71" s="424" t="str">
        <f t="shared" si="4"/>
        <v/>
      </c>
      <c r="V71" s="424" t="str">
        <f t="shared" si="4"/>
        <v/>
      </c>
      <c r="W71" s="424" t="str">
        <f t="shared" si="4"/>
        <v/>
      </c>
      <c r="X71" s="424" t="str">
        <f t="shared" si="4"/>
        <v/>
      </c>
      <c r="Y71" s="425" t="str">
        <f t="shared" si="4"/>
        <v/>
      </c>
      <c r="Z71" s="426" t="str">
        <f t="shared" si="4"/>
        <v/>
      </c>
      <c r="AA71" s="424" t="str">
        <f t="shared" si="4"/>
        <v/>
      </c>
      <c r="AB71" s="424" t="str">
        <f t="shared" si="4"/>
        <v/>
      </c>
      <c r="AC71" s="424" t="str">
        <f t="shared" si="4"/>
        <v/>
      </c>
      <c r="AD71" s="424" t="str">
        <f t="shared" si="4"/>
        <v/>
      </c>
      <c r="AE71" s="424" t="str">
        <f t="shared" si="4"/>
        <v/>
      </c>
      <c r="AF71" s="425" t="str">
        <f t="shared" si="4"/>
        <v/>
      </c>
      <c r="AG71" s="424" t="str">
        <f t="shared" si="4"/>
        <v/>
      </c>
      <c r="AH71" s="424" t="str">
        <f t="shared" si="4"/>
        <v/>
      </c>
      <c r="AI71" s="424" t="str">
        <f t="shared" si="4"/>
        <v/>
      </c>
      <c r="AJ71" s="424" t="str">
        <f t="shared" si="4"/>
        <v/>
      </c>
      <c r="AK71" s="424" t="str">
        <f t="shared" si="4"/>
        <v/>
      </c>
      <c r="AL71" s="424" t="str">
        <f t="shared" si="4"/>
        <v/>
      </c>
      <c r="AM71" s="425" t="str">
        <f t="shared" si="4"/>
        <v/>
      </c>
      <c r="AN71" s="424" t="str">
        <f t="shared" si="4"/>
        <v/>
      </c>
      <c r="AO71" s="424" t="str">
        <f t="shared" si="4"/>
        <v/>
      </c>
      <c r="AP71" s="424" t="str">
        <f t="shared" si="4"/>
        <v/>
      </c>
      <c r="AQ71" s="424" t="str">
        <f t="shared" si="4"/>
        <v/>
      </c>
      <c r="AR71" s="424" t="str">
        <f t="shared" si="4"/>
        <v/>
      </c>
      <c r="AS71" s="424" t="str">
        <f t="shared" si="4"/>
        <v/>
      </c>
      <c r="AT71" s="425" t="str">
        <f t="shared" si="4"/>
        <v/>
      </c>
      <c r="AU71" s="424" t="str">
        <f t="shared" si="4"/>
        <v/>
      </c>
      <c r="AV71" s="424" t="str">
        <f t="shared" si="4"/>
        <v/>
      </c>
      <c r="AW71" s="425" t="str">
        <f t="shared" si="4"/>
        <v/>
      </c>
      <c r="AX71" s="1472"/>
      <c r="AY71" s="1473"/>
      <c r="AZ71" s="1473"/>
      <c r="BA71" s="1474"/>
      <c r="BB71" s="1457"/>
      <c r="BC71" s="1458"/>
      <c r="BD71" s="1458"/>
      <c r="BE71" s="1458"/>
      <c r="BF71" s="1459"/>
    </row>
    <row r="72" spans="2:73" ht="13.5" customHeight="1">
      <c r="C72" s="427"/>
      <c r="D72" s="427"/>
      <c r="E72" s="427"/>
      <c r="F72" s="427"/>
      <c r="G72" s="428"/>
      <c r="H72" s="429"/>
      <c r="AF72" s="364"/>
    </row>
    <row r="73" spans="2:73" ht="11.5" customHeight="1">
      <c r="H73" s="430"/>
      <c r="I73" s="430"/>
      <c r="J73" s="430"/>
      <c r="K73" s="430"/>
      <c r="L73" s="430"/>
      <c r="M73" s="430"/>
      <c r="N73" s="430"/>
      <c r="O73" s="430"/>
      <c r="P73" s="430"/>
      <c r="Q73" s="430"/>
      <c r="R73" s="430"/>
      <c r="S73" s="430"/>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c r="AX73" s="430"/>
      <c r="AY73" s="430"/>
      <c r="AZ73" s="430"/>
      <c r="BA73" s="430"/>
    </row>
    <row r="74" spans="2:73" ht="20.25" customHeight="1">
      <c r="BN74" s="359"/>
      <c r="BO74" s="347"/>
      <c r="BP74" s="359"/>
      <c r="BQ74" s="359"/>
      <c r="BR74" s="359"/>
      <c r="BS74" s="431"/>
      <c r="BT74" s="432"/>
      <c r="BU74" s="432"/>
    </row>
    <row r="75" spans="2:73" ht="20.25" customHeight="1">
      <c r="C75" s="433"/>
      <c r="D75" s="433"/>
      <c r="E75" s="433"/>
      <c r="F75" s="433"/>
      <c r="G75" s="433"/>
      <c r="H75" s="364"/>
      <c r="I75" s="364"/>
    </row>
    <row r="76" spans="2:73" ht="20.25" customHeight="1">
      <c r="C76" s="433"/>
      <c r="D76" s="433"/>
      <c r="E76" s="433"/>
      <c r="F76" s="433"/>
      <c r="G76" s="433"/>
      <c r="H76" s="364"/>
      <c r="I76" s="364"/>
    </row>
    <row r="77" spans="2:73" ht="20.25" customHeight="1">
      <c r="C77" s="364"/>
      <c r="D77" s="364"/>
      <c r="E77" s="364"/>
      <c r="F77" s="364"/>
      <c r="G77" s="364"/>
    </row>
    <row r="78" spans="2:73" ht="20.25" customHeight="1">
      <c r="C78" s="364"/>
      <c r="D78" s="364"/>
      <c r="E78" s="364"/>
      <c r="F78" s="364"/>
      <c r="G78" s="364"/>
    </row>
    <row r="79" spans="2:73" ht="20.25" customHeight="1">
      <c r="C79" s="364"/>
      <c r="D79" s="364"/>
      <c r="E79" s="364"/>
      <c r="F79" s="364"/>
      <c r="G79" s="364"/>
    </row>
    <row r="80" spans="2:73" ht="20.25" customHeight="1">
      <c r="C80" s="364"/>
      <c r="D80" s="364"/>
      <c r="E80" s="364"/>
      <c r="F80" s="364"/>
      <c r="G80" s="364"/>
    </row>
  </sheetData>
  <sheetProtection insertColumns="0" deleteRows="0"/>
  <mergeCells count="243">
    <mergeCell ref="G62:R62"/>
    <mergeCell ref="AX62:AY62"/>
    <mergeCell ref="G55:G57"/>
    <mergeCell ref="H55:K57"/>
    <mergeCell ref="L55:O57"/>
    <mergeCell ref="P55:R55"/>
    <mergeCell ref="AZ62:BA62"/>
    <mergeCell ref="BB62:BF71"/>
    <mergeCell ref="G63:R63"/>
    <mergeCell ref="AX63:AY63"/>
    <mergeCell ref="AZ63:BA63"/>
    <mergeCell ref="G64:R64"/>
    <mergeCell ref="AX64:BA71"/>
    <mergeCell ref="G65:R65"/>
    <mergeCell ref="AX58:AY58"/>
    <mergeCell ref="AZ58:BA58"/>
    <mergeCell ref="BB58:BF60"/>
    <mergeCell ref="P59:R59"/>
    <mergeCell ref="AX59:AY59"/>
    <mergeCell ref="AZ59:BA59"/>
    <mergeCell ref="P60:R60"/>
    <mergeCell ref="AX60:AY60"/>
    <mergeCell ref="AZ60:BA60"/>
    <mergeCell ref="G66:R66"/>
    <mergeCell ref="B67:K71"/>
    <mergeCell ref="L67:R67"/>
    <mergeCell ref="L68:R68"/>
    <mergeCell ref="L69:R69"/>
    <mergeCell ref="L70:R70"/>
    <mergeCell ref="L71:R71"/>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B46:B48"/>
    <mergeCell ref="C46:E48"/>
    <mergeCell ref="G46:G48"/>
    <mergeCell ref="H46:K48"/>
    <mergeCell ref="L46:O48"/>
    <mergeCell ref="P46:R46"/>
    <mergeCell ref="B52:B54"/>
    <mergeCell ref="C52:E54"/>
    <mergeCell ref="G52:G54"/>
    <mergeCell ref="H52:K54"/>
    <mergeCell ref="L52:O54"/>
    <mergeCell ref="P52:R52"/>
    <mergeCell ref="AX52:AY52"/>
    <mergeCell ref="AZ52:BA52"/>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AX49:AY49"/>
    <mergeCell ref="AZ49:BA49"/>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34:B36"/>
    <mergeCell ref="C34:E36"/>
    <mergeCell ref="G34:G36"/>
    <mergeCell ref="H34:K36"/>
    <mergeCell ref="L34:O36"/>
    <mergeCell ref="P34:R34"/>
    <mergeCell ref="AX31:AY31"/>
    <mergeCell ref="AZ31:BA31"/>
    <mergeCell ref="AX34:AY34"/>
    <mergeCell ref="AZ34:BA3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AU14:AW14"/>
    <mergeCell ref="AY14:BA14"/>
    <mergeCell ref="BC14:BD14"/>
    <mergeCell ref="B17:B21"/>
    <mergeCell ref="C17:E21"/>
    <mergeCell ref="G17:G21"/>
    <mergeCell ref="H17:K21"/>
    <mergeCell ref="L17:O21"/>
    <mergeCell ref="P17:R21"/>
    <mergeCell ref="S17:AW17"/>
    <mergeCell ref="BB4:BE4"/>
    <mergeCell ref="AX6:AY6"/>
    <mergeCell ref="BB6:BC6"/>
    <mergeCell ref="BB8:BC8"/>
    <mergeCell ref="BB10:BD10"/>
    <mergeCell ref="AO12:AQ12"/>
    <mergeCell ref="BB12:BD12"/>
    <mergeCell ref="AP1:BE1"/>
    <mergeCell ref="Z2:AA2"/>
    <mergeCell ref="AC2:AD2"/>
    <mergeCell ref="AG2:AH2"/>
    <mergeCell ref="AP2:BE2"/>
    <mergeCell ref="BB3:BE3"/>
  </mergeCells>
  <phoneticPr fontId="4"/>
  <conditionalFormatting sqref="S23:BA24">
    <cfRule type="expression" dxfId="131" priority="253">
      <formula>INDIRECT(ADDRESS(ROW(),COLUMN()))=TRUNC(INDIRECT(ADDRESS(ROW(),COLUMN())))</formula>
    </cfRule>
  </conditionalFormatting>
  <conditionalFormatting sqref="S26:BA27">
    <cfRule type="expression" dxfId="130" priority="232">
      <formula>INDIRECT(ADDRESS(ROW(),COLUMN()))=TRUNC(INDIRECT(ADDRESS(ROW(),COLUMN())))</formula>
    </cfRule>
  </conditionalFormatting>
  <conditionalFormatting sqref="S29:BA30">
    <cfRule type="expression" dxfId="129" priority="211">
      <formula>INDIRECT(ADDRESS(ROW(),COLUMN()))=TRUNC(INDIRECT(ADDRESS(ROW(),COLUMN())))</formula>
    </cfRule>
  </conditionalFormatting>
  <conditionalFormatting sqref="S32:BA33">
    <cfRule type="expression" dxfId="128" priority="190">
      <formula>INDIRECT(ADDRESS(ROW(),COLUMN()))=TRUNC(INDIRECT(ADDRESS(ROW(),COLUMN())))</formula>
    </cfRule>
  </conditionalFormatting>
  <conditionalFormatting sqref="S35:BA36">
    <cfRule type="expression" dxfId="127" priority="169">
      <formula>INDIRECT(ADDRESS(ROW(),COLUMN()))=TRUNC(INDIRECT(ADDRESS(ROW(),COLUMN())))</formula>
    </cfRule>
  </conditionalFormatting>
  <conditionalFormatting sqref="S38:BA39">
    <cfRule type="expression" dxfId="126" priority="148">
      <formula>INDIRECT(ADDRESS(ROW(),COLUMN()))=TRUNC(INDIRECT(ADDRESS(ROW(),COLUMN())))</formula>
    </cfRule>
  </conditionalFormatting>
  <conditionalFormatting sqref="S41:BA42">
    <cfRule type="expression" dxfId="125" priority="127">
      <formula>INDIRECT(ADDRESS(ROW(),COLUMN()))=TRUNC(INDIRECT(ADDRESS(ROW(),COLUMN())))</formula>
    </cfRule>
  </conditionalFormatting>
  <conditionalFormatting sqref="S44:BA45">
    <cfRule type="expression" dxfId="124" priority="106">
      <formula>INDIRECT(ADDRESS(ROW(),COLUMN()))=TRUNC(INDIRECT(ADDRESS(ROW(),COLUMN())))</formula>
    </cfRule>
  </conditionalFormatting>
  <conditionalFormatting sqref="S47:BA48">
    <cfRule type="expression" dxfId="123" priority="85">
      <formula>INDIRECT(ADDRESS(ROW(),COLUMN()))=TRUNC(INDIRECT(ADDRESS(ROW(),COLUMN())))</formula>
    </cfRule>
  </conditionalFormatting>
  <conditionalFormatting sqref="S50:BA51">
    <cfRule type="expression" dxfId="122" priority="64">
      <formula>INDIRECT(ADDRESS(ROW(),COLUMN()))=TRUNC(INDIRECT(ADDRESS(ROW(),COLUMN())))</formula>
    </cfRule>
  </conditionalFormatting>
  <conditionalFormatting sqref="S53:BA54">
    <cfRule type="expression" dxfId="121" priority="43">
      <formula>INDIRECT(ADDRESS(ROW(),COLUMN()))=TRUNC(INDIRECT(ADDRESS(ROW(),COLUMN())))</formula>
    </cfRule>
  </conditionalFormatting>
  <conditionalFormatting sqref="S56:BA57">
    <cfRule type="expression" dxfId="120" priority="22">
      <formula>INDIRECT(ADDRESS(ROW(),COLUMN()))=TRUNC(INDIRECT(ADDRESS(ROW(),COLUMN())))</formula>
    </cfRule>
  </conditionalFormatting>
  <conditionalFormatting sqref="S59:BA60">
    <cfRule type="expression" dxfId="119" priority="1">
      <formula>INDIRECT(ADDRESS(ROW(),COLUMN()))=TRUNC(INDIRECT(ADDRESS(ROW(),COLUMN())))</formula>
    </cfRule>
  </conditionalFormatting>
  <conditionalFormatting sqref="S62:BA71">
    <cfRule type="expression" dxfId="118" priority="274">
      <formula>INDIRECT(ADDRESS(ROW(),COLUMN()))=TRUNC(INDIRECT(ADDRESS(ROW(),COLUMN())))</formula>
    </cfRule>
  </conditionalFormatting>
  <conditionalFormatting sqref="BC14:BD14">
    <cfRule type="expression" dxfId="117" priority="269">
      <formula>INDIRECT(ADDRESS(ROW(),COLUMN()))=TRUNC(INDIRECT(ADDRESS(ROW(),COLUMN())))</formula>
    </cfRule>
  </conditionalFormatting>
  <dataValidations count="8">
    <dataValidation type="decimal" allowBlank="1" showInputMessage="1" showErrorMessage="1" error="入力可能範囲　32～40" sqref="AX6" xr:uid="{96AD0BAA-B9F6-496B-9A03-75478AF45BB7}">
      <formula1>32</formula1>
      <formula2>40</formula2>
    </dataValidation>
    <dataValidation type="list" allowBlank="1" showInputMessage="1" sqref="G22:G60" xr:uid="{058F64F0-E842-4517-8778-298A818A35E3}">
      <formula1>"A, B, C, D"</formula1>
    </dataValidation>
    <dataValidation type="list" allowBlank="1" showInputMessage="1" sqref="S22:AW22 S25:AW25 S28:AW28 S31:AW31 S34:AW34 S37:AW37 S40:AW40 S43:AW43 S46:AW46 S49:AW49 S52:AW52 S55:AW55 S58:AW58" xr:uid="{3DF48A2A-B980-4A44-9237-D7ABB6E08CD9}">
      <formula1>シフト記号表</formula1>
    </dataValidation>
    <dataValidation type="list" allowBlank="1" showInputMessage="1" showErrorMessage="1" sqref="BB4:BE4" xr:uid="{394F4090-B89A-4071-A0E8-9B02B4C05EA5}">
      <formula1>"予定,実績,予定・実績"</formula1>
    </dataValidation>
    <dataValidation type="list" allowBlank="1" showInputMessage="1" sqref="C22:E60" xr:uid="{6FAE3BEF-A573-4679-9DB6-2B1FC745B243}">
      <formula1>職種</formula1>
    </dataValidation>
    <dataValidation type="list" allowBlank="1" showInputMessage="1" showErrorMessage="1" sqref="AC3" xr:uid="{B7DC1B4B-2FF7-4610-AE58-98D58405C535}">
      <formula1>#REF!</formula1>
    </dataValidation>
    <dataValidation type="list" allowBlank="1" showInputMessage="1" showErrorMessage="1" sqref="BB3:BE3" xr:uid="{D206468A-2D22-4C0F-B93B-3FBD4D8E6032}">
      <formula1>"４週,暦月"</formula1>
    </dataValidation>
    <dataValidation type="list" errorStyle="warning" allowBlank="1" showInputMessage="1" error="リストにない場合のみ、入力してください。" sqref="H22:K60" xr:uid="{9CB3EFDF-27E5-4FC1-9773-AA27E06A1CC8}">
      <formula1>INDIRECT(C22)</formula1>
    </dataValidation>
  </dataValidations>
  <printOptions horizontalCentered="1" verticalCentered="1"/>
  <pageMargins left="0.15748031496062992" right="0.15748031496062992" top="0.31496062992125984" bottom="0.35433070866141736" header="0.31496062992125984" footer="0.31496062992125984"/>
  <pageSetup paperSize="9" scale="42" fitToHeight="0" orientation="landscape"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InputMessage="1" xr:uid="{033AAE7B-0DDB-43F9-838F-9EB4C310D91E}">
          <x14:formula1>
            <xm:f>プルダウン・リスト!$C$4:$C$8</xm:f>
          </x14:formula1>
          <xm:sqref>AP1:BE1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AF4D6-D680-4A83-AC28-16719C0A487C}">
  <sheetPr codeName="Sheet7">
    <pageSetUpPr fitToPage="1"/>
  </sheetPr>
  <dimension ref="B1:BU341"/>
  <sheetViews>
    <sheetView showGridLines="0" view="pageBreakPreview" zoomScale="55" zoomScaleNormal="70" zoomScaleSheetLayoutView="55" workbookViewId="0">
      <selection activeCell="H1" sqref="H1"/>
    </sheetView>
  </sheetViews>
  <sheetFormatPr defaultColWidth="5.19921875" defaultRowHeight="20.25" customHeight="1"/>
  <cols>
    <col min="1" max="1" width="1.8984375" style="362" customWidth="1"/>
    <col min="2" max="5" width="6.8984375" style="362" customWidth="1"/>
    <col min="6" max="6" width="19.796875" style="362" hidden="1" customWidth="1"/>
    <col min="7" max="58" width="6.69921875" style="362" customWidth="1"/>
    <col min="59" max="16384" width="5.19921875" style="362"/>
  </cols>
  <sheetData>
    <row r="1" spans="2:64" s="334" customFormat="1" ht="20.25" customHeight="1">
      <c r="C1" s="335" t="s">
        <v>173</v>
      </c>
      <c r="D1" s="335"/>
      <c r="E1" s="335"/>
      <c r="F1" s="335"/>
      <c r="G1" s="335"/>
      <c r="H1" s="336" t="s">
        <v>174</v>
      </c>
      <c r="J1" s="336"/>
      <c r="L1" s="335"/>
      <c r="M1" s="335"/>
      <c r="N1" s="335"/>
      <c r="O1" s="335"/>
      <c r="P1" s="335"/>
      <c r="Q1" s="335"/>
      <c r="R1" s="335"/>
      <c r="AM1" s="337"/>
      <c r="AN1" s="338"/>
      <c r="AO1" s="338" t="s">
        <v>175</v>
      </c>
      <c r="AP1" s="1273" t="s">
        <v>176</v>
      </c>
      <c r="AQ1" s="1274"/>
      <c r="AR1" s="1274"/>
      <c r="AS1" s="1274"/>
      <c r="AT1" s="1274"/>
      <c r="AU1" s="1274"/>
      <c r="AV1" s="1274"/>
      <c r="AW1" s="1274"/>
      <c r="AX1" s="1274"/>
      <c r="AY1" s="1274"/>
      <c r="AZ1" s="1274"/>
      <c r="BA1" s="1274"/>
      <c r="BB1" s="1274"/>
      <c r="BC1" s="1274"/>
      <c r="BD1" s="1274"/>
      <c r="BE1" s="1274"/>
      <c r="BF1" s="338" t="s">
        <v>177</v>
      </c>
    </row>
    <row r="2" spans="2:64" s="334" customFormat="1" ht="20.25" customHeight="1">
      <c r="C2" s="335"/>
      <c r="D2" s="335"/>
      <c r="E2" s="335"/>
      <c r="F2" s="335"/>
      <c r="G2" s="335"/>
      <c r="J2" s="336"/>
      <c r="L2" s="335"/>
      <c r="M2" s="335"/>
      <c r="N2" s="335"/>
      <c r="O2" s="335"/>
      <c r="P2" s="335"/>
      <c r="Q2" s="335"/>
      <c r="R2" s="335"/>
      <c r="Y2" s="338" t="s">
        <v>178</v>
      </c>
      <c r="Z2" s="1275">
        <v>7</v>
      </c>
      <c r="AA2" s="1275"/>
      <c r="AB2" s="338" t="s">
        <v>179</v>
      </c>
      <c r="AC2" s="1276">
        <f>IF(Z2=0,"",YEAR(DATE(2018+Z2,1,1)))</f>
        <v>2025</v>
      </c>
      <c r="AD2" s="1276"/>
      <c r="AE2" s="340" t="s">
        <v>180</v>
      </c>
      <c r="AF2" s="340" t="s">
        <v>181</v>
      </c>
      <c r="AG2" s="1275">
        <v>4</v>
      </c>
      <c r="AH2" s="1275"/>
      <c r="AI2" s="340" t="s">
        <v>182</v>
      </c>
      <c r="AM2" s="337"/>
      <c r="AN2" s="338"/>
      <c r="AO2" s="338" t="s">
        <v>183</v>
      </c>
      <c r="AP2" s="1275"/>
      <c r="AQ2" s="1275"/>
      <c r="AR2" s="1275"/>
      <c r="AS2" s="1275"/>
      <c r="AT2" s="1275"/>
      <c r="AU2" s="1275"/>
      <c r="AV2" s="1275"/>
      <c r="AW2" s="1275"/>
      <c r="AX2" s="1275"/>
      <c r="AY2" s="1275"/>
      <c r="AZ2" s="1275"/>
      <c r="BA2" s="1275"/>
      <c r="BB2" s="1275"/>
      <c r="BC2" s="1275"/>
      <c r="BD2" s="1275"/>
      <c r="BE2" s="1275"/>
      <c r="BF2" s="338" t="s">
        <v>177</v>
      </c>
    </row>
    <row r="3" spans="2:64" s="340" customFormat="1" ht="20.25" customHeight="1">
      <c r="G3" s="336"/>
      <c r="J3" s="336"/>
      <c r="L3" s="338"/>
      <c r="M3" s="338"/>
      <c r="N3" s="338"/>
      <c r="O3" s="338"/>
      <c r="P3" s="338"/>
      <c r="Q3" s="338"/>
      <c r="R3" s="338"/>
      <c r="Z3" s="341"/>
      <c r="AA3" s="341"/>
      <c r="AB3" s="341"/>
      <c r="AC3" s="342"/>
      <c r="AD3" s="341"/>
      <c r="BA3" s="343" t="s">
        <v>184</v>
      </c>
      <c r="BB3" s="1264" t="s">
        <v>185</v>
      </c>
      <c r="BC3" s="1265"/>
      <c r="BD3" s="1265"/>
      <c r="BE3" s="1266"/>
      <c r="BF3" s="338"/>
    </row>
    <row r="4" spans="2:64" s="340" customFormat="1" ht="19">
      <c r="G4" s="336"/>
      <c r="J4" s="336"/>
      <c r="L4" s="338"/>
      <c r="M4" s="338"/>
      <c r="N4" s="338"/>
      <c r="O4" s="338"/>
      <c r="P4" s="338"/>
      <c r="Q4" s="338"/>
      <c r="R4" s="338"/>
      <c r="Z4" s="339"/>
      <c r="AA4" s="339"/>
      <c r="AG4" s="334"/>
      <c r="AH4" s="334"/>
      <c r="AI4" s="334"/>
      <c r="AJ4" s="334"/>
      <c r="AK4" s="334"/>
      <c r="AL4" s="334"/>
      <c r="AM4" s="334"/>
      <c r="AN4" s="334"/>
      <c r="AO4" s="334"/>
      <c r="AP4" s="334"/>
      <c r="AQ4" s="334"/>
      <c r="AR4" s="334"/>
      <c r="AS4" s="334"/>
      <c r="AT4" s="334"/>
      <c r="AU4" s="334"/>
      <c r="AV4" s="334"/>
      <c r="AW4" s="334"/>
      <c r="AX4" s="334"/>
      <c r="AY4" s="334"/>
      <c r="AZ4" s="334"/>
      <c r="BA4" s="343" t="s">
        <v>186</v>
      </c>
      <c r="BB4" s="1264" t="s">
        <v>187</v>
      </c>
      <c r="BC4" s="1265"/>
      <c r="BD4" s="1265"/>
      <c r="BE4" s="1266"/>
      <c r="BF4" s="344"/>
    </row>
    <row r="5" spans="2:64" s="340" customFormat="1" ht="6.75" customHeight="1">
      <c r="C5" s="334"/>
      <c r="D5" s="334"/>
      <c r="E5" s="334"/>
      <c r="F5" s="334"/>
      <c r="G5" s="335"/>
      <c r="H5" s="334"/>
      <c r="I5" s="334"/>
      <c r="J5" s="335"/>
      <c r="K5" s="334"/>
      <c r="L5" s="344"/>
      <c r="M5" s="344"/>
      <c r="N5" s="344"/>
      <c r="O5" s="344"/>
      <c r="P5" s="344"/>
      <c r="Q5" s="344"/>
      <c r="R5" s="344"/>
      <c r="S5" s="334"/>
      <c r="T5" s="334"/>
      <c r="U5" s="334"/>
      <c r="V5" s="334"/>
      <c r="W5" s="334"/>
      <c r="X5" s="334"/>
      <c r="Y5" s="334"/>
      <c r="Z5" s="345"/>
      <c r="AA5" s="345"/>
      <c r="AB5" s="334"/>
      <c r="AC5" s="334"/>
      <c r="AD5" s="334"/>
      <c r="AE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44"/>
      <c r="BF5" s="344"/>
    </row>
    <row r="6" spans="2:64" s="340" customFormat="1" ht="20.25" customHeight="1">
      <c r="C6" s="334"/>
      <c r="D6" s="334"/>
      <c r="E6" s="334"/>
      <c r="F6" s="334"/>
      <c r="G6" s="335"/>
      <c r="H6" s="334"/>
      <c r="I6" s="334"/>
      <c r="J6" s="335"/>
      <c r="K6" s="334"/>
      <c r="L6" s="344"/>
      <c r="M6" s="344"/>
      <c r="N6" s="344"/>
      <c r="O6" s="344"/>
      <c r="P6" s="344"/>
      <c r="Q6" s="344"/>
      <c r="R6" s="344"/>
      <c r="S6" s="334"/>
      <c r="T6" s="334"/>
      <c r="U6" s="334"/>
      <c r="V6" s="334"/>
      <c r="W6" s="334"/>
      <c r="X6" s="334"/>
      <c r="Y6" s="334"/>
      <c r="Z6" s="345"/>
      <c r="AA6" s="345"/>
      <c r="AB6" s="334"/>
      <c r="AC6" s="334"/>
      <c r="AD6" s="334"/>
      <c r="AE6" s="334"/>
      <c r="AG6" s="334"/>
      <c r="AH6" s="334"/>
      <c r="AI6" s="334"/>
      <c r="AJ6" s="334"/>
      <c r="AK6" s="334"/>
      <c r="AL6" s="334" t="s">
        <v>188</v>
      </c>
      <c r="AM6" s="334"/>
      <c r="AN6" s="334"/>
      <c r="AO6" s="334"/>
      <c r="AP6" s="334"/>
      <c r="AQ6" s="334"/>
      <c r="AR6" s="334"/>
      <c r="AS6" s="334"/>
      <c r="AT6" s="346"/>
      <c r="AU6" s="346"/>
      <c r="AV6" s="347"/>
      <c r="AW6" s="334"/>
      <c r="AX6" s="1267">
        <v>40</v>
      </c>
      <c r="AY6" s="1268"/>
      <c r="AZ6" s="347" t="s">
        <v>189</v>
      </c>
      <c r="BA6" s="334"/>
      <c r="BB6" s="1267">
        <v>160</v>
      </c>
      <c r="BC6" s="1268"/>
      <c r="BD6" s="347" t="s">
        <v>190</v>
      </c>
      <c r="BE6" s="334"/>
      <c r="BF6" s="344"/>
    </row>
    <row r="7" spans="2:64" s="340" customFormat="1" ht="6.75" customHeight="1">
      <c r="C7" s="334"/>
      <c r="D7" s="334"/>
      <c r="E7" s="334"/>
      <c r="F7" s="334"/>
      <c r="G7" s="335"/>
      <c r="H7" s="334"/>
      <c r="I7" s="334"/>
      <c r="J7" s="335"/>
      <c r="K7" s="334"/>
      <c r="L7" s="344"/>
      <c r="M7" s="344"/>
      <c r="N7" s="344"/>
      <c r="O7" s="344"/>
      <c r="P7" s="344"/>
      <c r="Q7" s="344"/>
      <c r="R7" s="344"/>
      <c r="S7" s="334"/>
      <c r="T7" s="334"/>
      <c r="U7" s="334"/>
      <c r="V7" s="334"/>
      <c r="W7" s="334"/>
      <c r="X7" s="334"/>
      <c r="Y7" s="334"/>
      <c r="Z7" s="345"/>
      <c r="AA7" s="345"/>
      <c r="AB7" s="334"/>
      <c r="AC7" s="334"/>
      <c r="AD7" s="334"/>
      <c r="AE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44"/>
      <c r="BF7" s="344"/>
    </row>
    <row r="8" spans="2:64" s="340" customFormat="1" ht="20.25" customHeight="1">
      <c r="B8" s="348"/>
      <c r="C8" s="348"/>
      <c r="D8" s="348"/>
      <c r="E8" s="348"/>
      <c r="F8" s="348"/>
      <c r="G8" s="349"/>
      <c r="H8" s="349"/>
      <c r="I8" s="349"/>
      <c r="J8" s="348"/>
      <c r="K8" s="348"/>
      <c r="L8" s="349"/>
      <c r="M8" s="349"/>
      <c r="N8" s="349"/>
      <c r="O8" s="348"/>
      <c r="P8" s="349"/>
      <c r="Q8" s="349"/>
      <c r="R8" s="349"/>
      <c r="S8" s="350"/>
      <c r="T8" s="351"/>
      <c r="U8" s="351"/>
      <c r="V8" s="352"/>
      <c r="Z8" s="345"/>
      <c r="AA8" s="353"/>
      <c r="AB8" s="335"/>
      <c r="AC8" s="345"/>
      <c r="AD8" s="345"/>
      <c r="AE8" s="345"/>
      <c r="AF8" s="339"/>
      <c r="AG8" s="354"/>
      <c r="AH8" s="354"/>
      <c r="AI8" s="354"/>
      <c r="AJ8" s="334"/>
      <c r="AK8" s="344"/>
      <c r="AL8" s="353"/>
      <c r="AM8" s="353"/>
      <c r="AN8" s="335"/>
      <c r="AO8" s="346"/>
      <c r="AP8" s="346"/>
      <c r="AQ8" s="346"/>
      <c r="AR8" s="355"/>
      <c r="AS8" s="355"/>
      <c r="AT8" s="334"/>
      <c r="AU8" s="356"/>
      <c r="AV8" s="356"/>
      <c r="AW8" s="348"/>
      <c r="AX8" s="334"/>
      <c r="AY8" s="334" t="s">
        <v>191</v>
      </c>
      <c r="AZ8" s="334"/>
      <c r="BA8" s="334"/>
      <c r="BB8" s="1269">
        <f>DAY(EOMONTH(DATE(AC2,AG2,1),0))</f>
        <v>30</v>
      </c>
      <c r="BC8" s="1270"/>
      <c r="BD8" s="334" t="s">
        <v>192</v>
      </c>
      <c r="BE8" s="334"/>
      <c r="BF8" s="334"/>
      <c r="BJ8" s="338"/>
      <c r="BK8" s="338"/>
      <c r="BL8" s="338"/>
    </row>
    <row r="9" spans="2:64" s="340" customFormat="1" ht="6" customHeight="1">
      <c r="B9" s="346"/>
      <c r="C9" s="346"/>
      <c r="D9" s="346"/>
      <c r="E9" s="346"/>
      <c r="F9" s="346"/>
      <c r="G9" s="348"/>
      <c r="H9" s="349"/>
      <c r="I9" s="346"/>
      <c r="J9" s="346"/>
      <c r="K9" s="346"/>
      <c r="L9" s="348"/>
      <c r="M9" s="349"/>
      <c r="N9" s="346"/>
      <c r="O9" s="346"/>
      <c r="P9" s="348"/>
      <c r="Q9" s="346"/>
      <c r="R9" s="346"/>
      <c r="S9" s="346"/>
      <c r="T9" s="346"/>
      <c r="U9" s="346"/>
      <c r="V9" s="346"/>
      <c r="Z9" s="334"/>
      <c r="AA9" s="334"/>
      <c r="AB9" s="334"/>
      <c r="AC9" s="334"/>
      <c r="AD9" s="334"/>
      <c r="AE9" s="334"/>
      <c r="AG9" s="345"/>
      <c r="AH9" s="334"/>
      <c r="AI9" s="334"/>
      <c r="AJ9" s="354"/>
      <c r="AK9" s="334"/>
      <c r="AL9" s="334"/>
      <c r="AM9" s="334"/>
      <c r="AN9" s="334"/>
      <c r="AO9" s="334"/>
      <c r="AP9" s="334"/>
      <c r="AQ9" s="345"/>
      <c r="AR9" s="345"/>
      <c r="AS9" s="345"/>
      <c r="AT9" s="334"/>
      <c r="AU9" s="334"/>
      <c r="AV9" s="334"/>
      <c r="AW9" s="334"/>
      <c r="AX9" s="334"/>
      <c r="AY9" s="334"/>
      <c r="AZ9" s="334"/>
      <c r="BA9" s="334"/>
      <c r="BB9" s="334"/>
      <c r="BC9" s="334"/>
      <c r="BD9" s="334"/>
      <c r="BE9" s="334"/>
      <c r="BF9" s="334"/>
      <c r="BJ9" s="338"/>
      <c r="BK9" s="338"/>
      <c r="BL9" s="338"/>
    </row>
    <row r="10" spans="2:64" s="340" customFormat="1" ht="19">
      <c r="B10" s="348"/>
      <c r="C10" s="348"/>
      <c r="D10" s="348"/>
      <c r="E10" s="348"/>
      <c r="F10" s="348"/>
      <c r="G10" s="349"/>
      <c r="H10" s="349"/>
      <c r="I10" s="349"/>
      <c r="J10" s="348"/>
      <c r="K10" s="348"/>
      <c r="L10" s="349"/>
      <c r="M10" s="349"/>
      <c r="N10" s="349"/>
      <c r="O10" s="348"/>
      <c r="P10" s="349"/>
      <c r="Q10" s="349"/>
      <c r="R10" s="349"/>
      <c r="S10" s="350"/>
      <c r="T10" s="351"/>
      <c r="U10" s="351"/>
      <c r="V10" s="352"/>
      <c r="Z10" s="345"/>
      <c r="AA10" s="353"/>
      <c r="AB10" s="335"/>
      <c r="AC10" s="345"/>
      <c r="AD10" s="345"/>
      <c r="AE10" s="345"/>
      <c r="AG10" s="354"/>
      <c r="AH10" s="354"/>
      <c r="AI10" s="354"/>
      <c r="AJ10" s="334"/>
      <c r="AK10" s="344"/>
      <c r="AL10" s="353"/>
      <c r="AM10" s="334"/>
      <c r="AN10" s="334"/>
      <c r="AO10" s="357"/>
      <c r="AP10" s="357"/>
      <c r="AQ10" s="357"/>
      <c r="AR10" s="347"/>
      <c r="AS10" s="345"/>
      <c r="AT10" s="345"/>
      <c r="AU10" s="345"/>
      <c r="AV10" s="334"/>
      <c r="AW10" s="334"/>
      <c r="AX10" s="358"/>
      <c r="AY10" s="358"/>
      <c r="AZ10" s="344" t="s">
        <v>193</v>
      </c>
      <c r="BA10" s="334"/>
      <c r="BB10" s="1267">
        <v>1</v>
      </c>
      <c r="BC10" s="1271"/>
      <c r="BD10" s="1268"/>
      <c r="BE10" s="359" t="s">
        <v>194</v>
      </c>
      <c r="BF10" s="334"/>
      <c r="BJ10" s="338"/>
      <c r="BK10" s="338"/>
      <c r="BL10" s="338"/>
    </row>
    <row r="11" spans="2:64" s="340" customFormat="1" ht="6" customHeight="1">
      <c r="B11" s="346"/>
      <c r="C11" s="346"/>
      <c r="D11" s="346"/>
      <c r="E11" s="346"/>
      <c r="F11" s="341"/>
      <c r="G11" s="346"/>
      <c r="H11" s="346"/>
      <c r="I11" s="346"/>
      <c r="J11" s="346"/>
      <c r="K11" s="348"/>
      <c r="L11" s="349"/>
      <c r="M11" s="346"/>
      <c r="N11" s="346"/>
      <c r="O11" s="348"/>
      <c r="P11" s="346"/>
      <c r="Q11" s="346"/>
      <c r="R11" s="346"/>
      <c r="S11" s="346"/>
      <c r="T11" s="346"/>
      <c r="U11" s="346"/>
      <c r="V11" s="341"/>
      <c r="Z11" s="334"/>
      <c r="AA11" s="334"/>
      <c r="AB11" s="334"/>
      <c r="AC11" s="334"/>
      <c r="AD11" s="334"/>
      <c r="AE11" s="334"/>
      <c r="AG11" s="345"/>
      <c r="AH11" s="354"/>
      <c r="AI11" s="334"/>
      <c r="AJ11" s="354"/>
      <c r="AK11" s="334"/>
      <c r="AL11" s="334"/>
      <c r="AM11" s="334"/>
      <c r="AN11" s="334"/>
      <c r="AO11" s="346"/>
      <c r="AP11" s="346"/>
      <c r="AQ11" s="348"/>
      <c r="AR11" s="360"/>
      <c r="AS11" s="345"/>
      <c r="AT11" s="345"/>
      <c r="AU11" s="345"/>
      <c r="AV11" s="334"/>
      <c r="AW11" s="334"/>
      <c r="AX11" s="358"/>
      <c r="AY11" s="358"/>
      <c r="AZ11" s="334"/>
      <c r="BA11" s="334"/>
      <c r="BB11" s="345"/>
      <c r="BC11" s="345"/>
      <c r="BD11" s="345"/>
      <c r="BE11" s="359"/>
      <c r="BF11" s="334"/>
      <c r="BJ11" s="338"/>
      <c r="BK11" s="338"/>
      <c r="BL11" s="338"/>
    </row>
    <row r="12" spans="2:64" s="340" customFormat="1" ht="20.25" customHeight="1">
      <c r="B12" s="361"/>
      <c r="C12" s="361"/>
      <c r="D12" s="361"/>
      <c r="E12" s="361"/>
      <c r="F12" s="361"/>
      <c r="G12" s="361"/>
      <c r="H12" s="361"/>
      <c r="I12" s="361"/>
      <c r="J12" s="361"/>
      <c r="K12" s="361"/>
      <c r="L12" s="361"/>
      <c r="M12" s="361"/>
      <c r="N12" s="361"/>
      <c r="O12" s="361"/>
      <c r="P12" s="361"/>
      <c r="Q12" s="361"/>
      <c r="R12" s="361"/>
      <c r="S12" s="361"/>
      <c r="T12" s="361"/>
      <c r="U12" s="361"/>
      <c r="V12" s="361"/>
      <c r="Z12" s="348"/>
      <c r="AA12" s="362"/>
      <c r="AB12" s="362"/>
      <c r="AC12" s="348"/>
      <c r="AD12" s="345"/>
      <c r="AE12" s="345"/>
      <c r="AF12" s="339"/>
      <c r="AG12" s="335"/>
      <c r="AH12" s="354"/>
      <c r="AI12" s="334"/>
      <c r="AJ12" s="354"/>
      <c r="AK12" s="334"/>
      <c r="AL12" s="334"/>
      <c r="AM12" s="334"/>
      <c r="AN12" s="334"/>
      <c r="AO12" s="1272"/>
      <c r="AP12" s="1272"/>
      <c r="AQ12" s="1272"/>
      <c r="AR12" s="347"/>
      <c r="AS12" s="345"/>
      <c r="AT12" s="345"/>
      <c r="AU12" s="345"/>
      <c r="AV12" s="334"/>
      <c r="AW12" s="334"/>
      <c r="AX12" s="358"/>
      <c r="AY12" s="358"/>
      <c r="AZ12" s="334"/>
      <c r="BA12" s="334"/>
      <c r="BB12" s="1267">
        <v>1</v>
      </c>
      <c r="BC12" s="1271"/>
      <c r="BD12" s="1268"/>
      <c r="BE12" s="363" t="s">
        <v>195</v>
      </c>
      <c r="BF12" s="334"/>
      <c r="BJ12" s="338"/>
      <c r="BK12" s="338"/>
      <c r="BL12" s="338"/>
    </row>
    <row r="13" spans="2:64" s="340" customFormat="1" ht="6.75" customHeight="1">
      <c r="B13" s="361"/>
      <c r="C13" s="361"/>
      <c r="D13" s="361"/>
      <c r="E13" s="361"/>
      <c r="F13" s="361"/>
      <c r="G13" s="361"/>
      <c r="H13" s="361"/>
      <c r="I13" s="361"/>
      <c r="J13" s="361"/>
      <c r="K13" s="361"/>
      <c r="L13" s="361"/>
      <c r="M13" s="361"/>
      <c r="N13" s="361"/>
      <c r="O13" s="361"/>
      <c r="P13" s="361"/>
      <c r="Q13" s="361"/>
      <c r="R13" s="361"/>
      <c r="S13" s="361"/>
      <c r="T13" s="361"/>
      <c r="U13" s="361"/>
      <c r="V13" s="361"/>
      <c r="Z13" s="349"/>
      <c r="AA13" s="364"/>
      <c r="AB13" s="364"/>
      <c r="AC13" s="349"/>
      <c r="AD13" s="354"/>
      <c r="AE13" s="354"/>
      <c r="AG13" s="334"/>
      <c r="AH13" s="334"/>
      <c r="AI13" s="334"/>
      <c r="AJ13" s="334"/>
      <c r="AK13" s="334"/>
      <c r="AL13" s="334"/>
      <c r="AM13" s="334"/>
      <c r="AN13" s="334"/>
      <c r="AO13" s="346"/>
      <c r="AP13" s="346"/>
      <c r="AQ13" s="346"/>
      <c r="AR13" s="334"/>
      <c r="AS13" s="345"/>
      <c r="AT13" s="345"/>
      <c r="AU13" s="345"/>
      <c r="AV13" s="334"/>
      <c r="AW13" s="334"/>
      <c r="AX13" s="358"/>
      <c r="AY13" s="358"/>
      <c r="AZ13" s="334"/>
      <c r="BA13" s="334"/>
      <c r="BB13" s="345"/>
      <c r="BC13" s="345"/>
      <c r="BD13" s="345"/>
      <c r="BE13" s="359"/>
      <c r="BF13" s="334"/>
      <c r="BJ13" s="338"/>
      <c r="BK13" s="338"/>
      <c r="BL13" s="338"/>
    </row>
    <row r="14" spans="2:64" s="340" customFormat="1" ht="19">
      <c r="B14" s="361"/>
      <c r="C14" s="361"/>
      <c r="D14" s="361"/>
      <c r="E14" s="361"/>
      <c r="F14" s="361"/>
      <c r="G14" s="361"/>
      <c r="H14" s="361"/>
      <c r="I14" s="361"/>
      <c r="J14" s="361"/>
      <c r="K14" s="361"/>
      <c r="L14" s="361"/>
      <c r="M14" s="361"/>
      <c r="N14" s="361"/>
      <c r="O14" s="361"/>
      <c r="P14" s="361"/>
      <c r="Q14" s="361"/>
      <c r="R14" s="361"/>
      <c r="S14" s="361"/>
      <c r="T14" s="361"/>
      <c r="U14" s="361"/>
      <c r="V14" s="361"/>
      <c r="Z14" s="348"/>
      <c r="AA14" s="362"/>
      <c r="AB14" s="362"/>
      <c r="AC14" s="348"/>
      <c r="AD14" s="345"/>
      <c r="AE14" s="345"/>
      <c r="AG14" s="334"/>
      <c r="AH14" s="334"/>
      <c r="AI14" s="334"/>
      <c r="AJ14" s="334"/>
      <c r="AK14" s="334"/>
      <c r="AL14" s="334"/>
      <c r="AM14" s="334"/>
      <c r="AN14" s="334"/>
      <c r="AO14" s="346"/>
      <c r="AP14" s="346"/>
      <c r="AQ14" s="346"/>
      <c r="AR14" s="334"/>
      <c r="AS14" s="345"/>
      <c r="AT14" s="344" t="s">
        <v>196</v>
      </c>
      <c r="AU14" s="1277"/>
      <c r="AV14" s="1278"/>
      <c r="AW14" s="1279"/>
      <c r="AX14" s="345" t="s">
        <v>197</v>
      </c>
      <c r="AY14" s="1277"/>
      <c r="AZ14" s="1278"/>
      <c r="BA14" s="1279"/>
      <c r="BB14" s="344" t="s">
        <v>198</v>
      </c>
      <c r="BC14" s="1280">
        <f>(AY14-AU14)*24</f>
        <v>0</v>
      </c>
      <c r="BD14" s="1281"/>
      <c r="BE14" s="335" t="s">
        <v>199</v>
      </c>
      <c r="BF14" s="345"/>
      <c r="BJ14" s="338"/>
      <c r="BK14" s="338"/>
      <c r="BL14" s="338"/>
    </row>
    <row r="15" spans="2:64" s="340" customFormat="1" ht="6.75" customHeight="1">
      <c r="C15" s="355"/>
      <c r="D15" s="355"/>
      <c r="E15" s="355"/>
      <c r="F15" s="355"/>
      <c r="G15" s="334"/>
      <c r="H15" s="334"/>
      <c r="I15" s="344"/>
      <c r="J15" s="345"/>
      <c r="K15" s="354"/>
      <c r="L15" s="334"/>
      <c r="M15" s="334"/>
      <c r="N15" s="345"/>
      <c r="O15" s="334"/>
      <c r="P15" s="334"/>
      <c r="Q15" s="354"/>
      <c r="R15" s="334"/>
      <c r="S15" s="334"/>
      <c r="T15" s="334"/>
      <c r="U15" s="334"/>
      <c r="V15" s="334"/>
      <c r="W15" s="344"/>
      <c r="X15" s="345"/>
      <c r="Y15" s="345"/>
      <c r="Z15" s="335"/>
      <c r="AA15" s="345"/>
      <c r="AB15" s="344"/>
      <c r="AC15" s="345"/>
      <c r="AD15" s="354"/>
      <c r="AE15" s="334"/>
      <c r="AG15" s="339"/>
      <c r="AH15" s="365"/>
      <c r="AJ15" s="365"/>
      <c r="AQ15" s="339"/>
      <c r="AR15" s="339"/>
      <c r="AS15" s="339"/>
      <c r="AT15" s="339"/>
      <c r="AU15" s="339"/>
      <c r="AX15" s="366"/>
      <c r="AY15" s="366"/>
      <c r="BB15" s="339"/>
      <c r="BC15" s="339"/>
      <c r="BD15" s="339"/>
      <c r="BE15" s="367"/>
      <c r="BJ15" s="338"/>
      <c r="BK15" s="338"/>
      <c r="BL15" s="338"/>
    </row>
    <row r="16" spans="2:64" ht="8.5" customHeight="1" thickBot="1">
      <c r="C16" s="364"/>
      <c r="D16" s="364"/>
      <c r="E16" s="364"/>
      <c r="F16" s="364"/>
      <c r="G16" s="364"/>
      <c r="X16" s="364"/>
      <c r="AN16" s="364"/>
      <c r="BE16" s="368"/>
      <c r="BF16" s="368"/>
      <c r="BG16" s="368"/>
    </row>
    <row r="17" spans="2:58" ht="20.25" customHeight="1">
      <c r="B17" s="1282" t="s">
        <v>200</v>
      </c>
      <c r="C17" s="1285" t="s">
        <v>201</v>
      </c>
      <c r="D17" s="1286"/>
      <c r="E17" s="1287"/>
      <c r="F17" s="369"/>
      <c r="G17" s="1294" t="s">
        <v>202</v>
      </c>
      <c r="H17" s="1297" t="s">
        <v>203</v>
      </c>
      <c r="I17" s="1286"/>
      <c r="J17" s="1286"/>
      <c r="K17" s="1287"/>
      <c r="L17" s="1297" t="s">
        <v>204</v>
      </c>
      <c r="M17" s="1286"/>
      <c r="N17" s="1286"/>
      <c r="O17" s="1300"/>
      <c r="P17" s="1303"/>
      <c r="Q17" s="1304"/>
      <c r="R17" s="1305"/>
      <c r="S17" s="1312" t="s">
        <v>205</v>
      </c>
      <c r="T17" s="1313"/>
      <c r="U17" s="1313"/>
      <c r="V17" s="1313"/>
      <c r="W17" s="1313"/>
      <c r="X17" s="1313"/>
      <c r="Y17" s="1313"/>
      <c r="Z17" s="1313"/>
      <c r="AA17" s="1313"/>
      <c r="AB17" s="1313"/>
      <c r="AC17" s="1313"/>
      <c r="AD17" s="1313"/>
      <c r="AE17" s="1313"/>
      <c r="AF17" s="1313"/>
      <c r="AG17" s="1313"/>
      <c r="AH17" s="1313"/>
      <c r="AI17" s="1313"/>
      <c r="AJ17" s="1313"/>
      <c r="AK17" s="1313"/>
      <c r="AL17" s="1313"/>
      <c r="AM17" s="1313"/>
      <c r="AN17" s="1313"/>
      <c r="AO17" s="1313"/>
      <c r="AP17" s="1313"/>
      <c r="AQ17" s="1313"/>
      <c r="AR17" s="1313"/>
      <c r="AS17" s="1313"/>
      <c r="AT17" s="1313"/>
      <c r="AU17" s="1313"/>
      <c r="AV17" s="1313"/>
      <c r="AW17" s="1314"/>
      <c r="AX17" s="1343" t="str">
        <f>IF(BB3="４週","(11) 1～4週目の勤務時間数合計","(11) 1か月の勤務時間数   合計")</f>
        <v>(11) 1～4週目の勤務時間数合計</v>
      </c>
      <c r="AY17" s="1344"/>
      <c r="AZ17" s="1349" t="s">
        <v>206</v>
      </c>
      <c r="BA17" s="1350"/>
      <c r="BB17" s="1355" t="s">
        <v>207</v>
      </c>
      <c r="BC17" s="1356"/>
      <c r="BD17" s="1356"/>
      <c r="BE17" s="1356"/>
      <c r="BF17" s="1357"/>
    </row>
    <row r="18" spans="2:58" ht="20.25" customHeight="1">
      <c r="B18" s="1283"/>
      <c r="C18" s="1288"/>
      <c r="D18" s="1289"/>
      <c r="E18" s="1290"/>
      <c r="F18" s="370"/>
      <c r="G18" s="1295"/>
      <c r="H18" s="1298"/>
      <c r="I18" s="1289"/>
      <c r="J18" s="1289"/>
      <c r="K18" s="1290"/>
      <c r="L18" s="1298"/>
      <c r="M18" s="1289"/>
      <c r="N18" s="1289"/>
      <c r="O18" s="1301"/>
      <c r="P18" s="1306"/>
      <c r="Q18" s="1307"/>
      <c r="R18" s="1308"/>
      <c r="S18" s="1364" t="s">
        <v>208</v>
      </c>
      <c r="T18" s="1365"/>
      <c r="U18" s="1365"/>
      <c r="V18" s="1365"/>
      <c r="W18" s="1365"/>
      <c r="X18" s="1365"/>
      <c r="Y18" s="1366"/>
      <c r="Z18" s="1364" t="s">
        <v>209</v>
      </c>
      <c r="AA18" s="1365"/>
      <c r="AB18" s="1365"/>
      <c r="AC18" s="1365"/>
      <c r="AD18" s="1365"/>
      <c r="AE18" s="1365"/>
      <c r="AF18" s="1366"/>
      <c r="AG18" s="1364" t="s">
        <v>210</v>
      </c>
      <c r="AH18" s="1365"/>
      <c r="AI18" s="1365"/>
      <c r="AJ18" s="1365"/>
      <c r="AK18" s="1365"/>
      <c r="AL18" s="1365"/>
      <c r="AM18" s="1366"/>
      <c r="AN18" s="1364" t="s">
        <v>211</v>
      </c>
      <c r="AO18" s="1365"/>
      <c r="AP18" s="1365"/>
      <c r="AQ18" s="1365"/>
      <c r="AR18" s="1365"/>
      <c r="AS18" s="1365"/>
      <c r="AT18" s="1366"/>
      <c r="AU18" s="1367" t="s">
        <v>212</v>
      </c>
      <c r="AV18" s="1368"/>
      <c r="AW18" s="1369"/>
      <c r="AX18" s="1345"/>
      <c r="AY18" s="1346"/>
      <c r="AZ18" s="1351"/>
      <c r="BA18" s="1352"/>
      <c r="BB18" s="1358"/>
      <c r="BC18" s="1359"/>
      <c r="BD18" s="1359"/>
      <c r="BE18" s="1359"/>
      <c r="BF18" s="1360"/>
    </row>
    <row r="19" spans="2:58" ht="20.25" customHeight="1">
      <c r="B19" s="1283"/>
      <c r="C19" s="1288"/>
      <c r="D19" s="1289"/>
      <c r="E19" s="1290"/>
      <c r="F19" s="370"/>
      <c r="G19" s="1295"/>
      <c r="H19" s="1298"/>
      <c r="I19" s="1289"/>
      <c r="J19" s="1289"/>
      <c r="K19" s="1290"/>
      <c r="L19" s="1298"/>
      <c r="M19" s="1289"/>
      <c r="N19" s="1289"/>
      <c r="O19" s="1301"/>
      <c r="P19" s="1306"/>
      <c r="Q19" s="1307"/>
      <c r="R19" s="1308"/>
      <c r="S19" s="371">
        <v>1</v>
      </c>
      <c r="T19" s="372">
        <v>2</v>
      </c>
      <c r="U19" s="372">
        <v>3</v>
      </c>
      <c r="V19" s="372">
        <v>4</v>
      </c>
      <c r="W19" s="372">
        <v>5</v>
      </c>
      <c r="X19" s="372">
        <v>6</v>
      </c>
      <c r="Y19" s="373">
        <v>7</v>
      </c>
      <c r="Z19" s="371">
        <v>8</v>
      </c>
      <c r="AA19" s="372">
        <v>9</v>
      </c>
      <c r="AB19" s="372">
        <v>10</v>
      </c>
      <c r="AC19" s="372">
        <v>11</v>
      </c>
      <c r="AD19" s="372">
        <v>12</v>
      </c>
      <c r="AE19" s="372">
        <v>13</v>
      </c>
      <c r="AF19" s="373">
        <v>14</v>
      </c>
      <c r="AG19" s="374">
        <v>15</v>
      </c>
      <c r="AH19" s="372">
        <v>16</v>
      </c>
      <c r="AI19" s="372">
        <v>17</v>
      </c>
      <c r="AJ19" s="372">
        <v>18</v>
      </c>
      <c r="AK19" s="372">
        <v>19</v>
      </c>
      <c r="AL19" s="372">
        <v>20</v>
      </c>
      <c r="AM19" s="373">
        <v>21</v>
      </c>
      <c r="AN19" s="371">
        <v>22</v>
      </c>
      <c r="AO19" s="372">
        <v>23</v>
      </c>
      <c r="AP19" s="372">
        <v>24</v>
      </c>
      <c r="AQ19" s="372">
        <v>25</v>
      </c>
      <c r="AR19" s="372">
        <v>26</v>
      </c>
      <c r="AS19" s="372">
        <v>27</v>
      </c>
      <c r="AT19" s="373">
        <v>28</v>
      </c>
      <c r="AU19" s="371" t="str">
        <f>IF($BB$3="暦月",IF(DAY(DATE($AC$2,$AG$2,29))=29,29,""),"")</f>
        <v/>
      </c>
      <c r="AV19" s="372" t="str">
        <f>IF($BB$3="暦月",IF(DAY(DATE($AC$2,$AG$2,30))=30,30,""),"")</f>
        <v/>
      </c>
      <c r="AW19" s="373" t="str">
        <f>IF($BB$3="暦月",IF(DAY(DATE($AC$2,$AG$2,31))=31,31,""),"")</f>
        <v/>
      </c>
      <c r="AX19" s="1345"/>
      <c r="AY19" s="1346"/>
      <c r="AZ19" s="1351"/>
      <c r="BA19" s="1352"/>
      <c r="BB19" s="1358"/>
      <c r="BC19" s="1359"/>
      <c r="BD19" s="1359"/>
      <c r="BE19" s="1359"/>
      <c r="BF19" s="1360"/>
    </row>
    <row r="20" spans="2:58" ht="20.25" hidden="1" customHeight="1">
      <c r="B20" s="1283"/>
      <c r="C20" s="1288"/>
      <c r="D20" s="1289"/>
      <c r="E20" s="1290"/>
      <c r="F20" s="370"/>
      <c r="G20" s="1295"/>
      <c r="H20" s="1298"/>
      <c r="I20" s="1289"/>
      <c r="J20" s="1289"/>
      <c r="K20" s="1290"/>
      <c r="L20" s="1298"/>
      <c r="M20" s="1289"/>
      <c r="N20" s="1289"/>
      <c r="O20" s="1301"/>
      <c r="P20" s="1306"/>
      <c r="Q20" s="1307"/>
      <c r="R20" s="1308"/>
      <c r="S20" s="371">
        <f>WEEKDAY(DATE($AC$2,$AG$2,1))</f>
        <v>3</v>
      </c>
      <c r="T20" s="372">
        <f>WEEKDAY(DATE($AC$2,$AG$2,2))</f>
        <v>4</v>
      </c>
      <c r="U20" s="372">
        <f>WEEKDAY(DATE($AC$2,$AG$2,3))</f>
        <v>5</v>
      </c>
      <c r="V20" s="372">
        <f>WEEKDAY(DATE($AC$2,$AG$2,4))</f>
        <v>6</v>
      </c>
      <c r="W20" s="372">
        <f>WEEKDAY(DATE($AC$2,$AG$2,5))</f>
        <v>7</v>
      </c>
      <c r="X20" s="372">
        <f>WEEKDAY(DATE($AC$2,$AG$2,6))</f>
        <v>1</v>
      </c>
      <c r="Y20" s="373">
        <f>WEEKDAY(DATE($AC$2,$AG$2,7))</f>
        <v>2</v>
      </c>
      <c r="Z20" s="371">
        <f>WEEKDAY(DATE($AC$2,$AG$2,8))</f>
        <v>3</v>
      </c>
      <c r="AA20" s="372">
        <f>WEEKDAY(DATE($AC$2,$AG$2,9))</f>
        <v>4</v>
      </c>
      <c r="AB20" s="372">
        <f>WEEKDAY(DATE($AC$2,$AG$2,10))</f>
        <v>5</v>
      </c>
      <c r="AC20" s="372">
        <f>WEEKDAY(DATE($AC$2,$AG$2,11))</f>
        <v>6</v>
      </c>
      <c r="AD20" s="372">
        <f>WEEKDAY(DATE($AC$2,$AG$2,12))</f>
        <v>7</v>
      </c>
      <c r="AE20" s="372">
        <f>WEEKDAY(DATE($AC$2,$AG$2,13))</f>
        <v>1</v>
      </c>
      <c r="AF20" s="373">
        <f>WEEKDAY(DATE($AC$2,$AG$2,14))</f>
        <v>2</v>
      </c>
      <c r="AG20" s="371">
        <f>WEEKDAY(DATE($AC$2,$AG$2,15))</f>
        <v>3</v>
      </c>
      <c r="AH20" s="372">
        <f>WEEKDAY(DATE($AC$2,$AG$2,16))</f>
        <v>4</v>
      </c>
      <c r="AI20" s="372">
        <f>WEEKDAY(DATE($AC$2,$AG$2,17))</f>
        <v>5</v>
      </c>
      <c r="AJ20" s="372">
        <f>WEEKDAY(DATE($AC$2,$AG$2,18))</f>
        <v>6</v>
      </c>
      <c r="AK20" s="372">
        <f>WEEKDAY(DATE($AC$2,$AG$2,19))</f>
        <v>7</v>
      </c>
      <c r="AL20" s="372">
        <f>WEEKDAY(DATE($AC$2,$AG$2,20))</f>
        <v>1</v>
      </c>
      <c r="AM20" s="373">
        <f>WEEKDAY(DATE($AC$2,$AG$2,21))</f>
        <v>2</v>
      </c>
      <c r="AN20" s="371">
        <f>WEEKDAY(DATE($AC$2,$AG$2,22))</f>
        <v>3</v>
      </c>
      <c r="AO20" s="372">
        <f>WEEKDAY(DATE($AC$2,$AG$2,23))</f>
        <v>4</v>
      </c>
      <c r="AP20" s="372">
        <f>WEEKDAY(DATE($AC$2,$AG$2,24))</f>
        <v>5</v>
      </c>
      <c r="AQ20" s="372">
        <f>WEEKDAY(DATE($AC$2,$AG$2,25))</f>
        <v>6</v>
      </c>
      <c r="AR20" s="372">
        <f>WEEKDAY(DATE($AC$2,$AG$2,26))</f>
        <v>7</v>
      </c>
      <c r="AS20" s="372">
        <f>WEEKDAY(DATE($AC$2,$AG$2,27))</f>
        <v>1</v>
      </c>
      <c r="AT20" s="373">
        <f>WEEKDAY(DATE($AC$2,$AG$2,28))</f>
        <v>2</v>
      </c>
      <c r="AU20" s="371">
        <f>IF(AU19=29,WEEKDAY(DATE($AC$2,$AG$2,29)),0)</f>
        <v>0</v>
      </c>
      <c r="AV20" s="372">
        <f>IF(AV19=30,WEEKDAY(DATE($AC$2,$AG$2,30)),0)</f>
        <v>0</v>
      </c>
      <c r="AW20" s="373">
        <f>IF(AW19=31,WEEKDAY(DATE($AC$2,$AG$2,31)),0)</f>
        <v>0</v>
      </c>
      <c r="AX20" s="1345"/>
      <c r="AY20" s="1346"/>
      <c r="AZ20" s="1351"/>
      <c r="BA20" s="1352"/>
      <c r="BB20" s="1358"/>
      <c r="BC20" s="1359"/>
      <c r="BD20" s="1359"/>
      <c r="BE20" s="1359"/>
      <c r="BF20" s="1360"/>
    </row>
    <row r="21" spans="2:58" ht="22.5" customHeight="1" thickBot="1">
      <c r="B21" s="1284"/>
      <c r="C21" s="1291"/>
      <c r="D21" s="1292"/>
      <c r="E21" s="1293"/>
      <c r="F21" s="375"/>
      <c r="G21" s="1296"/>
      <c r="H21" s="1299"/>
      <c r="I21" s="1292"/>
      <c r="J21" s="1292"/>
      <c r="K21" s="1293"/>
      <c r="L21" s="1299"/>
      <c r="M21" s="1292"/>
      <c r="N21" s="1292"/>
      <c r="O21" s="1302"/>
      <c r="P21" s="1309"/>
      <c r="Q21" s="1310"/>
      <c r="R21" s="1311"/>
      <c r="S21" s="376" t="str">
        <f>IF(S20=1,"日",IF(S20=2,"月",IF(S20=3,"火",IF(S20=4,"水",IF(S20=5,"木",IF(S20=6,"金","土"))))))</f>
        <v>火</v>
      </c>
      <c r="T21" s="377" t="str">
        <f t="shared" ref="T21:AT21" si="0">IF(T20=1,"日",IF(T20=2,"月",IF(T20=3,"火",IF(T20=4,"水",IF(T20=5,"木",IF(T20=6,"金","土"))))))</f>
        <v>水</v>
      </c>
      <c r="U21" s="377" t="str">
        <f t="shared" si="0"/>
        <v>木</v>
      </c>
      <c r="V21" s="377" t="str">
        <f t="shared" si="0"/>
        <v>金</v>
      </c>
      <c r="W21" s="377" t="str">
        <f t="shared" si="0"/>
        <v>土</v>
      </c>
      <c r="X21" s="377" t="str">
        <f t="shared" si="0"/>
        <v>日</v>
      </c>
      <c r="Y21" s="378" t="str">
        <f t="shared" si="0"/>
        <v>月</v>
      </c>
      <c r="Z21" s="376" t="str">
        <f>IF(Z20=1,"日",IF(Z20=2,"月",IF(Z20=3,"火",IF(Z20=4,"水",IF(Z20=5,"木",IF(Z20=6,"金","土"))))))</f>
        <v>火</v>
      </c>
      <c r="AA21" s="377" t="str">
        <f t="shared" si="0"/>
        <v>水</v>
      </c>
      <c r="AB21" s="377" t="str">
        <f t="shared" si="0"/>
        <v>木</v>
      </c>
      <c r="AC21" s="377" t="str">
        <f t="shared" si="0"/>
        <v>金</v>
      </c>
      <c r="AD21" s="377" t="str">
        <f t="shared" si="0"/>
        <v>土</v>
      </c>
      <c r="AE21" s="377" t="str">
        <f t="shared" si="0"/>
        <v>日</v>
      </c>
      <c r="AF21" s="378" t="str">
        <f t="shared" si="0"/>
        <v>月</v>
      </c>
      <c r="AG21" s="376" t="str">
        <f>IF(AG20=1,"日",IF(AG20=2,"月",IF(AG20=3,"火",IF(AG20=4,"水",IF(AG20=5,"木",IF(AG20=6,"金","土"))))))</f>
        <v>火</v>
      </c>
      <c r="AH21" s="377" t="str">
        <f t="shared" si="0"/>
        <v>水</v>
      </c>
      <c r="AI21" s="377" t="str">
        <f t="shared" si="0"/>
        <v>木</v>
      </c>
      <c r="AJ21" s="377" t="str">
        <f t="shared" si="0"/>
        <v>金</v>
      </c>
      <c r="AK21" s="377" t="str">
        <f t="shared" si="0"/>
        <v>土</v>
      </c>
      <c r="AL21" s="377" t="str">
        <f t="shared" si="0"/>
        <v>日</v>
      </c>
      <c r="AM21" s="378" t="str">
        <f t="shared" si="0"/>
        <v>月</v>
      </c>
      <c r="AN21" s="376" t="str">
        <f>IF(AN20=1,"日",IF(AN20=2,"月",IF(AN20=3,"火",IF(AN20=4,"水",IF(AN20=5,"木",IF(AN20=6,"金","土"))))))</f>
        <v>火</v>
      </c>
      <c r="AO21" s="377" t="str">
        <f t="shared" si="0"/>
        <v>水</v>
      </c>
      <c r="AP21" s="377" t="str">
        <f t="shared" si="0"/>
        <v>木</v>
      </c>
      <c r="AQ21" s="377" t="str">
        <f t="shared" si="0"/>
        <v>金</v>
      </c>
      <c r="AR21" s="377" t="str">
        <f t="shared" si="0"/>
        <v>土</v>
      </c>
      <c r="AS21" s="377" t="str">
        <f t="shared" si="0"/>
        <v>日</v>
      </c>
      <c r="AT21" s="378" t="str">
        <f t="shared" si="0"/>
        <v>月</v>
      </c>
      <c r="AU21" s="377" t="str">
        <f>IF(AU20=1,"日",IF(AU20=2,"月",IF(AU20=3,"火",IF(AU20=4,"水",IF(AU20=5,"木",IF(AU20=6,"金",IF(AU20=0,"","土")))))))</f>
        <v/>
      </c>
      <c r="AV21" s="377" t="str">
        <f>IF(AV20=1,"日",IF(AV20=2,"月",IF(AV20=3,"火",IF(AV20=4,"水",IF(AV20=5,"木",IF(AV20=6,"金",IF(AV20=0,"","土")))))))</f>
        <v/>
      </c>
      <c r="AW21" s="377" t="str">
        <f>IF(AW20=1,"日",IF(AW20=2,"月",IF(AW20=3,"火",IF(AW20=4,"水",IF(AW20=5,"木",IF(AW20=6,"金",IF(AW20=0,"","土")))))))</f>
        <v/>
      </c>
      <c r="AX21" s="1347"/>
      <c r="AY21" s="1348"/>
      <c r="AZ21" s="1353"/>
      <c r="BA21" s="1354"/>
      <c r="BB21" s="1361"/>
      <c r="BC21" s="1362"/>
      <c r="BD21" s="1362"/>
      <c r="BE21" s="1362"/>
      <c r="BF21" s="1363"/>
    </row>
    <row r="22" spans="2:58" ht="20.25" customHeight="1">
      <c r="B22" s="1315">
        <v>1</v>
      </c>
      <c r="C22" s="1317"/>
      <c r="D22" s="1318"/>
      <c r="E22" s="1319"/>
      <c r="F22" s="379"/>
      <c r="G22" s="1326"/>
      <c r="H22" s="1328"/>
      <c r="I22" s="1329"/>
      <c r="J22" s="1329"/>
      <c r="K22" s="1330"/>
      <c r="L22" s="1334"/>
      <c r="M22" s="1335"/>
      <c r="N22" s="1335"/>
      <c r="O22" s="1336"/>
      <c r="P22" s="1340" t="s">
        <v>213</v>
      </c>
      <c r="Q22" s="1341"/>
      <c r="R22" s="1342"/>
      <c r="S22" s="434"/>
      <c r="T22" s="435"/>
      <c r="U22" s="435"/>
      <c r="V22" s="435"/>
      <c r="W22" s="435"/>
      <c r="X22" s="435"/>
      <c r="Y22" s="436"/>
      <c r="Z22" s="434"/>
      <c r="AA22" s="435"/>
      <c r="AB22" s="435"/>
      <c r="AC22" s="435"/>
      <c r="AD22" s="435"/>
      <c r="AE22" s="435"/>
      <c r="AF22" s="436"/>
      <c r="AG22" s="434"/>
      <c r="AH22" s="435"/>
      <c r="AI22" s="435"/>
      <c r="AJ22" s="435"/>
      <c r="AK22" s="435"/>
      <c r="AL22" s="435"/>
      <c r="AM22" s="436"/>
      <c r="AN22" s="434"/>
      <c r="AO22" s="435"/>
      <c r="AP22" s="435"/>
      <c r="AQ22" s="435"/>
      <c r="AR22" s="435"/>
      <c r="AS22" s="435"/>
      <c r="AT22" s="436"/>
      <c r="AU22" s="434"/>
      <c r="AV22" s="435"/>
      <c r="AW22" s="435"/>
      <c r="AX22" s="1485"/>
      <c r="AY22" s="1486"/>
      <c r="AZ22" s="1487"/>
      <c r="BA22" s="1488"/>
      <c r="BB22" s="1374"/>
      <c r="BC22" s="1375"/>
      <c r="BD22" s="1375"/>
      <c r="BE22" s="1375"/>
      <c r="BF22" s="1376"/>
    </row>
    <row r="23" spans="2:58" ht="20.25" customHeight="1">
      <c r="B23" s="1316"/>
      <c r="C23" s="1320"/>
      <c r="D23" s="1321"/>
      <c r="E23" s="1322"/>
      <c r="F23" s="383"/>
      <c r="G23" s="1327"/>
      <c r="H23" s="1331"/>
      <c r="I23" s="1332"/>
      <c r="J23" s="1332"/>
      <c r="K23" s="1333"/>
      <c r="L23" s="1337"/>
      <c r="M23" s="1338"/>
      <c r="N23" s="1338"/>
      <c r="O23" s="1339"/>
      <c r="P23" s="1383" t="s">
        <v>214</v>
      </c>
      <c r="Q23" s="1384"/>
      <c r="R23" s="1385"/>
      <c r="S23" s="384" t="str">
        <f>IF(S22="","",VLOOKUP(S22,'4シフト記号表'!$C$6:$K$35,9,FALSE))</f>
        <v/>
      </c>
      <c r="T23" s="385" t="str">
        <f>IF(T22="","",VLOOKUP(T22,'4シフト記号表'!$C$6:$K$35,9,FALSE))</f>
        <v/>
      </c>
      <c r="U23" s="385" t="str">
        <f>IF(U22="","",VLOOKUP(U22,'4シフト記号表'!$C$6:$K$35,9,FALSE))</f>
        <v/>
      </c>
      <c r="V23" s="385" t="str">
        <f>IF(V22="","",VLOOKUP(V22,'4シフト記号表'!$C$6:$K$35,9,FALSE))</f>
        <v/>
      </c>
      <c r="W23" s="385" t="str">
        <f>IF(W22="","",VLOOKUP(W22,'4シフト記号表'!$C$6:$K$35,9,FALSE))</f>
        <v/>
      </c>
      <c r="X23" s="385" t="str">
        <f>IF(X22="","",VLOOKUP(X22,'4シフト記号表'!$C$6:$K$35,9,FALSE))</f>
        <v/>
      </c>
      <c r="Y23" s="386" t="str">
        <f>IF(Y22="","",VLOOKUP(Y22,'4シフト記号表'!$C$6:$K$35,9,FALSE))</f>
        <v/>
      </c>
      <c r="Z23" s="384" t="str">
        <f>IF(Z22="","",VLOOKUP(Z22,'4シフト記号表'!$C$6:$K$35,9,FALSE))</f>
        <v/>
      </c>
      <c r="AA23" s="385" t="str">
        <f>IF(AA22="","",VLOOKUP(AA22,'4シフト記号表'!$C$6:$K$35,9,FALSE))</f>
        <v/>
      </c>
      <c r="AB23" s="385" t="str">
        <f>IF(AB22="","",VLOOKUP(AB22,'4シフト記号表'!$C$6:$K$35,9,FALSE))</f>
        <v/>
      </c>
      <c r="AC23" s="385" t="str">
        <f>IF(AC22="","",VLOOKUP(AC22,'4シフト記号表'!$C$6:$K$35,9,FALSE))</f>
        <v/>
      </c>
      <c r="AD23" s="385" t="str">
        <f>IF(AD22="","",VLOOKUP(AD22,'4シフト記号表'!$C$6:$K$35,9,FALSE))</f>
        <v/>
      </c>
      <c r="AE23" s="385" t="str">
        <f>IF(AE22="","",VLOOKUP(AE22,'4シフト記号表'!$C$6:$K$35,9,FALSE))</f>
        <v/>
      </c>
      <c r="AF23" s="386" t="str">
        <f>IF(AF22="","",VLOOKUP(AF22,'4シフト記号表'!$C$6:$K$35,9,FALSE))</f>
        <v/>
      </c>
      <c r="AG23" s="384" t="str">
        <f>IF(AG22="","",VLOOKUP(AG22,'4シフト記号表'!$C$6:$K$35,9,FALSE))</f>
        <v/>
      </c>
      <c r="AH23" s="385" t="str">
        <f>IF(AH22="","",VLOOKUP(AH22,'4シフト記号表'!$C$6:$K$35,9,FALSE))</f>
        <v/>
      </c>
      <c r="AI23" s="385" t="str">
        <f>IF(AI22="","",VLOOKUP(AI22,'4シフト記号表'!$C$6:$K$35,9,FALSE))</f>
        <v/>
      </c>
      <c r="AJ23" s="385" t="str">
        <f>IF(AJ22="","",VLOOKUP(AJ22,'4シフト記号表'!$C$6:$K$35,9,FALSE))</f>
        <v/>
      </c>
      <c r="AK23" s="385" t="str">
        <f>IF(AK22="","",VLOOKUP(AK22,'4シフト記号表'!$C$6:$K$35,9,FALSE))</f>
        <v/>
      </c>
      <c r="AL23" s="385" t="str">
        <f>IF(AL22="","",VLOOKUP(AL22,'4シフト記号表'!$C$6:$K$35,9,FALSE))</f>
        <v/>
      </c>
      <c r="AM23" s="386" t="str">
        <f>IF(AM22="","",VLOOKUP(AM22,'4シフト記号表'!$C$6:$K$35,9,FALSE))</f>
        <v/>
      </c>
      <c r="AN23" s="384" t="str">
        <f>IF(AN22="","",VLOOKUP(AN22,'4シフト記号表'!$C$6:$K$35,9,FALSE))</f>
        <v/>
      </c>
      <c r="AO23" s="385" t="str">
        <f>IF(AO22="","",VLOOKUP(AO22,'4シフト記号表'!$C$6:$K$35,9,FALSE))</f>
        <v/>
      </c>
      <c r="AP23" s="385" t="str">
        <f>IF(AP22="","",VLOOKUP(AP22,'4シフト記号表'!$C$6:$K$35,9,FALSE))</f>
        <v/>
      </c>
      <c r="AQ23" s="385" t="str">
        <f>IF(AQ22="","",VLOOKUP(AQ22,'4シフト記号表'!$C$6:$K$35,9,FALSE))</f>
        <v/>
      </c>
      <c r="AR23" s="385" t="str">
        <f>IF(AR22="","",VLOOKUP(AR22,'4シフト記号表'!$C$6:$K$35,9,FALSE))</f>
        <v/>
      </c>
      <c r="AS23" s="385" t="str">
        <f>IF(AS22="","",VLOOKUP(AS22,'4シフト記号表'!$C$6:$K$35,9,FALSE))</f>
        <v/>
      </c>
      <c r="AT23" s="386" t="str">
        <f>IF(AT22="","",VLOOKUP(AT22,'4シフト記号表'!$C$6:$K$35,9,FALSE))</f>
        <v/>
      </c>
      <c r="AU23" s="384" t="str">
        <f>IF(AU22="","",VLOOKUP(AU22,'4シフト記号表'!$C$6:$K$35,9,FALSE))</f>
        <v/>
      </c>
      <c r="AV23" s="385" t="str">
        <f>IF(AV22="","",VLOOKUP(AV22,'4シフト記号表'!$C$6:$K$35,9,FALSE))</f>
        <v/>
      </c>
      <c r="AW23" s="385" t="str">
        <f>IF(AW22="","",VLOOKUP(AW22,'4シフト記号表'!$C$6:$K$35,9,FALSE))</f>
        <v/>
      </c>
      <c r="AX23" s="1386">
        <f>IF($BB$3="４週",SUM(S23:AT23),IF($BB$3="暦月",SUM(S23:AW23),""))</f>
        <v>0</v>
      </c>
      <c r="AY23" s="1387"/>
      <c r="AZ23" s="1388">
        <f>IF($BB$3="４週",AX23/4,IF($BB$3="暦月",'4勤務形態一覧（100名）'!AX23/('4勤務形態一覧（100名）'!$BB$8/7),""))</f>
        <v>0</v>
      </c>
      <c r="BA23" s="1389"/>
      <c r="BB23" s="1377"/>
      <c r="BC23" s="1378"/>
      <c r="BD23" s="1378"/>
      <c r="BE23" s="1378"/>
      <c r="BF23" s="1379"/>
    </row>
    <row r="24" spans="2:58" ht="20.25" customHeight="1">
      <c r="B24" s="1316"/>
      <c r="C24" s="1323"/>
      <c r="D24" s="1324"/>
      <c r="E24" s="1325"/>
      <c r="F24" s="387">
        <f>C22</f>
        <v>0</v>
      </c>
      <c r="G24" s="1327"/>
      <c r="H24" s="1331"/>
      <c r="I24" s="1332"/>
      <c r="J24" s="1332"/>
      <c r="K24" s="1333"/>
      <c r="L24" s="1337"/>
      <c r="M24" s="1338"/>
      <c r="N24" s="1338"/>
      <c r="O24" s="1339"/>
      <c r="P24" s="1390" t="s">
        <v>215</v>
      </c>
      <c r="Q24" s="1391"/>
      <c r="R24" s="1392"/>
      <c r="S24" s="388" t="str">
        <f>IF(S22="","",VLOOKUP(S22,'4シフト記号表'!$C$6:$U$35,19,FALSE))</f>
        <v/>
      </c>
      <c r="T24" s="389" t="str">
        <f>IF(T22="","",VLOOKUP(T22,'4シフト記号表'!$C$6:$U$35,19,FALSE))</f>
        <v/>
      </c>
      <c r="U24" s="389" t="str">
        <f>IF(U22="","",VLOOKUP(U22,'4シフト記号表'!$C$6:$U$35,19,FALSE))</f>
        <v/>
      </c>
      <c r="V24" s="389" t="str">
        <f>IF(V22="","",VLOOKUP(V22,'4シフト記号表'!$C$6:$U$35,19,FALSE))</f>
        <v/>
      </c>
      <c r="W24" s="389" t="str">
        <f>IF(W22="","",VLOOKUP(W22,'4シフト記号表'!$C$6:$U$35,19,FALSE))</f>
        <v/>
      </c>
      <c r="X24" s="389" t="str">
        <f>IF(X22="","",VLOOKUP(X22,'4シフト記号表'!$C$6:$U$35,19,FALSE))</f>
        <v/>
      </c>
      <c r="Y24" s="390" t="str">
        <f>IF(Y22="","",VLOOKUP(Y22,'4シフト記号表'!$C$6:$U$35,19,FALSE))</f>
        <v/>
      </c>
      <c r="Z24" s="388" t="str">
        <f>IF(Z22="","",VLOOKUP(Z22,'4シフト記号表'!$C$6:$U$35,19,FALSE))</f>
        <v/>
      </c>
      <c r="AA24" s="389" t="str">
        <f>IF(AA22="","",VLOOKUP(AA22,'4シフト記号表'!$C$6:$U$35,19,FALSE))</f>
        <v/>
      </c>
      <c r="AB24" s="389" t="str">
        <f>IF(AB22="","",VLOOKUP(AB22,'4シフト記号表'!$C$6:$U$35,19,FALSE))</f>
        <v/>
      </c>
      <c r="AC24" s="389" t="str">
        <f>IF(AC22="","",VLOOKUP(AC22,'4シフト記号表'!$C$6:$U$35,19,FALSE))</f>
        <v/>
      </c>
      <c r="AD24" s="389" t="str">
        <f>IF(AD22="","",VLOOKUP(AD22,'4シフト記号表'!$C$6:$U$35,19,FALSE))</f>
        <v/>
      </c>
      <c r="AE24" s="389" t="str">
        <f>IF(AE22="","",VLOOKUP(AE22,'4シフト記号表'!$C$6:$U$35,19,FALSE))</f>
        <v/>
      </c>
      <c r="AF24" s="390" t="str">
        <f>IF(AF22="","",VLOOKUP(AF22,'4シフト記号表'!$C$6:$U$35,19,FALSE))</f>
        <v/>
      </c>
      <c r="AG24" s="388" t="str">
        <f>IF(AG22="","",VLOOKUP(AG22,'4シフト記号表'!$C$6:$U$35,19,FALSE))</f>
        <v/>
      </c>
      <c r="AH24" s="389" t="str">
        <f>IF(AH22="","",VLOOKUP(AH22,'4シフト記号表'!$C$6:$U$35,19,FALSE))</f>
        <v/>
      </c>
      <c r="AI24" s="389" t="str">
        <f>IF(AI22="","",VLOOKUP(AI22,'4シフト記号表'!$C$6:$U$35,19,FALSE))</f>
        <v/>
      </c>
      <c r="AJ24" s="389" t="str">
        <f>IF(AJ22="","",VLOOKUP(AJ22,'4シフト記号表'!$C$6:$U$35,19,FALSE))</f>
        <v/>
      </c>
      <c r="AK24" s="389" t="str">
        <f>IF(AK22="","",VLOOKUP(AK22,'4シフト記号表'!$C$6:$U$35,19,FALSE))</f>
        <v/>
      </c>
      <c r="AL24" s="389" t="str">
        <f>IF(AL22="","",VLOOKUP(AL22,'4シフト記号表'!$C$6:$U$35,19,FALSE))</f>
        <v/>
      </c>
      <c r="AM24" s="390" t="str">
        <f>IF(AM22="","",VLOOKUP(AM22,'4シフト記号表'!$C$6:$U$35,19,FALSE))</f>
        <v/>
      </c>
      <c r="AN24" s="388" t="str">
        <f>IF(AN22="","",VLOOKUP(AN22,'4シフト記号表'!$C$6:$U$35,19,FALSE))</f>
        <v/>
      </c>
      <c r="AO24" s="389" t="str">
        <f>IF(AO22="","",VLOOKUP(AO22,'4シフト記号表'!$C$6:$U$35,19,FALSE))</f>
        <v/>
      </c>
      <c r="AP24" s="389" t="str">
        <f>IF(AP22="","",VLOOKUP(AP22,'4シフト記号表'!$C$6:$U$35,19,FALSE))</f>
        <v/>
      </c>
      <c r="AQ24" s="389" t="str">
        <f>IF(AQ22="","",VLOOKUP(AQ22,'4シフト記号表'!$C$6:$U$35,19,FALSE))</f>
        <v/>
      </c>
      <c r="AR24" s="389" t="str">
        <f>IF(AR22="","",VLOOKUP(AR22,'4シフト記号表'!$C$6:$U$35,19,FALSE))</f>
        <v/>
      </c>
      <c r="AS24" s="389" t="str">
        <f>IF(AS22="","",VLOOKUP(AS22,'4シフト記号表'!$C$6:$U$35,19,FALSE))</f>
        <v/>
      </c>
      <c r="AT24" s="390" t="str">
        <f>IF(AT22="","",VLOOKUP(AT22,'4シフト記号表'!$C$6:$U$35,19,FALSE))</f>
        <v/>
      </c>
      <c r="AU24" s="388" t="str">
        <f>IF(AU22="","",VLOOKUP(AU22,'4シフト記号表'!$C$6:$U$35,19,FALSE))</f>
        <v/>
      </c>
      <c r="AV24" s="389" t="str">
        <f>IF(AV22="","",VLOOKUP(AV22,'4シフト記号表'!$C$6:$U$35,19,FALSE))</f>
        <v/>
      </c>
      <c r="AW24" s="389" t="str">
        <f>IF(AW22="","",VLOOKUP(AW22,'4シフト記号表'!$C$6:$U$35,19,FALSE))</f>
        <v/>
      </c>
      <c r="AX24" s="1393">
        <f>IF($BB$3="４週",SUM(S24:AT24),IF($BB$3="暦月",SUM(S24:AW24),""))</f>
        <v>0</v>
      </c>
      <c r="AY24" s="1394"/>
      <c r="AZ24" s="1395">
        <f>IF($BB$3="４週",AX24/4,IF($BB$3="暦月",'4勤務形態一覧（100名）'!AX24/('4勤務形態一覧（100名）'!$BB$8/7),""))</f>
        <v>0</v>
      </c>
      <c r="BA24" s="1396"/>
      <c r="BB24" s="1380"/>
      <c r="BC24" s="1381"/>
      <c r="BD24" s="1381"/>
      <c r="BE24" s="1381"/>
      <c r="BF24" s="1382"/>
    </row>
    <row r="25" spans="2:58" ht="20.25" customHeight="1">
      <c r="B25" s="1316">
        <f>B22+1</f>
        <v>2</v>
      </c>
      <c r="C25" s="1397"/>
      <c r="D25" s="1398"/>
      <c r="E25" s="1399"/>
      <c r="F25" s="391"/>
      <c r="G25" s="1400"/>
      <c r="H25" s="1402"/>
      <c r="I25" s="1332"/>
      <c r="J25" s="1332"/>
      <c r="K25" s="1333"/>
      <c r="L25" s="1403"/>
      <c r="M25" s="1404"/>
      <c r="N25" s="1404"/>
      <c r="O25" s="1405"/>
      <c r="P25" s="1409" t="s">
        <v>213</v>
      </c>
      <c r="Q25" s="1410"/>
      <c r="R25" s="1411"/>
      <c r="S25" s="434"/>
      <c r="T25" s="435"/>
      <c r="U25" s="435"/>
      <c r="V25" s="435"/>
      <c r="W25" s="435"/>
      <c r="X25" s="435"/>
      <c r="Y25" s="436"/>
      <c r="Z25" s="434"/>
      <c r="AA25" s="435"/>
      <c r="AB25" s="435"/>
      <c r="AC25" s="435"/>
      <c r="AD25" s="435"/>
      <c r="AE25" s="435"/>
      <c r="AF25" s="436"/>
      <c r="AG25" s="434"/>
      <c r="AH25" s="435"/>
      <c r="AI25" s="435"/>
      <c r="AJ25" s="435"/>
      <c r="AK25" s="435"/>
      <c r="AL25" s="435"/>
      <c r="AM25" s="436"/>
      <c r="AN25" s="434"/>
      <c r="AO25" s="435"/>
      <c r="AP25" s="435"/>
      <c r="AQ25" s="435"/>
      <c r="AR25" s="435"/>
      <c r="AS25" s="435"/>
      <c r="AT25" s="436"/>
      <c r="AU25" s="434"/>
      <c r="AV25" s="435"/>
      <c r="AW25" s="435"/>
      <c r="AX25" s="1481"/>
      <c r="AY25" s="1482"/>
      <c r="AZ25" s="1483"/>
      <c r="BA25" s="1484"/>
      <c r="BB25" s="1416"/>
      <c r="BC25" s="1417"/>
      <c r="BD25" s="1417"/>
      <c r="BE25" s="1417"/>
      <c r="BF25" s="1418"/>
    </row>
    <row r="26" spans="2:58" ht="20.25" customHeight="1">
      <c r="B26" s="1316"/>
      <c r="C26" s="1320"/>
      <c r="D26" s="1321"/>
      <c r="E26" s="1322"/>
      <c r="F26" s="383"/>
      <c r="G26" s="1327"/>
      <c r="H26" s="1331"/>
      <c r="I26" s="1332"/>
      <c r="J26" s="1332"/>
      <c r="K26" s="1333"/>
      <c r="L26" s="1337"/>
      <c r="M26" s="1338"/>
      <c r="N26" s="1338"/>
      <c r="O26" s="1339"/>
      <c r="P26" s="1383" t="s">
        <v>214</v>
      </c>
      <c r="Q26" s="1384"/>
      <c r="R26" s="1385"/>
      <c r="S26" s="384" t="str">
        <f>IF(S25="","",VLOOKUP(S25,'4シフト記号表'!$C$6:$K$35,9,FALSE))</f>
        <v/>
      </c>
      <c r="T26" s="385" t="str">
        <f>IF(T25="","",VLOOKUP(T25,'4シフト記号表'!$C$6:$K$35,9,FALSE))</f>
        <v/>
      </c>
      <c r="U26" s="385" t="str">
        <f>IF(U25="","",VLOOKUP(U25,'4シフト記号表'!$C$6:$K$35,9,FALSE))</f>
        <v/>
      </c>
      <c r="V26" s="385" t="str">
        <f>IF(V25="","",VLOOKUP(V25,'4シフト記号表'!$C$6:$K$35,9,FALSE))</f>
        <v/>
      </c>
      <c r="W26" s="385" t="str">
        <f>IF(W25="","",VLOOKUP(W25,'4シフト記号表'!$C$6:$K$35,9,FALSE))</f>
        <v/>
      </c>
      <c r="X26" s="385" t="str">
        <f>IF(X25="","",VLOOKUP(X25,'4シフト記号表'!$C$6:$K$35,9,FALSE))</f>
        <v/>
      </c>
      <c r="Y26" s="386" t="str">
        <f>IF(Y25="","",VLOOKUP(Y25,'4シフト記号表'!$C$6:$K$35,9,FALSE))</f>
        <v/>
      </c>
      <c r="Z26" s="384" t="str">
        <f>IF(Z25="","",VLOOKUP(Z25,'4シフト記号表'!$C$6:$K$35,9,FALSE))</f>
        <v/>
      </c>
      <c r="AA26" s="385" t="str">
        <f>IF(AA25="","",VLOOKUP(AA25,'4シフト記号表'!$C$6:$K$35,9,FALSE))</f>
        <v/>
      </c>
      <c r="AB26" s="385" t="str">
        <f>IF(AB25="","",VLOOKUP(AB25,'4シフト記号表'!$C$6:$K$35,9,FALSE))</f>
        <v/>
      </c>
      <c r="AC26" s="385" t="str">
        <f>IF(AC25="","",VLOOKUP(AC25,'4シフト記号表'!$C$6:$K$35,9,FALSE))</f>
        <v/>
      </c>
      <c r="AD26" s="385" t="str">
        <f>IF(AD25="","",VLOOKUP(AD25,'4シフト記号表'!$C$6:$K$35,9,FALSE))</f>
        <v/>
      </c>
      <c r="AE26" s="385" t="str">
        <f>IF(AE25="","",VLOOKUP(AE25,'4シフト記号表'!$C$6:$K$35,9,FALSE))</f>
        <v/>
      </c>
      <c r="AF26" s="386" t="str">
        <f>IF(AF25="","",VLOOKUP(AF25,'4シフト記号表'!$C$6:$K$35,9,FALSE))</f>
        <v/>
      </c>
      <c r="AG26" s="384" t="str">
        <f>IF(AG25="","",VLOOKUP(AG25,'4シフト記号表'!$C$6:$K$35,9,FALSE))</f>
        <v/>
      </c>
      <c r="AH26" s="385" t="str">
        <f>IF(AH25="","",VLOOKUP(AH25,'4シフト記号表'!$C$6:$K$35,9,FALSE))</f>
        <v/>
      </c>
      <c r="AI26" s="385" t="str">
        <f>IF(AI25="","",VLOOKUP(AI25,'4シフト記号表'!$C$6:$K$35,9,FALSE))</f>
        <v/>
      </c>
      <c r="AJ26" s="385" t="str">
        <f>IF(AJ25="","",VLOOKUP(AJ25,'4シフト記号表'!$C$6:$K$35,9,FALSE))</f>
        <v/>
      </c>
      <c r="AK26" s="385" t="str">
        <f>IF(AK25="","",VLOOKUP(AK25,'4シフト記号表'!$C$6:$K$35,9,FALSE))</f>
        <v/>
      </c>
      <c r="AL26" s="385" t="str">
        <f>IF(AL25="","",VLOOKUP(AL25,'4シフト記号表'!$C$6:$K$35,9,FALSE))</f>
        <v/>
      </c>
      <c r="AM26" s="386" t="str">
        <f>IF(AM25="","",VLOOKUP(AM25,'4シフト記号表'!$C$6:$K$35,9,FALSE))</f>
        <v/>
      </c>
      <c r="AN26" s="384" t="str">
        <f>IF(AN25="","",VLOOKUP(AN25,'4シフト記号表'!$C$6:$K$35,9,FALSE))</f>
        <v/>
      </c>
      <c r="AO26" s="385" t="str">
        <f>IF(AO25="","",VLOOKUP(AO25,'4シフト記号表'!$C$6:$K$35,9,FALSE))</f>
        <v/>
      </c>
      <c r="AP26" s="385" t="str">
        <f>IF(AP25="","",VLOOKUP(AP25,'4シフト記号表'!$C$6:$K$35,9,FALSE))</f>
        <v/>
      </c>
      <c r="AQ26" s="385" t="str">
        <f>IF(AQ25="","",VLOOKUP(AQ25,'4シフト記号表'!$C$6:$K$35,9,FALSE))</f>
        <v/>
      </c>
      <c r="AR26" s="385" t="str">
        <f>IF(AR25="","",VLOOKUP(AR25,'4シフト記号表'!$C$6:$K$35,9,FALSE))</f>
        <v/>
      </c>
      <c r="AS26" s="385" t="str">
        <f>IF(AS25="","",VLOOKUP(AS25,'4シフト記号表'!$C$6:$K$35,9,FALSE))</f>
        <v/>
      </c>
      <c r="AT26" s="386" t="str">
        <f>IF(AT25="","",VLOOKUP(AT25,'4シフト記号表'!$C$6:$K$35,9,FALSE))</f>
        <v/>
      </c>
      <c r="AU26" s="384" t="str">
        <f>IF(AU25="","",VLOOKUP(AU25,'4シフト記号表'!$C$6:$K$35,9,FALSE))</f>
        <v/>
      </c>
      <c r="AV26" s="385" t="str">
        <f>IF(AV25="","",VLOOKUP(AV25,'4シフト記号表'!$C$6:$K$35,9,FALSE))</f>
        <v/>
      </c>
      <c r="AW26" s="385" t="str">
        <f>IF(AW25="","",VLOOKUP(AW25,'4シフト記号表'!$C$6:$K$35,9,FALSE))</f>
        <v/>
      </c>
      <c r="AX26" s="1386">
        <f>IF($BB$3="４週",SUM(S26:AT26),IF($BB$3="暦月",SUM(S26:AW26),""))</f>
        <v>0</v>
      </c>
      <c r="AY26" s="1387"/>
      <c r="AZ26" s="1388">
        <f>IF($BB$3="４週",AX26/4,IF($BB$3="暦月",'4勤務形態一覧（100名）'!AX26/('4勤務形態一覧（100名）'!$BB$8/7),""))</f>
        <v>0</v>
      </c>
      <c r="BA26" s="1389"/>
      <c r="BB26" s="1377"/>
      <c r="BC26" s="1378"/>
      <c r="BD26" s="1378"/>
      <c r="BE26" s="1378"/>
      <c r="BF26" s="1379"/>
    </row>
    <row r="27" spans="2:58" ht="20.25" customHeight="1">
      <c r="B27" s="1316"/>
      <c r="C27" s="1323"/>
      <c r="D27" s="1324"/>
      <c r="E27" s="1325"/>
      <c r="F27" s="383">
        <f>C25</f>
        <v>0</v>
      </c>
      <c r="G27" s="1401"/>
      <c r="H27" s="1331"/>
      <c r="I27" s="1332"/>
      <c r="J27" s="1332"/>
      <c r="K27" s="1333"/>
      <c r="L27" s="1406"/>
      <c r="M27" s="1407"/>
      <c r="N27" s="1407"/>
      <c r="O27" s="1408"/>
      <c r="P27" s="1390" t="s">
        <v>215</v>
      </c>
      <c r="Q27" s="1391"/>
      <c r="R27" s="1392"/>
      <c r="S27" s="388" t="str">
        <f>IF(S25="","",VLOOKUP(S25,'4シフト記号表'!$C$6:$U$35,19,FALSE))</f>
        <v/>
      </c>
      <c r="T27" s="389" t="str">
        <f>IF(T25="","",VLOOKUP(T25,'4シフト記号表'!$C$6:$U$35,19,FALSE))</f>
        <v/>
      </c>
      <c r="U27" s="389" t="str">
        <f>IF(U25="","",VLOOKUP(U25,'4シフト記号表'!$C$6:$U$35,19,FALSE))</f>
        <v/>
      </c>
      <c r="V27" s="389" t="str">
        <f>IF(V25="","",VLOOKUP(V25,'4シフト記号表'!$C$6:$U$35,19,FALSE))</f>
        <v/>
      </c>
      <c r="W27" s="389" t="str">
        <f>IF(W25="","",VLOOKUP(W25,'4シフト記号表'!$C$6:$U$35,19,FALSE))</f>
        <v/>
      </c>
      <c r="X27" s="389" t="str">
        <f>IF(X25="","",VLOOKUP(X25,'4シフト記号表'!$C$6:$U$35,19,FALSE))</f>
        <v/>
      </c>
      <c r="Y27" s="390" t="str">
        <f>IF(Y25="","",VLOOKUP(Y25,'4シフト記号表'!$C$6:$U$35,19,FALSE))</f>
        <v/>
      </c>
      <c r="Z27" s="388" t="str">
        <f>IF(Z25="","",VLOOKUP(Z25,'4シフト記号表'!$C$6:$U$35,19,FALSE))</f>
        <v/>
      </c>
      <c r="AA27" s="389" t="str">
        <f>IF(AA25="","",VLOOKUP(AA25,'4シフト記号表'!$C$6:$U$35,19,FALSE))</f>
        <v/>
      </c>
      <c r="AB27" s="389" t="str">
        <f>IF(AB25="","",VLOOKUP(AB25,'4シフト記号表'!$C$6:$U$35,19,FALSE))</f>
        <v/>
      </c>
      <c r="AC27" s="389" t="str">
        <f>IF(AC25="","",VLOOKUP(AC25,'4シフト記号表'!$C$6:$U$35,19,FALSE))</f>
        <v/>
      </c>
      <c r="AD27" s="389" t="str">
        <f>IF(AD25="","",VLOOKUP(AD25,'4シフト記号表'!$C$6:$U$35,19,FALSE))</f>
        <v/>
      </c>
      <c r="AE27" s="389" t="str">
        <f>IF(AE25="","",VLOOKUP(AE25,'4シフト記号表'!$C$6:$U$35,19,FALSE))</f>
        <v/>
      </c>
      <c r="AF27" s="390" t="str">
        <f>IF(AF25="","",VLOOKUP(AF25,'4シフト記号表'!$C$6:$U$35,19,FALSE))</f>
        <v/>
      </c>
      <c r="AG27" s="388" t="str">
        <f>IF(AG25="","",VLOOKUP(AG25,'4シフト記号表'!$C$6:$U$35,19,FALSE))</f>
        <v/>
      </c>
      <c r="AH27" s="389" t="str">
        <f>IF(AH25="","",VLOOKUP(AH25,'4シフト記号表'!$C$6:$U$35,19,FALSE))</f>
        <v/>
      </c>
      <c r="AI27" s="389" t="str">
        <f>IF(AI25="","",VLOOKUP(AI25,'4シフト記号表'!$C$6:$U$35,19,FALSE))</f>
        <v/>
      </c>
      <c r="AJ27" s="389" t="str">
        <f>IF(AJ25="","",VLOOKUP(AJ25,'4シフト記号表'!$C$6:$U$35,19,FALSE))</f>
        <v/>
      </c>
      <c r="AK27" s="389" t="str">
        <f>IF(AK25="","",VLOOKUP(AK25,'4シフト記号表'!$C$6:$U$35,19,FALSE))</f>
        <v/>
      </c>
      <c r="AL27" s="389" t="str">
        <f>IF(AL25="","",VLOOKUP(AL25,'4シフト記号表'!$C$6:$U$35,19,FALSE))</f>
        <v/>
      </c>
      <c r="AM27" s="390" t="str">
        <f>IF(AM25="","",VLOOKUP(AM25,'4シフト記号表'!$C$6:$U$35,19,FALSE))</f>
        <v/>
      </c>
      <c r="AN27" s="388" t="str">
        <f>IF(AN25="","",VLOOKUP(AN25,'4シフト記号表'!$C$6:$U$35,19,FALSE))</f>
        <v/>
      </c>
      <c r="AO27" s="389" t="str">
        <f>IF(AO25="","",VLOOKUP(AO25,'4シフト記号表'!$C$6:$U$35,19,FALSE))</f>
        <v/>
      </c>
      <c r="AP27" s="389" t="str">
        <f>IF(AP25="","",VLOOKUP(AP25,'4シフト記号表'!$C$6:$U$35,19,FALSE))</f>
        <v/>
      </c>
      <c r="AQ27" s="389" t="str">
        <f>IF(AQ25="","",VLOOKUP(AQ25,'4シフト記号表'!$C$6:$U$35,19,FALSE))</f>
        <v/>
      </c>
      <c r="AR27" s="389" t="str">
        <f>IF(AR25="","",VLOOKUP(AR25,'4シフト記号表'!$C$6:$U$35,19,FALSE))</f>
        <v/>
      </c>
      <c r="AS27" s="389" t="str">
        <f>IF(AS25="","",VLOOKUP(AS25,'4シフト記号表'!$C$6:$U$35,19,FALSE))</f>
        <v/>
      </c>
      <c r="AT27" s="390" t="str">
        <f>IF(AT25="","",VLOOKUP(AT25,'4シフト記号表'!$C$6:$U$35,19,FALSE))</f>
        <v/>
      </c>
      <c r="AU27" s="388" t="str">
        <f>IF(AU25="","",VLOOKUP(AU25,'4シフト記号表'!$C$6:$U$35,19,FALSE))</f>
        <v/>
      </c>
      <c r="AV27" s="389" t="str">
        <f>IF(AV25="","",VLOOKUP(AV25,'4シフト記号表'!$C$6:$U$35,19,FALSE))</f>
        <v/>
      </c>
      <c r="AW27" s="389" t="str">
        <f>IF(AW25="","",VLOOKUP(AW25,'4シフト記号表'!$C$6:$U$35,19,FALSE))</f>
        <v/>
      </c>
      <c r="AX27" s="1393">
        <f>IF($BB$3="４週",SUM(S27:AT27),IF($BB$3="暦月",SUM(S27:AW27),""))</f>
        <v>0</v>
      </c>
      <c r="AY27" s="1394"/>
      <c r="AZ27" s="1395">
        <f>IF($BB$3="４週",AX27/4,IF($BB$3="暦月",'4勤務形態一覧（100名）'!AX27/('4勤務形態一覧（100名）'!$BB$8/7),""))</f>
        <v>0</v>
      </c>
      <c r="BA27" s="1396"/>
      <c r="BB27" s="1380"/>
      <c r="BC27" s="1381"/>
      <c r="BD27" s="1381"/>
      <c r="BE27" s="1381"/>
      <c r="BF27" s="1382"/>
    </row>
    <row r="28" spans="2:58" ht="20.25" customHeight="1">
      <c r="B28" s="1316">
        <f>B25+1</f>
        <v>3</v>
      </c>
      <c r="C28" s="1419"/>
      <c r="D28" s="1420"/>
      <c r="E28" s="1421"/>
      <c r="F28" s="391"/>
      <c r="G28" s="1400"/>
      <c r="H28" s="1402"/>
      <c r="I28" s="1332"/>
      <c r="J28" s="1332"/>
      <c r="K28" s="1333"/>
      <c r="L28" s="1403"/>
      <c r="M28" s="1404"/>
      <c r="N28" s="1404"/>
      <c r="O28" s="1405"/>
      <c r="P28" s="1409" t="s">
        <v>213</v>
      </c>
      <c r="Q28" s="1410"/>
      <c r="R28" s="1411"/>
      <c r="S28" s="434"/>
      <c r="T28" s="435"/>
      <c r="U28" s="435"/>
      <c r="V28" s="435"/>
      <c r="W28" s="435"/>
      <c r="X28" s="435"/>
      <c r="Y28" s="436"/>
      <c r="Z28" s="434"/>
      <c r="AA28" s="435"/>
      <c r="AB28" s="435"/>
      <c r="AC28" s="435"/>
      <c r="AD28" s="435"/>
      <c r="AE28" s="435"/>
      <c r="AF28" s="436"/>
      <c r="AG28" s="434"/>
      <c r="AH28" s="435"/>
      <c r="AI28" s="435"/>
      <c r="AJ28" s="435"/>
      <c r="AK28" s="435"/>
      <c r="AL28" s="435"/>
      <c r="AM28" s="436"/>
      <c r="AN28" s="434"/>
      <c r="AO28" s="435"/>
      <c r="AP28" s="435"/>
      <c r="AQ28" s="435"/>
      <c r="AR28" s="435"/>
      <c r="AS28" s="435"/>
      <c r="AT28" s="436"/>
      <c r="AU28" s="434"/>
      <c r="AV28" s="435"/>
      <c r="AW28" s="435"/>
      <c r="AX28" s="1481"/>
      <c r="AY28" s="1482"/>
      <c r="AZ28" s="1483"/>
      <c r="BA28" s="1484"/>
      <c r="BB28" s="1416"/>
      <c r="BC28" s="1417"/>
      <c r="BD28" s="1417"/>
      <c r="BE28" s="1417"/>
      <c r="BF28" s="1418"/>
    </row>
    <row r="29" spans="2:58" ht="20.25" customHeight="1">
      <c r="B29" s="1316"/>
      <c r="C29" s="1422"/>
      <c r="D29" s="1423"/>
      <c r="E29" s="1424"/>
      <c r="F29" s="383"/>
      <c r="G29" s="1327"/>
      <c r="H29" s="1331"/>
      <c r="I29" s="1332"/>
      <c r="J29" s="1332"/>
      <c r="K29" s="1333"/>
      <c r="L29" s="1337"/>
      <c r="M29" s="1338"/>
      <c r="N29" s="1338"/>
      <c r="O29" s="1339"/>
      <c r="P29" s="1383" t="s">
        <v>214</v>
      </c>
      <c r="Q29" s="1384"/>
      <c r="R29" s="1385"/>
      <c r="S29" s="384" t="str">
        <f>IF(S28="","",VLOOKUP(S28,'4シフト記号表'!$C$6:$K$35,9,FALSE))</f>
        <v/>
      </c>
      <c r="T29" s="385" t="str">
        <f>IF(T28="","",VLOOKUP(T28,'4シフト記号表'!$C$6:$K$35,9,FALSE))</f>
        <v/>
      </c>
      <c r="U29" s="385" t="str">
        <f>IF(U28="","",VLOOKUP(U28,'4シフト記号表'!$C$6:$K$35,9,FALSE))</f>
        <v/>
      </c>
      <c r="V29" s="385" t="str">
        <f>IF(V28="","",VLOOKUP(V28,'4シフト記号表'!$C$6:$K$35,9,FALSE))</f>
        <v/>
      </c>
      <c r="W29" s="385" t="str">
        <f>IF(W28="","",VLOOKUP(W28,'4シフト記号表'!$C$6:$K$35,9,FALSE))</f>
        <v/>
      </c>
      <c r="X29" s="385" t="str">
        <f>IF(X28="","",VLOOKUP(X28,'4シフト記号表'!$C$6:$K$35,9,FALSE))</f>
        <v/>
      </c>
      <c r="Y29" s="386" t="str">
        <f>IF(Y28="","",VLOOKUP(Y28,'4シフト記号表'!$C$6:$K$35,9,FALSE))</f>
        <v/>
      </c>
      <c r="Z29" s="384" t="str">
        <f>IF(Z28="","",VLOOKUP(Z28,'4シフト記号表'!$C$6:$K$35,9,FALSE))</f>
        <v/>
      </c>
      <c r="AA29" s="385" t="str">
        <f>IF(AA28="","",VLOOKUP(AA28,'4シフト記号表'!$C$6:$K$35,9,FALSE))</f>
        <v/>
      </c>
      <c r="AB29" s="385" t="str">
        <f>IF(AB28="","",VLOOKUP(AB28,'4シフト記号表'!$C$6:$K$35,9,FALSE))</f>
        <v/>
      </c>
      <c r="AC29" s="385" t="str">
        <f>IF(AC28="","",VLOOKUP(AC28,'4シフト記号表'!$C$6:$K$35,9,FALSE))</f>
        <v/>
      </c>
      <c r="AD29" s="385" t="str">
        <f>IF(AD28="","",VLOOKUP(AD28,'4シフト記号表'!$C$6:$K$35,9,FALSE))</f>
        <v/>
      </c>
      <c r="AE29" s="385" t="str">
        <f>IF(AE28="","",VLOOKUP(AE28,'4シフト記号表'!$C$6:$K$35,9,FALSE))</f>
        <v/>
      </c>
      <c r="AF29" s="386" t="str">
        <f>IF(AF28="","",VLOOKUP(AF28,'4シフト記号表'!$C$6:$K$35,9,FALSE))</f>
        <v/>
      </c>
      <c r="AG29" s="384" t="str">
        <f>IF(AG28="","",VLOOKUP(AG28,'4シフト記号表'!$C$6:$K$35,9,FALSE))</f>
        <v/>
      </c>
      <c r="AH29" s="385" t="str">
        <f>IF(AH28="","",VLOOKUP(AH28,'4シフト記号表'!$C$6:$K$35,9,FALSE))</f>
        <v/>
      </c>
      <c r="AI29" s="385" t="str">
        <f>IF(AI28="","",VLOOKUP(AI28,'4シフト記号表'!$C$6:$K$35,9,FALSE))</f>
        <v/>
      </c>
      <c r="AJ29" s="385" t="str">
        <f>IF(AJ28="","",VLOOKUP(AJ28,'4シフト記号表'!$C$6:$K$35,9,FALSE))</f>
        <v/>
      </c>
      <c r="AK29" s="385" t="str">
        <f>IF(AK28="","",VLOOKUP(AK28,'4シフト記号表'!$C$6:$K$35,9,FALSE))</f>
        <v/>
      </c>
      <c r="AL29" s="385" t="str">
        <f>IF(AL28="","",VLOOKUP(AL28,'4シフト記号表'!$C$6:$K$35,9,FALSE))</f>
        <v/>
      </c>
      <c r="AM29" s="386" t="str">
        <f>IF(AM28="","",VLOOKUP(AM28,'4シフト記号表'!$C$6:$K$35,9,FALSE))</f>
        <v/>
      </c>
      <c r="AN29" s="384" t="str">
        <f>IF(AN28="","",VLOOKUP(AN28,'4シフト記号表'!$C$6:$K$35,9,FALSE))</f>
        <v/>
      </c>
      <c r="AO29" s="385" t="str">
        <f>IF(AO28="","",VLOOKUP(AO28,'4シフト記号表'!$C$6:$K$35,9,FALSE))</f>
        <v/>
      </c>
      <c r="AP29" s="385" t="str">
        <f>IF(AP28="","",VLOOKUP(AP28,'4シフト記号表'!$C$6:$K$35,9,FALSE))</f>
        <v/>
      </c>
      <c r="AQ29" s="385" t="str">
        <f>IF(AQ28="","",VLOOKUP(AQ28,'4シフト記号表'!$C$6:$K$35,9,FALSE))</f>
        <v/>
      </c>
      <c r="AR29" s="385" t="str">
        <f>IF(AR28="","",VLOOKUP(AR28,'4シフト記号表'!$C$6:$K$35,9,FALSE))</f>
        <v/>
      </c>
      <c r="AS29" s="385" t="str">
        <f>IF(AS28="","",VLOOKUP(AS28,'4シフト記号表'!$C$6:$K$35,9,FALSE))</f>
        <v/>
      </c>
      <c r="AT29" s="386" t="str">
        <f>IF(AT28="","",VLOOKUP(AT28,'4シフト記号表'!$C$6:$K$35,9,FALSE))</f>
        <v/>
      </c>
      <c r="AU29" s="384" t="str">
        <f>IF(AU28="","",VLOOKUP(AU28,'4シフト記号表'!$C$6:$K$35,9,FALSE))</f>
        <v/>
      </c>
      <c r="AV29" s="385" t="str">
        <f>IF(AV28="","",VLOOKUP(AV28,'4シフト記号表'!$C$6:$K$35,9,FALSE))</f>
        <v/>
      </c>
      <c r="AW29" s="385" t="str">
        <f>IF(AW28="","",VLOOKUP(AW28,'4シフト記号表'!$C$6:$K$35,9,FALSE))</f>
        <v/>
      </c>
      <c r="AX29" s="1386">
        <f>IF($BB$3="４週",SUM(S29:AT29),IF($BB$3="暦月",SUM(S29:AW29),""))</f>
        <v>0</v>
      </c>
      <c r="AY29" s="1387"/>
      <c r="AZ29" s="1388">
        <f>IF($BB$3="４週",AX29/4,IF($BB$3="暦月",'4勤務形態一覧（100名）'!AX29/('4勤務形態一覧（100名）'!$BB$8/7),""))</f>
        <v>0</v>
      </c>
      <c r="BA29" s="1389"/>
      <c r="BB29" s="1377"/>
      <c r="BC29" s="1378"/>
      <c r="BD29" s="1378"/>
      <c r="BE29" s="1378"/>
      <c r="BF29" s="1379"/>
    </row>
    <row r="30" spans="2:58" ht="20.25" customHeight="1">
      <c r="B30" s="1316"/>
      <c r="C30" s="1425"/>
      <c r="D30" s="1426"/>
      <c r="E30" s="1427"/>
      <c r="F30" s="383">
        <f>C28</f>
        <v>0</v>
      </c>
      <c r="G30" s="1401"/>
      <c r="H30" s="1331"/>
      <c r="I30" s="1332"/>
      <c r="J30" s="1332"/>
      <c r="K30" s="1333"/>
      <c r="L30" s="1406"/>
      <c r="M30" s="1407"/>
      <c r="N30" s="1407"/>
      <c r="O30" s="1408"/>
      <c r="P30" s="1390" t="s">
        <v>215</v>
      </c>
      <c r="Q30" s="1391"/>
      <c r="R30" s="1392"/>
      <c r="S30" s="388" t="str">
        <f>IF(S28="","",VLOOKUP(S28,'4シフト記号表'!$C$6:$U$35,19,FALSE))</f>
        <v/>
      </c>
      <c r="T30" s="389" t="str">
        <f>IF(T28="","",VLOOKUP(T28,'4シフト記号表'!$C$6:$U$35,19,FALSE))</f>
        <v/>
      </c>
      <c r="U30" s="389" t="str">
        <f>IF(U28="","",VLOOKUP(U28,'4シフト記号表'!$C$6:$U$35,19,FALSE))</f>
        <v/>
      </c>
      <c r="V30" s="389" t="str">
        <f>IF(V28="","",VLOOKUP(V28,'4シフト記号表'!$C$6:$U$35,19,FALSE))</f>
        <v/>
      </c>
      <c r="W30" s="389" t="str">
        <f>IF(W28="","",VLOOKUP(W28,'4シフト記号表'!$C$6:$U$35,19,FALSE))</f>
        <v/>
      </c>
      <c r="X30" s="389" t="str">
        <f>IF(X28="","",VLOOKUP(X28,'4シフト記号表'!$C$6:$U$35,19,FALSE))</f>
        <v/>
      </c>
      <c r="Y30" s="390" t="str">
        <f>IF(Y28="","",VLOOKUP(Y28,'4シフト記号表'!$C$6:$U$35,19,FALSE))</f>
        <v/>
      </c>
      <c r="Z30" s="388" t="str">
        <f>IF(Z28="","",VLOOKUP(Z28,'4シフト記号表'!$C$6:$U$35,19,FALSE))</f>
        <v/>
      </c>
      <c r="AA30" s="389" t="str">
        <f>IF(AA28="","",VLOOKUP(AA28,'4シフト記号表'!$C$6:$U$35,19,FALSE))</f>
        <v/>
      </c>
      <c r="AB30" s="389" t="str">
        <f>IF(AB28="","",VLOOKUP(AB28,'4シフト記号表'!$C$6:$U$35,19,FALSE))</f>
        <v/>
      </c>
      <c r="AC30" s="389" t="str">
        <f>IF(AC28="","",VLOOKUP(AC28,'4シフト記号表'!$C$6:$U$35,19,FALSE))</f>
        <v/>
      </c>
      <c r="AD30" s="389" t="str">
        <f>IF(AD28="","",VLOOKUP(AD28,'4シフト記号表'!$C$6:$U$35,19,FALSE))</f>
        <v/>
      </c>
      <c r="AE30" s="389" t="str">
        <f>IF(AE28="","",VLOOKUP(AE28,'4シフト記号表'!$C$6:$U$35,19,FALSE))</f>
        <v/>
      </c>
      <c r="AF30" s="390" t="str">
        <f>IF(AF28="","",VLOOKUP(AF28,'4シフト記号表'!$C$6:$U$35,19,FALSE))</f>
        <v/>
      </c>
      <c r="AG30" s="388" t="str">
        <f>IF(AG28="","",VLOOKUP(AG28,'4シフト記号表'!$C$6:$U$35,19,FALSE))</f>
        <v/>
      </c>
      <c r="AH30" s="389" t="str">
        <f>IF(AH28="","",VLOOKUP(AH28,'4シフト記号表'!$C$6:$U$35,19,FALSE))</f>
        <v/>
      </c>
      <c r="AI30" s="389" t="str">
        <f>IF(AI28="","",VLOOKUP(AI28,'4シフト記号表'!$C$6:$U$35,19,FALSE))</f>
        <v/>
      </c>
      <c r="AJ30" s="389" t="str">
        <f>IF(AJ28="","",VLOOKUP(AJ28,'4シフト記号表'!$C$6:$U$35,19,FALSE))</f>
        <v/>
      </c>
      <c r="AK30" s="389" t="str">
        <f>IF(AK28="","",VLOOKUP(AK28,'4シフト記号表'!$C$6:$U$35,19,FALSE))</f>
        <v/>
      </c>
      <c r="AL30" s="389" t="str">
        <f>IF(AL28="","",VLOOKUP(AL28,'4シフト記号表'!$C$6:$U$35,19,FALSE))</f>
        <v/>
      </c>
      <c r="AM30" s="390" t="str">
        <f>IF(AM28="","",VLOOKUP(AM28,'4シフト記号表'!$C$6:$U$35,19,FALSE))</f>
        <v/>
      </c>
      <c r="AN30" s="388" t="str">
        <f>IF(AN28="","",VLOOKUP(AN28,'4シフト記号表'!$C$6:$U$35,19,FALSE))</f>
        <v/>
      </c>
      <c r="AO30" s="389" t="str">
        <f>IF(AO28="","",VLOOKUP(AO28,'4シフト記号表'!$C$6:$U$35,19,FALSE))</f>
        <v/>
      </c>
      <c r="AP30" s="389" t="str">
        <f>IF(AP28="","",VLOOKUP(AP28,'4シフト記号表'!$C$6:$U$35,19,FALSE))</f>
        <v/>
      </c>
      <c r="AQ30" s="389" t="str">
        <f>IF(AQ28="","",VLOOKUP(AQ28,'4シフト記号表'!$C$6:$U$35,19,FALSE))</f>
        <v/>
      </c>
      <c r="AR30" s="389" t="str">
        <f>IF(AR28="","",VLOOKUP(AR28,'4シフト記号表'!$C$6:$U$35,19,FALSE))</f>
        <v/>
      </c>
      <c r="AS30" s="389" t="str">
        <f>IF(AS28="","",VLOOKUP(AS28,'4シフト記号表'!$C$6:$U$35,19,FALSE))</f>
        <v/>
      </c>
      <c r="AT30" s="390" t="str">
        <f>IF(AT28="","",VLOOKUP(AT28,'4シフト記号表'!$C$6:$U$35,19,FALSE))</f>
        <v/>
      </c>
      <c r="AU30" s="388" t="str">
        <f>IF(AU28="","",VLOOKUP(AU28,'4シフト記号表'!$C$6:$U$35,19,FALSE))</f>
        <v/>
      </c>
      <c r="AV30" s="389" t="str">
        <f>IF(AV28="","",VLOOKUP(AV28,'4シフト記号表'!$C$6:$U$35,19,FALSE))</f>
        <v/>
      </c>
      <c r="AW30" s="389" t="str">
        <f>IF(AW28="","",VLOOKUP(AW28,'4シフト記号表'!$C$6:$U$35,19,FALSE))</f>
        <v/>
      </c>
      <c r="AX30" s="1393">
        <f>IF($BB$3="４週",SUM(S30:AT30),IF($BB$3="暦月",SUM(S30:AW30),""))</f>
        <v>0</v>
      </c>
      <c r="AY30" s="1394"/>
      <c r="AZ30" s="1395">
        <f>IF($BB$3="４週",AX30/4,IF($BB$3="暦月",'4勤務形態一覧（100名）'!AX30/('4勤務形態一覧（100名）'!$BB$8/7),""))</f>
        <v>0</v>
      </c>
      <c r="BA30" s="1396"/>
      <c r="BB30" s="1380"/>
      <c r="BC30" s="1381"/>
      <c r="BD30" s="1381"/>
      <c r="BE30" s="1381"/>
      <c r="BF30" s="1382"/>
    </row>
    <row r="31" spans="2:58" ht="20.25" customHeight="1">
      <c r="B31" s="1316">
        <f>B28+1</f>
        <v>4</v>
      </c>
      <c r="C31" s="1419"/>
      <c r="D31" s="1420"/>
      <c r="E31" s="1421"/>
      <c r="F31" s="391"/>
      <c r="G31" s="1400"/>
      <c r="H31" s="1402"/>
      <c r="I31" s="1332"/>
      <c r="J31" s="1332"/>
      <c r="K31" s="1333"/>
      <c r="L31" s="1403"/>
      <c r="M31" s="1404"/>
      <c r="N31" s="1404"/>
      <c r="O31" s="1405"/>
      <c r="P31" s="1409" t="s">
        <v>213</v>
      </c>
      <c r="Q31" s="1410"/>
      <c r="R31" s="1411"/>
      <c r="S31" s="434"/>
      <c r="T31" s="435"/>
      <c r="U31" s="435"/>
      <c r="V31" s="435"/>
      <c r="W31" s="435"/>
      <c r="X31" s="435"/>
      <c r="Y31" s="436"/>
      <c r="Z31" s="434"/>
      <c r="AA31" s="435"/>
      <c r="AB31" s="435"/>
      <c r="AC31" s="435"/>
      <c r="AD31" s="435"/>
      <c r="AE31" s="435"/>
      <c r="AF31" s="436"/>
      <c r="AG31" s="434"/>
      <c r="AH31" s="435"/>
      <c r="AI31" s="435"/>
      <c r="AJ31" s="435"/>
      <c r="AK31" s="435"/>
      <c r="AL31" s="435"/>
      <c r="AM31" s="436"/>
      <c r="AN31" s="434"/>
      <c r="AO31" s="435"/>
      <c r="AP31" s="435"/>
      <c r="AQ31" s="435"/>
      <c r="AR31" s="435"/>
      <c r="AS31" s="435"/>
      <c r="AT31" s="436"/>
      <c r="AU31" s="434"/>
      <c r="AV31" s="435"/>
      <c r="AW31" s="435"/>
      <c r="AX31" s="1481"/>
      <c r="AY31" s="1482"/>
      <c r="AZ31" s="1483"/>
      <c r="BA31" s="1484"/>
      <c r="BB31" s="1416"/>
      <c r="BC31" s="1417"/>
      <c r="BD31" s="1417"/>
      <c r="BE31" s="1417"/>
      <c r="BF31" s="1418"/>
    </row>
    <row r="32" spans="2:58" ht="20.25" customHeight="1">
      <c r="B32" s="1316"/>
      <c r="C32" s="1422"/>
      <c r="D32" s="1423"/>
      <c r="E32" s="1424"/>
      <c r="F32" s="383"/>
      <c r="G32" s="1327"/>
      <c r="H32" s="1331"/>
      <c r="I32" s="1332"/>
      <c r="J32" s="1332"/>
      <c r="K32" s="1333"/>
      <c r="L32" s="1337"/>
      <c r="M32" s="1338"/>
      <c r="N32" s="1338"/>
      <c r="O32" s="1339"/>
      <c r="P32" s="1383" t="s">
        <v>214</v>
      </c>
      <c r="Q32" s="1384"/>
      <c r="R32" s="1385"/>
      <c r="S32" s="384" t="str">
        <f>IF(S31="","",VLOOKUP(S31,'4シフト記号表'!$C$6:$K$35,9,FALSE))</f>
        <v/>
      </c>
      <c r="T32" s="385" t="str">
        <f>IF(T31="","",VLOOKUP(T31,'4シフト記号表'!$C$6:$K$35,9,FALSE))</f>
        <v/>
      </c>
      <c r="U32" s="385" t="str">
        <f>IF(U31="","",VLOOKUP(U31,'4シフト記号表'!$C$6:$K$35,9,FALSE))</f>
        <v/>
      </c>
      <c r="V32" s="385" t="str">
        <f>IF(V31="","",VLOOKUP(V31,'4シフト記号表'!$C$6:$K$35,9,FALSE))</f>
        <v/>
      </c>
      <c r="W32" s="385" t="str">
        <f>IF(W31="","",VLOOKUP(W31,'4シフト記号表'!$C$6:$K$35,9,FALSE))</f>
        <v/>
      </c>
      <c r="X32" s="385" t="str">
        <f>IF(X31="","",VLOOKUP(X31,'4シフト記号表'!$C$6:$K$35,9,FALSE))</f>
        <v/>
      </c>
      <c r="Y32" s="386" t="str">
        <f>IF(Y31="","",VLOOKUP(Y31,'4シフト記号表'!$C$6:$K$35,9,FALSE))</f>
        <v/>
      </c>
      <c r="Z32" s="384" t="str">
        <f>IF(Z31="","",VLOOKUP(Z31,'4シフト記号表'!$C$6:$K$35,9,FALSE))</f>
        <v/>
      </c>
      <c r="AA32" s="385" t="str">
        <f>IF(AA31="","",VLOOKUP(AA31,'4シフト記号表'!$C$6:$K$35,9,FALSE))</f>
        <v/>
      </c>
      <c r="AB32" s="385" t="str">
        <f>IF(AB31="","",VLOOKUP(AB31,'4シフト記号表'!$C$6:$K$35,9,FALSE))</f>
        <v/>
      </c>
      <c r="AC32" s="385" t="str">
        <f>IF(AC31="","",VLOOKUP(AC31,'4シフト記号表'!$C$6:$K$35,9,FALSE))</f>
        <v/>
      </c>
      <c r="AD32" s="385" t="str">
        <f>IF(AD31="","",VLOOKUP(AD31,'4シフト記号表'!$C$6:$K$35,9,FALSE))</f>
        <v/>
      </c>
      <c r="AE32" s="385" t="str">
        <f>IF(AE31="","",VLOOKUP(AE31,'4シフト記号表'!$C$6:$K$35,9,FALSE))</f>
        <v/>
      </c>
      <c r="AF32" s="386" t="str">
        <f>IF(AF31="","",VLOOKUP(AF31,'4シフト記号表'!$C$6:$K$35,9,FALSE))</f>
        <v/>
      </c>
      <c r="AG32" s="384" t="str">
        <f>IF(AG31="","",VLOOKUP(AG31,'4シフト記号表'!$C$6:$K$35,9,FALSE))</f>
        <v/>
      </c>
      <c r="AH32" s="385" t="str">
        <f>IF(AH31="","",VLOOKUP(AH31,'4シフト記号表'!$C$6:$K$35,9,FALSE))</f>
        <v/>
      </c>
      <c r="AI32" s="385" t="str">
        <f>IF(AI31="","",VLOOKUP(AI31,'4シフト記号表'!$C$6:$K$35,9,FALSE))</f>
        <v/>
      </c>
      <c r="AJ32" s="385" t="str">
        <f>IF(AJ31="","",VLOOKUP(AJ31,'4シフト記号表'!$C$6:$K$35,9,FALSE))</f>
        <v/>
      </c>
      <c r="AK32" s="385" t="str">
        <f>IF(AK31="","",VLOOKUP(AK31,'4シフト記号表'!$C$6:$K$35,9,FALSE))</f>
        <v/>
      </c>
      <c r="AL32" s="385" t="str">
        <f>IF(AL31="","",VLOOKUP(AL31,'4シフト記号表'!$C$6:$K$35,9,FALSE))</f>
        <v/>
      </c>
      <c r="AM32" s="386" t="str">
        <f>IF(AM31="","",VLOOKUP(AM31,'4シフト記号表'!$C$6:$K$35,9,FALSE))</f>
        <v/>
      </c>
      <c r="AN32" s="384" t="str">
        <f>IF(AN31="","",VLOOKUP(AN31,'4シフト記号表'!$C$6:$K$35,9,FALSE))</f>
        <v/>
      </c>
      <c r="AO32" s="385" t="str">
        <f>IF(AO31="","",VLOOKUP(AO31,'4シフト記号表'!$C$6:$K$35,9,FALSE))</f>
        <v/>
      </c>
      <c r="AP32" s="385" t="str">
        <f>IF(AP31="","",VLOOKUP(AP31,'4シフト記号表'!$C$6:$K$35,9,FALSE))</f>
        <v/>
      </c>
      <c r="AQ32" s="385" t="str">
        <f>IF(AQ31="","",VLOOKUP(AQ31,'4シフト記号表'!$C$6:$K$35,9,FALSE))</f>
        <v/>
      </c>
      <c r="AR32" s="385" t="str">
        <f>IF(AR31="","",VLOOKUP(AR31,'4シフト記号表'!$C$6:$K$35,9,FALSE))</f>
        <v/>
      </c>
      <c r="AS32" s="385" t="str">
        <f>IF(AS31="","",VLOOKUP(AS31,'4シフト記号表'!$C$6:$K$35,9,FALSE))</f>
        <v/>
      </c>
      <c r="AT32" s="386" t="str">
        <f>IF(AT31="","",VLOOKUP(AT31,'4シフト記号表'!$C$6:$K$35,9,FALSE))</f>
        <v/>
      </c>
      <c r="AU32" s="384" t="str">
        <f>IF(AU31="","",VLOOKUP(AU31,'4シフト記号表'!$C$6:$K$35,9,FALSE))</f>
        <v/>
      </c>
      <c r="AV32" s="385" t="str">
        <f>IF(AV31="","",VLOOKUP(AV31,'4シフト記号表'!$C$6:$K$35,9,FALSE))</f>
        <v/>
      </c>
      <c r="AW32" s="385" t="str">
        <f>IF(AW31="","",VLOOKUP(AW31,'4シフト記号表'!$C$6:$K$35,9,FALSE))</f>
        <v/>
      </c>
      <c r="AX32" s="1386">
        <f>IF($BB$3="４週",SUM(S32:AT32),IF($BB$3="暦月",SUM(S32:AW32),""))</f>
        <v>0</v>
      </c>
      <c r="AY32" s="1387"/>
      <c r="AZ32" s="1388">
        <f>IF($BB$3="４週",AX32/4,IF($BB$3="暦月",'4勤務形態一覧（100名）'!AX32/('4勤務形態一覧（100名）'!$BB$8/7),""))</f>
        <v>0</v>
      </c>
      <c r="BA32" s="1389"/>
      <c r="BB32" s="1377"/>
      <c r="BC32" s="1378"/>
      <c r="BD32" s="1378"/>
      <c r="BE32" s="1378"/>
      <c r="BF32" s="1379"/>
    </row>
    <row r="33" spans="2:58" ht="20.25" customHeight="1">
      <c r="B33" s="1316"/>
      <c r="C33" s="1425"/>
      <c r="D33" s="1426"/>
      <c r="E33" s="1427"/>
      <c r="F33" s="383">
        <f>C31</f>
        <v>0</v>
      </c>
      <c r="G33" s="1401"/>
      <c r="H33" s="1331"/>
      <c r="I33" s="1332"/>
      <c r="J33" s="1332"/>
      <c r="K33" s="1333"/>
      <c r="L33" s="1406"/>
      <c r="M33" s="1407"/>
      <c r="N33" s="1407"/>
      <c r="O33" s="1408"/>
      <c r="P33" s="1390" t="s">
        <v>215</v>
      </c>
      <c r="Q33" s="1391"/>
      <c r="R33" s="1392"/>
      <c r="S33" s="388" t="str">
        <f>IF(S31="","",VLOOKUP(S31,'4シフト記号表'!$C$6:$U$35,19,FALSE))</f>
        <v/>
      </c>
      <c r="T33" s="389" t="str">
        <f>IF(T31="","",VLOOKUP(T31,'4シフト記号表'!$C$6:$U$35,19,FALSE))</f>
        <v/>
      </c>
      <c r="U33" s="389" t="str">
        <f>IF(U31="","",VLOOKUP(U31,'4シフト記号表'!$C$6:$U$35,19,FALSE))</f>
        <v/>
      </c>
      <c r="V33" s="389" t="str">
        <f>IF(V31="","",VLOOKUP(V31,'4シフト記号表'!$C$6:$U$35,19,FALSE))</f>
        <v/>
      </c>
      <c r="W33" s="389" t="str">
        <f>IF(W31="","",VLOOKUP(W31,'4シフト記号表'!$C$6:$U$35,19,FALSE))</f>
        <v/>
      </c>
      <c r="X33" s="389" t="str">
        <f>IF(X31="","",VLOOKUP(X31,'4シフト記号表'!$C$6:$U$35,19,FALSE))</f>
        <v/>
      </c>
      <c r="Y33" s="390" t="str">
        <f>IF(Y31="","",VLOOKUP(Y31,'4シフト記号表'!$C$6:$U$35,19,FALSE))</f>
        <v/>
      </c>
      <c r="Z33" s="388" t="str">
        <f>IF(Z31="","",VLOOKUP(Z31,'4シフト記号表'!$C$6:$U$35,19,FALSE))</f>
        <v/>
      </c>
      <c r="AA33" s="389" t="str">
        <f>IF(AA31="","",VLOOKUP(AA31,'4シフト記号表'!$C$6:$U$35,19,FALSE))</f>
        <v/>
      </c>
      <c r="AB33" s="389" t="str">
        <f>IF(AB31="","",VLOOKUP(AB31,'4シフト記号表'!$C$6:$U$35,19,FALSE))</f>
        <v/>
      </c>
      <c r="AC33" s="389" t="str">
        <f>IF(AC31="","",VLOOKUP(AC31,'4シフト記号表'!$C$6:$U$35,19,FALSE))</f>
        <v/>
      </c>
      <c r="AD33" s="389" t="str">
        <f>IF(AD31="","",VLOOKUP(AD31,'4シフト記号表'!$C$6:$U$35,19,FALSE))</f>
        <v/>
      </c>
      <c r="AE33" s="389" t="str">
        <f>IF(AE31="","",VLOOKUP(AE31,'4シフト記号表'!$C$6:$U$35,19,FALSE))</f>
        <v/>
      </c>
      <c r="AF33" s="390" t="str">
        <f>IF(AF31="","",VLOOKUP(AF31,'4シフト記号表'!$C$6:$U$35,19,FALSE))</f>
        <v/>
      </c>
      <c r="AG33" s="388" t="str">
        <f>IF(AG31="","",VLOOKUP(AG31,'4シフト記号表'!$C$6:$U$35,19,FALSE))</f>
        <v/>
      </c>
      <c r="AH33" s="389" t="str">
        <f>IF(AH31="","",VLOOKUP(AH31,'4シフト記号表'!$C$6:$U$35,19,FALSE))</f>
        <v/>
      </c>
      <c r="AI33" s="389" t="str">
        <f>IF(AI31="","",VLOOKUP(AI31,'4シフト記号表'!$C$6:$U$35,19,FALSE))</f>
        <v/>
      </c>
      <c r="AJ33" s="389" t="str">
        <f>IF(AJ31="","",VLOOKUP(AJ31,'4シフト記号表'!$C$6:$U$35,19,FALSE))</f>
        <v/>
      </c>
      <c r="AK33" s="389" t="str">
        <f>IF(AK31="","",VLOOKUP(AK31,'4シフト記号表'!$C$6:$U$35,19,FALSE))</f>
        <v/>
      </c>
      <c r="AL33" s="389" t="str">
        <f>IF(AL31="","",VLOOKUP(AL31,'4シフト記号表'!$C$6:$U$35,19,FALSE))</f>
        <v/>
      </c>
      <c r="AM33" s="390" t="str">
        <f>IF(AM31="","",VLOOKUP(AM31,'4シフト記号表'!$C$6:$U$35,19,FALSE))</f>
        <v/>
      </c>
      <c r="AN33" s="388" t="str">
        <f>IF(AN31="","",VLOOKUP(AN31,'4シフト記号表'!$C$6:$U$35,19,FALSE))</f>
        <v/>
      </c>
      <c r="AO33" s="389" t="str">
        <f>IF(AO31="","",VLOOKUP(AO31,'4シフト記号表'!$C$6:$U$35,19,FALSE))</f>
        <v/>
      </c>
      <c r="AP33" s="389" t="str">
        <f>IF(AP31="","",VLOOKUP(AP31,'4シフト記号表'!$C$6:$U$35,19,FALSE))</f>
        <v/>
      </c>
      <c r="AQ33" s="389" t="str">
        <f>IF(AQ31="","",VLOOKUP(AQ31,'4シフト記号表'!$C$6:$U$35,19,FALSE))</f>
        <v/>
      </c>
      <c r="AR33" s="389" t="str">
        <f>IF(AR31="","",VLOOKUP(AR31,'4シフト記号表'!$C$6:$U$35,19,FALSE))</f>
        <v/>
      </c>
      <c r="AS33" s="389" t="str">
        <f>IF(AS31="","",VLOOKUP(AS31,'4シフト記号表'!$C$6:$U$35,19,FALSE))</f>
        <v/>
      </c>
      <c r="AT33" s="390" t="str">
        <f>IF(AT31="","",VLOOKUP(AT31,'4シフト記号表'!$C$6:$U$35,19,FALSE))</f>
        <v/>
      </c>
      <c r="AU33" s="388" t="str">
        <f>IF(AU31="","",VLOOKUP(AU31,'4シフト記号表'!$C$6:$U$35,19,FALSE))</f>
        <v/>
      </c>
      <c r="AV33" s="389" t="str">
        <f>IF(AV31="","",VLOOKUP(AV31,'4シフト記号表'!$C$6:$U$35,19,FALSE))</f>
        <v/>
      </c>
      <c r="AW33" s="389" t="str">
        <f>IF(AW31="","",VLOOKUP(AW31,'4シフト記号表'!$C$6:$U$35,19,FALSE))</f>
        <v/>
      </c>
      <c r="AX33" s="1393">
        <f>IF($BB$3="４週",SUM(S33:AT33),IF($BB$3="暦月",SUM(S33:AW33),""))</f>
        <v>0</v>
      </c>
      <c r="AY33" s="1394"/>
      <c r="AZ33" s="1395">
        <f>IF($BB$3="４週",AX33/4,IF($BB$3="暦月",'4勤務形態一覧（100名）'!AX33/('4勤務形態一覧（100名）'!$BB$8/7),""))</f>
        <v>0</v>
      </c>
      <c r="BA33" s="1396"/>
      <c r="BB33" s="1380"/>
      <c r="BC33" s="1381"/>
      <c r="BD33" s="1381"/>
      <c r="BE33" s="1381"/>
      <c r="BF33" s="1382"/>
    </row>
    <row r="34" spans="2:58" ht="20.25" customHeight="1">
      <c r="B34" s="1316">
        <f>B31+1</f>
        <v>5</v>
      </c>
      <c r="C34" s="1419"/>
      <c r="D34" s="1420"/>
      <c r="E34" s="1421"/>
      <c r="F34" s="391"/>
      <c r="G34" s="1400"/>
      <c r="H34" s="1402"/>
      <c r="I34" s="1332"/>
      <c r="J34" s="1332"/>
      <c r="K34" s="1333"/>
      <c r="L34" s="1403"/>
      <c r="M34" s="1404"/>
      <c r="N34" s="1404"/>
      <c r="O34" s="1405"/>
      <c r="P34" s="1409" t="s">
        <v>213</v>
      </c>
      <c r="Q34" s="1410"/>
      <c r="R34" s="1411"/>
      <c r="S34" s="434"/>
      <c r="T34" s="435"/>
      <c r="U34" s="435"/>
      <c r="V34" s="435"/>
      <c r="W34" s="435"/>
      <c r="X34" s="435"/>
      <c r="Y34" s="436"/>
      <c r="Z34" s="434"/>
      <c r="AA34" s="435"/>
      <c r="AB34" s="435"/>
      <c r="AC34" s="435"/>
      <c r="AD34" s="435"/>
      <c r="AE34" s="435"/>
      <c r="AF34" s="436"/>
      <c r="AG34" s="434"/>
      <c r="AH34" s="435"/>
      <c r="AI34" s="435"/>
      <c r="AJ34" s="435"/>
      <c r="AK34" s="435"/>
      <c r="AL34" s="435"/>
      <c r="AM34" s="436"/>
      <c r="AN34" s="434"/>
      <c r="AO34" s="435"/>
      <c r="AP34" s="435"/>
      <c r="AQ34" s="435"/>
      <c r="AR34" s="435"/>
      <c r="AS34" s="435"/>
      <c r="AT34" s="436"/>
      <c r="AU34" s="434"/>
      <c r="AV34" s="435"/>
      <c r="AW34" s="435"/>
      <c r="AX34" s="1481"/>
      <c r="AY34" s="1482"/>
      <c r="AZ34" s="1483"/>
      <c r="BA34" s="1484"/>
      <c r="BB34" s="1416"/>
      <c r="BC34" s="1417"/>
      <c r="BD34" s="1417"/>
      <c r="BE34" s="1417"/>
      <c r="BF34" s="1418"/>
    </row>
    <row r="35" spans="2:58" ht="20.25" customHeight="1">
      <c r="B35" s="1316"/>
      <c r="C35" s="1422"/>
      <c r="D35" s="1423"/>
      <c r="E35" s="1424"/>
      <c r="F35" s="383"/>
      <c r="G35" s="1327"/>
      <c r="H35" s="1331"/>
      <c r="I35" s="1332"/>
      <c r="J35" s="1332"/>
      <c r="K35" s="1333"/>
      <c r="L35" s="1337"/>
      <c r="M35" s="1338"/>
      <c r="N35" s="1338"/>
      <c r="O35" s="1339"/>
      <c r="P35" s="1383" t="s">
        <v>214</v>
      </c>
      <c r="Q35" s="1384"/>
      <c r="R35" s="1385"/>
      <c r="S35" s="384" t="str">
        <f>IF(S34="","",VLOOKUP(S34,'4シフト記号表'!$C$6:$K$35,9,FALSE))</f>
        <v/>
      </c>
      <c r="T35" s="385" t="str">
        <f>IF(T34="","",VLOOKUP(T34,'4シフト記号表'!$C$6:$K$35,9,FALSE))</f>
        <v/>
      </c>
      <c r="U35" s="385" t="str">
        <f>IF(U34="","",VLOOKUP(U34,'4シフト記号表'!$C$6:$K$35,9,FALSE))</f>
        <v/>
      </c>
      <c r="V35" s="385" t="str">
        <f>IF(V34="","",VLOOKUP(V34,'4シフト記号表'!$C$6:$K$35,9,FALSE))</f>
        <v/>
      </c>
      <c r="W35" s="385" t="str">
        <f>IF(W34="","",VLOOKUP(W34,'4シフト記号表'!$C$6:$K$35,9,FALSE))</f>
        <v/>
      </c>
      <c r="X35" s="385" t="str">
        <f>IF(X34="","",VLOOKUP(X34,'4シフト記号表'!$C$6:$K$35,9,FALSE))</f>
        <v/>
      </c>
      <c r="Y35" s="386" t="str">
        <f>IF(Y34="","",VLOOKUP(Y34,'4シフト記号表'!$C$6:$K$35,9,FALSE))</f>
        <v/>
      </c>
      <c r="Z35" s="384" t="str">
        <f>IF(Z34="","",VLOOKUP(Z34,'4シフト記号表'!$C$6:$K$35,9,FALSE))</f>
        <v/>
      </c>
      <c r="AA35" s="385" t="str">
        <f>IF(AA34="","",VLOOKUP(AA34,'4シフト記号表'!$C$6:$K$35,9,FALSE))</f>
        <v/>
      </c>
      <c r="AB35" s="385" t="str">
        <f>IF(AB34="","",VLOOKUP(AB34,'4シフト記号表'!$C$6:$K$35,9,FALSE))</f>
        <v/>
      </c>
      <c r="AC35" s="385" t="str">
        <f>IF(AC34="","",VLOOKUP(AC34,'4シフト記号表'!$C$6:$K$35,9,FALSE))</f>
        <v/>
      </c>
      <c r="AD35" s="385" t="str">
        <f>IF(AD34="","",VLOOKUP(AD34,'4シフト記号表'!$C$6:$K$35,9,FALSE))</f>
        <v/>
      </c>
      <c r="AE35" s="385" t="str">
        <f>IF(AE34="","",VLOOKUP(AE34,'4シフト記号表'!$C$6:$K$35,9,FALSE))</f>
        <v/>
      </c>
      <c r="AF35" s="386" t="str">
        <f>IF(AF34="","",VLOOKUP(AF34,'4シフト記号表'!$C$6:$K$35,9,FALSE))</f>
        <v/>
      </c>
      <c r="AG35" s="384" t="str">
        <f>IF(AG34="","",VLOOKUP(AG34,'4シフト記号表'!$C$6:$K$35,9,FALSE))</f>
        <v/>
      </c>
      <c r="AH35" s="385" t="str">
        <f>IF(AH34="","",VLOOKUP(AH34,'4シフト記号表'!$C$6:$K$35,9,FALSE))</f>
        <v/>
      </c>
      <c r="AI35" s="385" t="str">
        <f>IF(AI34="","",VLOOKUP(AI34,'4シフト記号表'!$C$6:$K$35,9,FALSE))</f>
        <v/>
      </c>
      <c r="AJ35" s="385" t="str">
        <f>IF(AJ34="","",VLOOKUP(AJ34,'4シフト記号表'!$C$6:$K$35,9,FALSE))</f>
        <v/>
      </c>
      <c r="AK35" s="385" t="str">
        <f>IF(AK34="","",VLOOKUP(AK34,'4シフト記号表'!$C$6:$K$35,9,FALSE))</f>
        <v/>
      </c>
      <c r="AL35" s="385" t="str">
        <f>IF(AL34="","",VLOOKUP(AL34,'4シフト記号表'!$C$6:$K$35,9,FALSE))</f>
        <v/>
      </c>
      <c r="AM35" s="386" t="str">
        <f>IF(AM34="","",VLOOKUP(AM34,'4シフト記号表'!$C$6:$K$35,9,FALSE))</f>
        <v/>
      </c>
      <c r="AN35" s="384" t="str">
        <f>IF(AN34="","",VLOOKUP(AN34,'4シフト記号表'!$C$6:$K$35,9,FALSE))</f>
        <v/>
      </c>
      <c r="AO35" s="385" t="str">
        <f>IF(AO34="","",VLOOKUP(AO34,'4シフト記号表'!$C$6:$K$35,9,FALSE))</f>
        <v/>
      </c>
      <c r="AP35" s="385" t="str">
        <f>IF(AP34="","",VLOOKUP(AP34,'4シフト記号表'!$C$6:$K$35,9,FALSE))</f>
        <v/>
      </c>
      <c r="AQ35" s="385" t="str">
        <f>IF(AQ34="","",VLOOKUP(AQ34,'4シフト記号表'!$C$6:$K$35,9,FALSE))</f>
        <v/>
      </c>
      <c r="AR35" s="385" t="str">
        <f>IF(AR34="","",VLOOKUP(AR34,'4シフト記号表'!$C$6:$K$35,9,FALSE))</f>
        <v/>
      </c>
      <c r="AS35" s="385" t="str">
        <f>IF(AS34="","",VLOOKUP(AS34,'4シフト記号表'!$C$6:$K$35,9,FALSE))</f>
        <v/>
      </c>
      <c r="AT35" s="386" t="str">
        <f>IF(AT34="","",VLOOKUP(AT34,'4シフト記号表'!$C$6:$K$35,9,FALSE))</f>
        <v/>
      </c>
      <c r="AU35" s="384" t="str">
        <f>IF(AU34="","",VLOOKUP(AU34,'4シフト記号表'!$C$6:$K$35,9,FALSE))</f>
        <v/>
      </c>
      <c r="AV35" s="385" t="str">
        <f>IF(AV34="","",VLOOKUP(AV34,'4シフト記号表'!$C$6:$K$35,9,FALSE))</f>
        <v/>
      </c>
      <c r="AW35" s="385" t="str">
        <f>IF(AW34="","",VLOOKUP(AW34,'4シフト記号表'!$C$6:$K$35,9,FALSE))</f>
        <v/>
      </c>
      <c r="AX35" s="1386">
        <f>IF($BB$3="４週",SUM(S35:AT35),IF($BB$3="暦月",SUM(S35:AW35),""))</f>
        <v>0</v>
      </c>
      <c r="AY35" s="1387"/>
      <c r="AZ35" s="1388">
        <f>IF($BB$3="４週",AX35/4,IF($BB$3="暦月",'4勤務形態一覧（100名）'!AX35/('4勤務形態一覧（100名）'!$BB$8/7),""))</f>
        <v>0</v>
      </c>
      <c r="BA35" s="1389"/>
      <c r="BB35" s="1377"/>
      <c r="BC35" s="1378"/>
      <c r="BD35" s="1378"/>
      <c r="BE35" s="1378"/>
      <c r="BF35" s="1379"/>
    </row>
    <row r="36" spans="2:58" ht="20.25" customHeight="1">
      <c r="B36" s="1316"/>
      <c r="C36" s="1425"/>
      <c r="D36" s="1426"/>
      <c r="E36" s="1427"/>
      <c r="F36" s="383">
        <f>C34</f>
        <v>0</v>
      </c>
      <c r="G36" s="1401"/>
      <c r="H36" s="1331"/>
      <c r="I36" s="1332"/>
      <c r="J36" s="1332"/>
      <c r="K36" s="1333"/>
      <c r="L36" s="1406"/>
      <c r="M36" s="1407"/>
      <c r="N36" s="1407"/>
      <c r="O36" s="1408"/>
      <c r="P36" s="1390" t="s">
        <v>215</v>
      </c>
      <c r="Q36" s="1391"/>
      <c r="R36" s="1392"/>
      <c r="S36" s="388" t="str">
        <f>IF(S34="","",VLOOKUP(S34,'4シフト記号表'!$C$6:$U$35,19,FALSE))</f>
        <v/>
      </c>
      <c r="T36" s="389" t="str">
        <f>IF(T34="","",VLOOKUP(T34,'4シフト記号表'!$C$6:$U$35,19,FALSE))</f>
        <v/>
      </c>
      <c r="U36" s="389" t="str">
        <f>IF(U34="","",VLOOKUP(U34,'4シフト記号表'!$C$6:$U$35,19,FALSE))</f>
        <v/>
      </c>
      <c r="V36" s="389" t="str">
        <f>IF(V34="","",VLOOKUP(V34,'4シフト記号表'!$C$6:$U$35,19,FALSE))</f>
        <v/>
      </c>
      <c r="W36" s="389" t="str">
        <f>IF(W34="","",VLOOKUP(W34,'4シフト記号表'!$C$6:$U$35,19,FALSE))</f>
        <v/>
      </c>
      <c r="X36" s="389" t="str">
        <f>IF(X34="","",VLOOKUP(X34,'4シフト記号表'!$C$6:$U$35,19,FALSE))</f>
        <v/>
      </c>
      <c r="Y36" s="390" t="str">
        <f>IF(Y34="","",VLOOKUP(Y34,'4シフト記号表'!$C$6:$U$35,19,FALSE))</f>
        <v/>
      </c>
      <c r="Z36" s="388" t="str">
        <f>IF(Z34="","",VLOOKUP(Z34,'4シフト記号表'!$C$6:$U$35,19,FALSE))</f>
        <v/>
      </c>
      <c r="AA36" s="389" t="str">
        <f>IF(AA34="","",VLOOKUP(AA34,'4シフト記号表'!$C$6:$U$35,19,FALSE))</f>
        <v/>
      </c>
      <c r="AB36" s="389" t="str">
        <f>IF(AB34="","",VLOOKUP(AB34,'4シフト記号表'!$C$6:$U$35,19,FALSE))</f>
        <v/>
      </c>
      <c r="AC36" s="389" t="str">
        <f>IF(AC34="","",VLOOKUP(AC34,'4シフト記号表'!$C$6:$U$35,19,FALSE))</f>
        <v/>
      </c>
      <c r="AD36" s="389" t="str">
        <f>IF(AD34="","",VLOOKUP(AD34,'4シフト記号表'!$C$6:$U$35,19,FALSE))</f>
        <v/>
      </c>
      <c r="AE36" s="389" t="str">
        <f>IF(AE34="","",VLOOKUP(AE34,'4シフト記号表'!$C$6:$U$35,19,FALSE))</f>
        <v/>
      </c>
      <c r="AF36" s="390" t="str">
        <f>IF(AF34="","",VLOOKUP(AF34,'4シフト記号表'!$C$6:$U$35,19,FALSE))</f>
        <v/>
      </c>
      <c r="AG36" s="388" t="str">
        <f>IF(AG34="","",VLOOKUP(AG34,'4シフト記号表'!$C$6:$U$35,19,FALSE))</f>
        <v/>
      </c>
      <c r="AH36" s="389" t="str">
        <f>IF(AH34="","",VLOOKUP(AH34,'4シフト記号表'!$C$6:$U$35,19,FALSE))</f>
        <v/>
      </c>
      <c r="AI36" s="389" t="str">
        <f>IF(AI34="","",VLOOKUP(AI34,'4シフト記号表'!$C$6:$U$35,19,FALSE))</f>
        <v/>
      </c>
      <c r="AJ36" s="389" t="str">
        <f>IF(AJ34="","",VLOOKUP(AJ34,'4シフト記号表'!$C$6:$U$35,19,FALSE))</f>
        <v/>
      </c>
      <c r="AK36" s="389" t="str">
        <f>IF(AK34="","",VLOOKUP(AK34,'4シフト記号表'!$C$6:$U$35,19,FALSE))</f>
        <v/>
      </c>
      <c r="AL36" s="389" t="str">
        <f>IF(AL34="","",VLOOKUP(AL34,'4シフト記号表'!$C$6:$U$35,19,FALSE))</f>
        <v/>
      </c>
      <c r="AM36" s="390" t="str">
        <f>IF(AM34="","",VLOOKUP(AM34,'4シフト記号表'!$C$6:$U$35,19,FALSE))</f>
        <v/>
      </c>
      <c r="AN36" s="388" t="str">
        <f>IF(AN34="","",VLOOKUP(AN34,'4シフト記号表'!$C$6:$U$35,19,FALSE))</f>
        <v/>
      </c>
      <c r="AO36" s="389" t="str">
        <f>IF(AO34="","",VLOOKUP(AO34,'4シフト記号表'!$C$6:$U$35,19,FALSE))</f>
        <v/>
      </c>
      <c r="AP36" s="389" t="str">
        <f>IF(AP34="","",VLOOKUP(AP34,'4シフト記号表'!$C$6:$U$35,19,FALSE))</f>
        <v/>
      </c>
      <c r="AQ36" s="389" t="str">
        <f>IF(AQ34="","",VLOOKUP(AQ34,'4シフト記号表'!$C$6:$U$35,19,FALSE))</f>
        <v/>
      </c>
      <c r="AR36" s="389" t="str">
        <f>IF(AR34="","",VLOOKUP(AR34,'4シフト記号表'!$C$6:$U$35,19,FALSE))</f>
        <v/>
      </c>
      <c r="AS36" s="389" t="str">
        <f>IF(AS34="","",VLOOKUP(AS34,'4シフト記号表'!$C$6:$U$35,19,FALSE))</f>
        <v/>
      </c>
      <c r="AT36" s="390" t="str">
        <f>IF(AT34="","",VLOOKUP(AT34,'4シフト記号表'!$C$6:$U$35,19,FALSE))</f>
        <v/>
      </c>
      <c r="AU36" s="388" t="str">
        <f>IF(AU34="","",VLOOKUP(AU34,'4シフト記号表'!$C$6:$U$35,19,FALSE))</f>
        <v/>
      </c>
      <c r="AV36" s="389" t="str">
        <f>IF(AV34="","",VLOOKUP(AV34,'4シフト記号表'!$C$6:$U$35,19,FALSE))</f>
        <v/>
      </c>
      <c r="AW36" s="389" t="str">
        <f>IF(AW34="","",VLOOKUP(AW34,'4シフト記号表'!$C$6:$U$35,19,FALSE))</f>
        <v/>
      </c>
      <c r="AX36" s="1393">
        <f>IF($BB$3="４週",SUM(S36:AT36),IF($BB$3="暦月",SUM(S36:AW36),""))</f>
        <v>0</v>
      </c>
      <c r="AY36" s="1394"/>
      <c r="AZ36" s="1395">
        <f>IF($BB$3="４週",AX36/4,IF($BB$3="暦月",'4勤務形態一覧（100名）'!AX36/('4勤務形態一覧（100名）'!$BB$8/7),""))</f>
        <v>0</v>
      </c>
      <c r="BA36" s="1396"/>
      <c r="BB36" s="1380"/>
      <c r="BC36" s="1381"/>
      <c r="BD36" s="1381"/>
      <c r="BE36" s="1381"/>
      <c r="BF36" s="1382"/>
    </row>
    <row r="37" spans="2:58" ht="20.25" customHeight="1">
      <c r="B37" s="1316">
        <f>B34+1</f>
        <v>6</v>
      </c>
      <c r="C37" s="1419"/>
      <c r="D37" s="1420"/>
      <c r="E37" s="1421"/>
      <c r="F37" s="391"/>
      <c r="G37" s="1400"/>
      <c r="H37" s="1402"/>
      <c r="I37" s="1332"/>
      <c r="J37" s="1332"/>
      <c r="K37" s="1333"/>
      <c r="L37" s="1403"/>
      <c r="M37" s="1404"/>
      <c r="N37" s="1404"/>
      <c r="O37" s="1405"/>
      <c r="P37" s="1409" t="s">
        <v>213</v>
      </c>
      <c r="Q37" s="1410"/>
      <c r="R37" s="1411"/>
      <c r="S37" s="434"/>
      <c r="T37" s="435"/>
      <c r="U37" s="435"/>
      <c r="V37" s="435"/>
      <c r="W37" s="435"/>
      <c r="X37" s="435"/>
      <c r="Y37" s="436"/>
      <c r="Z37" s="434"/>
      <c r="AA37" s="435"/>
      <c r="AB37" s="435"/>
      <c r="AC37" s="435"/>
      <c r="AD37" s="435"/>
      <c r="AE37" s="435"/>
      <c r="AF37" s="436"/>
      <c r="AG37" s="434"/>
      <c r="AH37" s="435"/>
      <c r="AI37" s="435"/>
      <c r="AJ37" s="435"/>
      <c r="AK37" s="435"/>
      <c r="AL37" s="435"/>
      <c r="AM37" s="436"/>
      <c r="AN37" s="434"/>
      <c r="AO37" s="435"/>
      <c r="AP37" s="435"/>
      <c r="AQ37" s="435"/>
      <c r="AR37" s="435"/>
      <c r="AS37" s="435"/>
      <c r="AT37" s="436"/>
      <c r="AU37" s="434"/>
      <c r="AV37" s="435"/>
      <c r="AW37" s="435"/>
      <c r="AX37" s="1481"/>
      <c r="AY37" s="1482"/>
      <c r="AZ37" s="1483"/>
      <c r="BA37" s="1484"/>
      <c r="BB37" s="1416"/>
      <c r="BC37" s="1417"/>
      <c r="BD37" s="1417"/>
      <c r="BE37" s="1417"/>
      <c r="BF37" s="1418"/>
    </row>
    <row r="38" spans="2:58" ht="20.25" customHeight="1">
      <c r="B38" s="1316"/>
      <c r="C38" s="1422"/>
      <c r="D38" s="1423"/>
      <c r="E38" s="1424"/>
      <c r="F38" s="383"/>
      <c r="G38" s="1327"/>
      <c r="H38" s="1331"/>
      <c r="I38" s="1332"/>
      <c r="J38" s="1332"/>
      <c r="K38" s="1333"/>
      <c r="L38" s="1337"/>
      <c r="M38" s="1338"/>
      <c r="N38" s="1338"/>
      <c r="O38" s="1339"/>
      <c r="P38" s="1383" t="s">
        <v>214</v>
      </c>
      <c r="Q38" s="1384"/>
      <c r="R38" s="1385"/>
      <c r="S38" s="384" t="str">
        <f>IF(S37="","",VLOOKUP(S37,'4シフト記号表'!$C$6:$K$35,9,FALSE))</f>
        <v/>
      </c>
      <c r="T38" s="385" t="str">
        <f>IF(T37="","",VLOOKUP(T37,'4シフト記号表'!$C$6:$K$35,9,FALSE))</f>
        <v/>
      </c>
      <c r="U38" s="385" t="str">
        <f>IF(U37="","",VLOOKUP(U37,'4シフト記号表'!$C$6:$K$35,9,FALSE))</f>
        <v/>
      </c>
      <c r="V38" s="385" t="str">
        <f>IF(V37="","",VLOOKUP(V37,'4シフト記号表'!$C$6:$K$35,9,FALSE))</f>
        <v/>
      </c>
      <c r="W38" s="385" t="str">
        <f>IF(W37="","",VLOOKUP(W37,'4シフト記号表'!$C$6:$K$35,9,FALSE))</f>
        <v/>
      </c>
      <c r="X38" s="385" t="str">
        <f>IF(X37="","",VLOOKUP(X37,'4シフト記号表'!$C$6:$K$35,9,FALSE))</f>
        <v/>
      </c>
      <c r="Y38" s="386" t="str">
        <f>IF(Y37="","",VLOOKUP(Y37,'4シフト記号表'!$C$6:$K$35,9,FALSE))</f>
        <v/>
      </c>
      <c r="Z38" s="384" t="str">
        <f>IF(Z37="","",VLOOKUP(Z37,'4シフト記号表'!$C$6:$K$35,9,FALSE))</f>
        <v/>
      </c>
      <c r="AA38" s="385" t="str">
        <f>IF(AA37="","",VLOOKUP(AA37,'4シフト記号表'!$C$6:$K$35,9,FALSE))</f>
        <v/>
      </c>
      <c r="AB38" s="385" t="str">
        <f>IF(AB37="","",VLOOKUP(AB37,'4シフト記号表'!$C$6:$K$35,9,FALSE))</f>
        <v/>
      </c>
      <c r="AC38" s="385" t="str">
        <f>IF(AC37="","",VLOOKUP(AC37,'4シフト記号表'!$C$6:$K$35,9,FALSE))</f>
        <v/>
      </c>
      <c r="AD38" s="385" t="str">
        <f>IF(AD37="","",VLOOKUP(AD37,'4シフト記号表'!$C$6:$K$35,9,FALSE))</f>
        <v/>
      </c>
      <c r="AE38" s="385" t="str">
        <f>IF(AE37="","",VLOOKUP(AE37,'4シフト記号表'!$C$6:$K$35,9,FALSE))</f>
        <v/>
      </c>
      <c r="AF38" s="386" t="str">
        <f>IF(AF37="","",VLOOKUP(AF37,'4シフト記号表'!$C$6:$K$35,9,FALSE))</f>
        <v/>
      </c>
      <c r="AG38" s="384" t="str">
        <f>IF(AG37="","",VLOOKUP(AG37,'4シフト記号表'!$C$6:$K$35,9,FALSE))</f>
        <v/>
      </c>
      <c r="AH38" s="385" t="str">
        <f>IF(AH37="","",VLOOKUP(AH37,'4シフト記号表'!$C$6:$K$35,9,FALSE))</f>
        <v/>
      </c>
      <c r="AI38" s="385" t="str">
        <f>IF(AI37="","",VLOOKUP(AI37,'4シフト記号表'!$C$6:$K$35,9,FALSE))</f>
        <v/>
      </c>
      <c r="AJ38" s="385" t="str">
        <f>IF(AJ37="","",VLOOKUP(AJ37,'4シフト記号表'!$C$6:$K$35,9,FALSE))</f>
        <v/>
      </c>
      <c r="AK38" s="385" t="str">
        <f>IF(AK37="","",VLOOKUP(AK37,'4シフト記号表'!$C$6:$K$35,9,FALSE))</f>
        <v/>
      </c>
      <c r="AL38" s="385" t="str">
        <f>IF(AL37="","",VLOOKUP(AL37,'4シフト記号表'!$C$6:$K$35,9,FALSE))</f>
        <v/>
      </c>
      <c r="AM38" s="386" t="str">
        <f>IF(AM37="","",VLOOKUP(AM37,'4シフト記号表'!$C$6:$K$35,9,FALSE))</f>
        <v/>
      </c>
      <c r="AN38" s="384" t="str">
        <f>IF(AN37="","",VLOOKUP(AN37,'4シフト記号表'!$C$6:$K$35,9,FALSE))</f>
        <v/>
      </c>
      <c r="AO38" s="385" t="str">
        <f>IF(AO37="","",VLOOKUP(AO37,'4シフト記号表'!$C$6:$K$35,9,FALSE))</f>
        <v/>
      </c>
      <c r="AP38" s="385" t="str">
        <f>IF(AP37="","",VLOOKUP(AP37,'4シフト記号表'!$C$6:$K$35,9,FALSE))</f>
        <v/>
      </c>
      <c r="AQ38" s="385" t="str">
        <f>IF(AQ37="","",VLOOKUP(AQ37,'4シフト記号表'!$C$6:$K$35,9,FALSE))</f>
        <v/>
      </c>
      <c r="AR38" s="385" t="str">
        <f>IF(AR37="","",VLOOKUP(AR37,'4シフト記号表'!$C$6:$K$35,9,FALSE))</f>
        <v/>
      </c>
      <c r="AS38" s="385" t="str">
        <f>IF(AS37="","",VLOOKUP(AS37,'4シフト記号表'!$C$6:$K$35,9,FALSE))</f>
        <v/>
      </c>
      <c r="AT38" s="386" t="str">
        <f>IF(AT37="","",VLOOKUP(AT37,'4シフト記号表'!$C$6:$K$35,9,FALSE))</f>
        <v/>
      </c>
      <c r="AU38" s="384" t="str">
        <f>IF(AU37="","",VLOOKUP(AU37,'4シフト記号表'!$C$6:$K$35,9,FALSE))</f>
        <v/>
      </c>
      <c r="AV38" s="385" t="str">
        <f>IF(AV37="","",VLOOKUP(AV37,'4シフト記号表'!$C$6:$K$35,9,FALSE))</f>
        <v/>
      </c>
      <c r="AW38" s="385" t="str">
        <f>IF(AW37="","",VLOOKUP(AW37,'4シフト記号表'!$C$6:$K$35,9,FALSE))</f>
        <v/>
      </c>
      <c r="AX38" s="1386">
        <f>IF($BB$3="４週",SUM(S38:AT38),IF($BB$3="暦月",SUM(S38:AW38),""))</f>
        <v>0</v>
      </c>
      <c r="AY38" s="1387"/>
      <c r="AZ38" s="1388">
        <f>IF($BB$3="４週",AX38/4,IF($BB$3="暦月",'4勤務形態一覧（100名）'!AX38/('4勤務形態一覧（100名）'!$BB$8/7),""))</f>
        <v>0</v>
      </c>
      <c r="BA38" s="1389"/>
      <c r="BB38" s="1377"/>
      <c r="BC38" s="1378"/>
      <c r="BD38" s="1378"/>
      <c r="BE38" s="1378"/>
      <c r="BF38" s="1379"/>
    </row>
    <row r="39" spans="2:58" ht="20.25" customHeight="1">
      <c r="B39" s="1316"/>
      <c r="C39" s="1425"/>
      <c r="D39" s="1426"/>
      <c r="E39" s="1427"/>
      <c r="F39" s="383">
        <f>C37</f>
        <v>0</v>
      </c>
      <c r="G39" s="1401"/>
      <c r="H39" s="1331"/>
      <c r="I39" s="1332"/>
      <c r="J39" s="1332"/>
      <c r="K39" s="1333"/>
      <c r="L39" s="1406"/>
      <c r="M39" s="1407"/>
      <c r="N39" s="1407"/>
      <c r="O39" s="1408"/>
      <c r="P39" s="1390" t="s">
        <v>215</v>
      </c>
      <c r="Q39" s="1391"/>
      <c r="R39" s="1392"/>
      <c r="S39" s="388" t="str">
        <f>IF(S37="","",VLOOKUP(S37,'4シフト記号表'!$C$6:$U$35,19,FALSE))</f>
        <v/>
      </c>
      <c r="T39" s="389" t="str">
        <f>IF(T37="","",VLOOKUP(T37,'4シフト記号表'!$C$6:$U$35,19,FALSE))</f>
        <v/>
      </c>
      <c r="U39" s="389" t="str">
        <f>IF(U37="","",VLOOKUP(U37,'4シフト記号表'!$C$6:$U$35,19,FALSE))</f>
        <v/>
      </c>
      <c r="V39" s="389" t="str">
        <f>IF(V37="","",VLOOKUP(V37,'4シフト記号表'!$C$6:$U$35,19,FALSE))</f>
        <v/>
      </c>
      <c r="W39" s="389" t="str">
        <f>IF(W37="","",VLOOKUP(W37,'4シフト記号表'!$C$6:$U$35,19,FALSE))</f>
        <v/>
      </c>
      <c r="X39" s="389" t="str">
        <f>IF(X37="","",VLOOKUP(X37,'4シフト記号表'!$C$6:$U$35,19,FALSE))</f>
        <v/>
      </c>
      <c r="Y39" s="390" t="str">
        <f>IF(Y37="","",VLOOKUP(Y37,'4シフト記号表'!$C$6:$U$35,19,FALSE))</f>
        <v/>
      </c>
      <c r="Z39" s="388" t="str">
        <f>IF(Z37="","",VLOOKUP(Z37,'4シフト記号表'!$C$6:$U$35,19,FALSE))</f>
        <v/>
      </c>
      <c r="AA39" s="389" t="str">
        <f>IF(AA37="","",VLOOKUP(AA37,'4シフト記号表'!$C$6:$U$35,19,FALSE))</f>
        <v/>
      </c>
      <c r="AB39" s="389" t="str">
        <f>IF(AB37="","",VLOOKUP(AB37,'4シフト記号表'!$C$6:$U$35,19,FALSE))</f>
        <v/>
      </c>
      <c r="AC39" s="389" t="str">
        <f>IF(AC37="","",VLOOKUP(AC37,'4シフト記号表'!$C$6:$U$35,19,FALSE))</f>
        <v/>
      </c>
      <c r="AD39" s="389" t="str">
        <f>IF(AD37="","",VLOOKUP(AD37,'4シフト記号表'!$C$6:$U$35,19,FALSE))</f>
        <v/>
      </c>
      <c r="AE39" s="389" t="str">
        <f>IF(AE37="","",VLOOKUP(AE37,'4シフト記号表'!$C$6:$U$35,19,FALSE))</f>
        <v/>
      </c>
      <c r="AF39" s="390" t="str">
        <f>IF(AF37="","",VLOOKUP(AF37,'4シフト記号表'!$C$6:$U$35,19,FALSE))</f>
        <v/>
      </c>
      <c r="AG39" s="388" t="str">
        <f>IF(AG37="","",VLOOKUP(AG37,'4シフト記号表'!$C$6:$U$35,19,FALSE))</f>
        <v/>
      </c>
      <c r="AH39" s="389" t="str">
        <f>IF(AH37="","",VLOOKUP(AH37,'4シフト記号表'!$C$6:$U$35,19,FALSE))</f>
        <v/>
      </c>
      <c r="AI39" s="389" t="str">
        <f>IF(AI37="","",VLOOKUP(AI37,'4シフト記号表'!$C$6:$U$35,19,FALSE))</f>
        <v/>
      </c>
      <c r="AJ39" s="389" t="str">
        <f>IF(AJ37="","",VLOOKUP(AJ37,'4シフト記号表'!$C$6:$U$35,19,FALSE))</f>
        <v/>
      </c>
      <c r="AK39" s="389" t="str">
        <f>IF(AK37="","",VLOOKUP(AK37,'4シフト記号表'!$C$6:$U$35,19,FALSE))</f>
        <v/>
      </c>
      <c r="AL39" s="389" t="str">
        <f>IF(AL37="","",VLOOKUP(AL37,'4シフト記号表'!$C$6:$U$35,19,FALSE))</f>
        <v/>
      </c>
      <c r="AM39" s="390" t="str">
        <f>IF(AM37="","",VLOOKUP(AM37,'4シフト記号表'!$C$6:$U$35,19,FALSE))</f>
        <v/>
      </c>
      <c r="AN39" s="388" t="str">
        <f>IF(AN37="","",VLOOKUP(AN37,'4シフト記号表'!$C$6:$U$35,19,FALSE))</f>
        <v/>
      </c>
      <c r="AO39" s="389" t="str">
        <f>IF(AO37="","",VLOOKUP(AO37,'4シフト記号表'!$C$6:$U$35,19,FALSE))</f>
        <v/>
      </c>
      <c r="AP39" s="389" t="str">
        <f>IF(AP37="","",VLOOKUP(AP37,'4シフト記号表'!$C$6:$U$35,19,FALSE))</f>
        <v/>
      </c>
      <c r="AQ39" s="389" t="str">
        <f>IF(AQ37="","",VLOOKUP(AQ37,'4シフト記号表'!$C$6:$U$35,19,FALSE))</f>
        <v/>
      </c>
      <c r="AR39" s="389" t="str">
        <f>IF(AR37="","",VLOOKUP(AR37,'4シフト記号表'!$C$6:$U$35,19,FALSE))</f>
        <v/>
      </c>
      <c r="AS39" s="389" t="str">
        <f>IF(AS37="","",VLOOKUP(AS37,'4シフト記号表'!$C$6:$U$35,19,FALSE))</f>
        <v/>
      </c>
      <c r="AT39" s="390" t="str">
        <f>IF(AT37="","",VLOOKUP(AT37,'4シフト記号表'!$C$6:$U$35,19,FALSE))</f>
        <v/>
      </c>
      <c r="AU39" s="388" t="str">
        <f>IF(AU37="","",VLOOKUP(AU37,'4シフト記号表'!$C$6:$U$35,19,FALSE))</f>
        <v/>
      </c>
      <c r="AV39" s="389" t="str">
        <f>IF(AV37="","",VLOOKUP(AV37,'4シフト記号表'!$C$6:$U$35,19,FALSE))</f>
        <v/>
      </c>
      <c r="AW39" s="389" t="str">
        <f>IF(AW37="","",VLOOKUP(AW37,'4シフト記号表'!$C$6:$U$35,19,FALSE))</f>
        <v/>
      </c>
      <c r="AX39" s="1393">
        <f>IF($BB$3="４週",SUM(S39:AT39),IF($BB$3="暦月",SUM(S39:AW39),""))</f>
        <v>0</v>
      </c>
      <c r="AY39" s="1394"/>
      <c r="AZ39" s="1395">
        <f>IF($BB$3="４週",AX39/4,IF($BB$3="暦月",'4勤務形態一覧（100名）'!AX39/('4勤務形態一覧（100名）'!$BB$8/7),""))</f>
        <v>0</v>
      </c>
      <c r="BA39" s="1396"/>
      <c r="BB39" s="1380"/>
      <c r="BC39" s="1381"/>
      <c r="BD39" s="1381"/>
      <c r="BE39" s="1381"/>
      <c r="BF39" s="1382"/>
    </row>
    <row r="40" spans="2:58" ht="20.25" customHeight="1">
      <c r="B40" s="1316">
        <f>B37+1</f>
        <v>7</v>
      </c>
      <c r="C40" s="1419"/>
      <c r="D40" s="1420"/>
      <c r="E40" s="1421"/>
      <c r="F40" s="391"/>
      <c r="G40" s="1400"/>
      <c r="H40" s="1402"/>
      <c r="I40" s="1332"/>
      <c r="J40" s="1332"/>
      <c r="K40" s="1333"/>
      <c r="L40" s="1403"/>
      <c r="M40" s="1404"/>
      <c r="N40" s="1404"/>
      <c r="O40" s="1405"/>
      <c r="P40" s="1409" t="s">
        <v>213</v>
      </c>
      <c r="Q40" s="1410"/>
      <c r="R40" s="1411"/>
      <c r="S40" s="434"/>
      <c r="T40" s="435"/>
      <c r="U40" s="435"/>
      <c r="V40" s="435"/>
      <c r="W40" s="435"/>
      <c r="X40" s="435"/>
      <c r="Y40" s="436"/>
      <c r="Z40" s="434"/>
      <c r="AA40" s="435"/>
      <c r="AB40" s="435"/>
      <c r="AC40" s="435"/>
      <c r="AD40" s="435"/>
      <c r="AE40" s="435"/>
      <c r="AF40" s="436"/>
      <c r="AG40" s="434"/>
      <c r="AH40" s="435"/>
      <c r="AI40" s="435"/>
      <c r="AJ40" s="435"/>
      <c r="AK40" s="435"/>
      <c r="AL40" s="435"/>
      <c r="AM40" s="436"/>
      <c r="AN40" s="434"/>
      <c r="AO40" s="435"/>
      <c r="AP40" s="435"/>
      <c r="AQ40" s="435"/>
      <c r="AR40" s="435"/>
      <c r="AS40" s="435"/>
      <c r="AT40" s="436"/>
      <c r="AU40" s="434"/>
      <c r="AV40" s="435"/>
      <c r="AW40" s="435"/>
      <c r="AX40" s="1481"/>
      <c r="AY40" s="1482"/>
      <c r="AZ40" s="1483"/>
      <c r="BA40" s="1484"/>
      <c r="BB40" s="1416"/>
      <c r="BC40" s="1417"/>
      <c r="BD40" s="1417"/>
      <c r="BE40" s="1417"/>
      <c r="BF40" s="1418"/>
    </row>
    <row r="41" spans="2:58" ht="20.25" customHeight="1">
      <c r="B41" s="1316"/>
      <c r="C41" s="1422"/>
      <c r="D41" s="1423"/>
      <c r="E41" s="1424"/>
      <c r="F41" s="383"/>
      <c r="G41" s="1327"/>
      <c r="H41" s="1331"/>
      <c r="I41" s="1332"/>
      <c r="J41" s="1332"/>
      <c r="K41" s="1333"/>
      <c r="L41" s="1337"/>
      <c r="M41" s="1338"/>
      <c r="N41" s="1338"/>
      <c r="O41" s="1339"/>
      <c r="P41" s="1383" t="s">
        <v>214</v>
      </c>
      <c r="Q41" s="1384"/>
      <c r="R41" s="1385"/>
      <c r="S41" s="384" t="str">
        <f>IF(S40="","",VLOOKUP(S40,'4シフト記号表'!$C$6:$K$35,9,FALSE))</f>
        <v/>
      </c>
      <c r="T41" s="385" t="str">
        <f>IF(T40="","",VLOOKUP(T40,'4シフト記号表'!$C$6:$K$35,9,FALSE))</f>
        <v/>
      </c>
      <c r="U41" s="385" t="str">
        <f>IF(U40="","",VLOOKUP(U40,'4シフト記号表'!$C$6:$K$35,9,FALSE))</f>
        <v/>
      </c>
      <c r="V41" s="385" t="str">
        <f>IF(V40="","",VLOOKUP(V40,'4シフト記号表'!$C$6:$K$35,9,FALSE))</f>
        <v/>
      </c>
      <c r="W41" s="385" t="str">
        <f>IF(W40="","",VLOOKUP(W40,'4シフト記号表'!$C$6:$K$35,9,FALSE))</f>
        <v/>
      </c>
      <c r="X41" s="385" t="str">
        <f>IF(X40="","",VLOOKUP(X40,'4シフト記号表'!$C$6:$K$35,9,FALSE))</f>
        <v/>
      </c>
      <c r="Y41" s="386" t="str">
        <f>IF(Y40="","",VLOOKUP(Y40,'4シフト記号表'!$C$6:$K$35,9,FALSE))</f>
        <v/>
      </c>
      <c r="Z41" s="384" t="str">
        <f>IF(Z40="","",VLOOKUP(Z40,'4シフト記号表'!$C$6:$K$35,9,FALSE))</f>
        <v/>
      </c>
      <c r="AA41" s="385" t="str">
        <f>IF(AA40="","",VLOOKUP(AA40,'4シフト記号表'!$C$6:$K$35,9,FALSE))</f>
        <v/>
      </c>
      <c r="AB41" s="385" t="str">
        <f>IF(AB40="","",VLOOKUP(AB40,'4シフト記号表'!$C$6:$K$35,9,FALSE))</f>
        <v/>
      </c>
      <c r="AC41" s="385" t="str">
        <f>IF(AC40="","",VLOOKUP(AC40,'4シフト記号表'!$C$6:$K$35,9,FALSE))</f>
        <v/>
      </c>
      <c r="AD41" s="385" t="str">
        <f>IF(AD40="","",VLOOKUP(AD40,'4シフト記号表'!$C$6:$K$35,9,FALSE))</f>
        <v/>
      </c>
      <c r="AE41" s="385" t="str">
        <f>IF(AE40="","",VLOOKUP(AE40,'4シフト記号表'!$C$6:$K$35,9,FALSE))</f>
        <v/>
      </c>
      <c r="AF41" s="386" t="str">
        <f>IF(AF40="","",VLOOKUP(AF40,'4シフト記号表'!$C$6:$K$35,9,FALSE))</f>
        <v/>
      </c>
      <c r="AG41" s="384" t="str">
        <f>IF(AG40="","",VLOOKUP(AG40,'4シフト記号表'!$C$6:$K$35,9,FALSE))</f>
        <v/>
      </c>
      <c r="AH41" s="385" t="str">
        <f>IF(AH40="","",VLOOKUP(AH40,'4シフト記号表'!$C$6:$K$35,9,FALSE))</f>
        <v/>
      </c>
      <c r="AI41" s="385" t="str">
        <f>IF(AI40="","",VLOOKUP(AI40,'4シフト記号表'!$C$6:$K$35,9,FALSE))</f>
        <v/>
      </c>
      <c r="AJ41" s="385" t="str">
        <f>IF(AJ40="","",VLOOKUP(AJ40,'4シフト記号表'!$C$6:$K$35,9,FALSE))</f>
        <v/>
      </c>
      <c r="AK41" s="385" t="str">
        <f>IF(AK40="","",VLOOKUP(AK40,'4シフト記号表'!$C$6:$K$35,9,FALSE))</f>
        <v/>
      </c>
      <c r="AL41" s="385" t="str">
        <f>IF(AL40="","",VLOOKUP(AL40,'4シフト記号表'!$C$6:$K$35,9,FALSE))</f>
        <v/>
      </c>
      <c r="AM41" s="386" t="str">
        <f>IF(AM40="","",VLOOKUP(AM40,'4シフト記号表'!$C$6:$K$35,9,FALSE))</f>
        <v/>
      </c>
      <c r="AN41" s="384" t="str">
        <f>IF(AN40="","",VLOOKUP(AN40,'4シフト記号表'!$C$6:$K$35,9,FALSE))</f>
        <v/>
      </c>
      <c r="AO41" s="385" t="str">
        <f>IF(AO40="","",VLOOKUP(AO40,'4シフト記号表'!$C$6:$K$35,9,FALSE))</f>
        <v/>
      </c>
      <c r="AP41" s="385" t="str">
        <f>IF(AP40="","",VLOOKUP(AP40,'4シフト記号表'!$C$6:$K$35,9,FALSE))</f>
        <v/>
      </c>
      <c r="AQ41" s="385" t="str">
        <f>IF(AQ40="","",VLOOKUP(AQ40,'4シフト記号表'!$C$6:$K$35,9,FALSE))</f>
        <v/>
      </c>
      <c r="AR41" s="385" t="str">
        <f>IF(AR40="","",VLOOKUP(AR40,'4シフト記号表'!$C$6:$K$35,9,FALSE))</f>
        <v/>
      </c>
      <c r="AS41" s="385" t="str">
        <f>IF(AS40="","",VLOOKUP(AS40,'4シフト記号表'!$C$6:$K$35,9,FALSE))</f>
        <v/>
      </c>
      <c r="AT41" s="386" t="str">
        <f>IF(AT40="","",VLOOKUP(AT40,'4シフト記号表'!$C$6:$K$35,9,FALSE))</f>
        <v/>
      </c>
      <c r="AU41" s="384" t="str">
        <f>IF(AU40="","",VLOOKUP(AU40,'4シフト記号表'!$C$6:$K$35,9,FALSE))</f>
        <v/>
      </c>
      <c r="AV41" s="385" t="str">
        <f>IF(AV40="","",VLOOKUP(AV40,'4シフト記号表'!$C$6:$K$35,9,FALSE))</f>
        <v/>
      </c>
      <c r="AW41" s="385" t="str">
        <f>IF(AW40="","",VLOOKUP(AW40,'4シフト記号表'!$C$6:$K$35,9,FALSE))</f>
        <v/>
      </c>
      <c r="AX41" s="1386">
        <f>IF($BB$3="４週",SUM(S41:AT41),IF($BB$3="暦月",SUM(S41:AW41),""))</f>
        <v>0</v>
      </c>
      <c r="AY41" s="1387"/>
      <c r="AZ41" s="1388">
        <f>IF($BB$3="４週",AX41/4,IF($BB$3="暦月",'4勤務形態一覧（100名）'!AX41/('4勤務形態一覧（100名）'!$BB$8/7),""))</f>
        <v>0</v>
      </c>
      <c r="BA41" s="1389"/>
      <c r="BB41" s="1377"/>
      <c r="BC41" s="1378"/>
      <c r="BD41" s="1378"/>
      <c r="BE41" s="1378"/>
      <c r="BF41" s="1379"/>
    </row>
    <row r="42" spans="2:58" ht="20.25" customHeight="1">
      <c r="B42" s="1316"/>
      <c r="C42" s="1425"/>
      <c r="D42" s="1426"/>
      <c r="E42" s="1427"/>
      <c r="F42" s="383">
        <f>C40</f>
        <v>0</v>
      </c>
      <c r="G42" s="1401"/>
      <c r="H42" s="1331"/>
      <c r="I42" s="1332"/>
      <c r="J42" s="1332"/>
      <c r="K42" s="1333"/>
      <c r="L42" s="1406"/>
      <c r="M42" s="1407"/>
      <c r="N42" s="1407"/>
      <c r="O42" s="1408"/>
      <c r="P42" s="1390" t="s">
        <v>215</v>
      </c>
      <c r="Q42" s="1391"/>
      <c r="R42" s="1392"/>
      <c r="S42" s="388" t="str">
        <f>IF(S40="","",VLOOKUP(S40,'4シフト記号表'!$C$6:$U$35,19,FALSE))</f>
        <v/>
      </c>
      <c r="T42" s="389" t="str">
        <f>IF(T40="","",VLOOKUP(T40,'4シフト記号表'!$C$6:$U$35,19,FALSE))</f>
        <v/>
      </c>
      <c r="U42" s="389" t="str">
        <f>IF(U40="","",VLOOKUP(U40,'4シフト記号表'!$C$6:$U$35,19,FALSE))</f>
        <v/>
      </c>
      <c r="V42" s="389" t="str">
        <f>IF(V40="","",VLOOKUP(V40,'4シフト記号表'!$C$6:$U$35,19,FALSE))</f>
        <v/>
      </c>
      <c r="W42" s="389" t="str">
        <f>IF(W40="","",VLOOKUP(W40,'4シフト記号表'!$C$6:$U$35,19,FALSE))</f>
        <v/>
      </c>
      <c r="X42" s="389" t="str">
        <f>IF(X40="","",VLOOKUP(X40,'4シフト記号表'!$C$6:$U$35,19,FALSE))</f>
        <v/>
      </c>
      <c r="Y42" s="390" t="str">
        <f>IF(Y40="","",VLOOKUP(Y40,'4シフト記号表'!$C$6:$U$35,19,FALSE))</f>
        <v/>
      </c>
      <c r="Z42" s="388" t="str">
        <f>IF(Z40="","",VLOOKUP(Z40,'4シフト記号表'!$C$6:$U$35,19,FALSE))</f>
        <v/>
      </c>
      <c r="AA42" s="389" t="str">
        <f>IF(AA40="","",VLOOKUP(AA40,'4シフト記号表'!$C$6:$U$35,19,FALSE))</f>
        <v/>
      </c>
      <c r="AB42" s="389" t="str">
        <f>IF(AB40="","",VLOOKUP(AB40,'4シフト記号表'!$C$6:$U$35,19,FALSE))</f>
        <v/>
      </c>
      <c r="AC42" s="389" t="str">
        <f>IF(AC40="","",VLOOKUP(AC40,'4シフト記号表'!$C$6:$U$35,19,FALSE))</f>
        <v/>
      </c>
      <c r="AD42" s="389" t="str">
        <f>IF(AD40="","",VLOOKUP(AD40,'4シフト記号表'!$C$6:$U$35,19,FALSE))</f>
        <v/>
      </c>
      <c r="AE42" s="389" t="str">
        <f>IF(AE40="","",VLOOKUP(AE40,'4シフト記号表'!$C$6:$U$35,19,FALSE))</f>
        <v/>
      </c>
      <c r="AF42" s="390" t="str">
        <f>IF(AF40="","",VLOOKUP(AF40,'4シフト記号表'!$C$6:$U$35,19,FALSE))</f>
        <v/>
      </c>
      <c r="AG42" s="388" t="str">
        <f>IF(AG40="","",VLOOKUP(AG40,'4シフト記号表'!$C$6:$U$35,19,FALSE))</f>
        <v/>
      </c>
      <c r="AH42" s="389" t="str">
        <f>IF(AH40="","",VLOOKUP(AH40,'4シフト記号表'!$C$6:$U$35,19,FALSE))</f>
        <v/>
      </c>
      <c r="AI42" s="389" t="str">
        <f>IF(AI40="","",VLOOKUP(AI40,'4シフト記号表'!$C$6:$U$35,19,FALSE))</f>
        <v/>
      </c>
      <c r="AJ42" s="389" t="str">
        <f>IF(AJ40="","",VLOOKUP(AJ40,'4シフト記号表'!$C$6:$U$35,19,FALSE))</f>
        <v/>
      </c>
      <c r="AK42" s="389" t="str">
        <f>IF(AK40="","",VLOOKUP(AK40,'4シフト記号表'!$C$6:$U$35,19,FALSE))</f>
        <v/>
      </c>
      <c r="AL42" s="389" t="str">
        <f>IF(AL40="","",VLOOKUP(AL40,'4シフト記号表'!$C$6:$U$35,19,FALSE))</f>
        <v/>
      </c>
      <c r="AM42" s="390" t="str">
        <f>IF(AM40="","",VLOOKUP(AM40,'4シフト記号表'!$C$6:$U$35,19,FALSE))</f>
        <v/>
      </c>
      <c r="AN42" s="388" t="str">
        <f>IF(AN40="","",VLOOKUP(AN40,'4シフト記号表'!$C$6:$U$35,19,FALSE))</f>
        <v/>
      </c>
      <c r="AO42" s="389" t="str">
        <f>IF(AO40="","",VLOOKUP(AO40,'4シフト記号表'!$C$6:$U$35,19,FALSE))</f>
        <v/>
      </c>
      <c r="AP42" s="389" t="str">
        <f>IF(AP40="","",VLOOKUP(AP40,'4シフト記号表'!$C$6:$U$35,19,FALSE))</f>
        <v/>
      </c>
      <c r="AQ42" s="389" t="str">
        <f>IF(AQ40="","",VLOOKUP(AQ40,'4シフト記号表'!$C$6:$U$35,19,FALSE))</f>
        <v/>
      </c>
      <c r="AR42" s="389" t="str">
        <f>IF(AR40="","",VLOOKUP(AR40,'4シフト記号表'!$C$6:$U$35,19,FALSE))</f>
        <v/>
      </c>
      <c r="AS42" s="389" t="str">
        <f>IF(AS40="","",VLOOKUP(AS40,'4シフト記号表'!$C$6:$U$35,19,FALSE))</f>
        <v/>
      </c>
      <c r="AT42" s="390" t="str">
        <f>IF(AT40="","",VLOOKUP(AT40,'4シフト記号表'!$C$6:$U$35,19,FALSE))</f>
        <v/>
      </c>
      <c r="AU42" s="388" t="str">
        <f>IF(AU40="","",VLOOKUP(AU40,'4シフト記号表'!$C$6:$U$35,19,FALSE))</f>
        <v/>
      </c>
      <c r="AV42" s="389" t="str">
        <f>IF(AV40="","",VLOOKUP(AV40,'4シフト記号表'!$C$6:$U$35,19,FALSE))</f>
        <v/>
      </c>
      <c r="AW42" s="389" t="str">
        <f>IF(AW40="","",VLOOKUP(AW40,'4シフト記号表'!$C$6:$U$35,19,FALSE))</f>
        <v/>
      </c>
      <c r="AX42" s="1393">
        <f>IF($BB$3="４週",SUM(S42:AT42),IF($BB$3="暦月",SUM(S42:AW42),""))</f>
        <v>0</v>
      </c>
      <c r="AY42" s="1394"/>
      <c r="AZ42" s="1395">
        <f>IF($BB$3="４週",AX42/4,IF($BB$3="暦月",'4勤務形態一覧（100名）'!AX42/('4勤務形態一覧（100名）'!$BB$8/7),""))</f>
        <v>0</v>
      </c>
      <c r="BA42" s="1396"/>
      <c r="BB42" s="1380"/>
      <c r="BC42" s="1381"/>
      <c r="BD42" s="1381"/>
      <c r="BE42" s="1381"/>
      <c r="BF42" s="1382"/>
    </row>
    <row r="43" spans="2:58" ht="20.25" customHeight="1">
      <c r="B43" s="1316">
        <f>B40+1</f>
        <v>8</v>
      </c>
      <c r="C43" s="1419"/>
      <c r="D43" s="1420"/>
      <c r="E43" s="1421"/>
      <c r="F43" s="391"/>
      <c r="G43" s="1400"/>
      <c r="H43" s="1402"/>
      <c r="I43" s="1332"/>
      <c r="J43" s="1332"/>
      <c r="K43" s="1333"/>
      <c r="L43" s="1403"/>
      <c r="M43" s="1404"/>
      <c r="N43" s="1404"/>
      <c r="O43" s="1405"/>
      <c r="P43" s="1409" t="s">
        <v>213</v>
      </c>
      <c r="Q43" s="1410"/>
      <c r="R43" s="1411"/>
      <c r="S43" s="434"/>
      <c r="T43" s="435"/>
      <c r="U43" s="435"/>
      <c r="V43" s="435"/>
      <c r="W43" s="435"/>
      <c r="X43" s="435"/>
      <c r="Y43" s="436"/>
      <c r="Z43" s="434"/>
      <c r="AA43" s="435"/>
      <c r="AB43" s="435"/>
      <c r="AC43" s="435"/>
      <c r="AD43" s="435"/>
      <c r="AE43" s="435"/>
      <c r="AF43" s="436"/>
      <c r="AG43" s="434"/>
      <c r="AH43" s="435"/>
      <c r="AI43" s="435"/>
      <c r="AJ43" s="435"/>
      <c r="AK43" s="435"/>
      <c r="AL43" s="435"/>
      <c r="AM43" s="436"/>
      <c r="AN43" s="434"/>
      <c r="AO43" s="435"/>
      <c r="AP43" s="435"/>
      <c r="AQ43" s="435"/>
      <c r="AR43" s="435"/>
      <c r="AS43" s="435"/>
      <c r="AT43" s="436"/>
      <c r="AU43" s="434"/>
      <c r="AV43" s="435"/>
      <c r="AW43" s="435"/>
      <c r="AX43" s="1481"/>
      <c r="AY43" s="1482"/>
      <c r="AZ43" s="1483"/>
      <c r="BA43" s="1484"/>
      <c r="BB43" s="1416"/>
      <c r="BC43" s="1417"/>
      <c r="BD43" s="1417"/>
      <c r="BE43" s="1417"/>
      <c r="BF43" s="1418"/>
    </row>
    <row r="44" spans="2:58" ht="20.25" customHeight="1">
      <c r="B44" s="1316"/>
      <c r="C44" s="1422"/>
      <c r="D44" s="1423"/>
      <c r="E44" s="1424"/>
      <c r="F44" s="383"/>
      <c r="G44" s="1327"/>
      <c r="H44" s="1331"/>
      <c r="I44" s="1332"/>
      <c r="J44" s="1332"/>
      <c r="K44" s="1333"/>
      <c r="L44" s="1337"/>
      <c r="M44" s="1338"/>
      <c r="N44" s="1338"/>
      <c r="O44" s="1339"/>
      <c r="P44" s="1383" t="s">
        <v>214</v>
      </c>
      <c r="Q44" s="1384"/>
      <c r="R44" s="1385"/>
      <c r="S44" s="384" t="str">
        <f>IF(S43="","",VLOOKUP(S43,'4シフト記号表'!$C$6:$K$35,9,FALSE))</f>
        <v/>
      </c>
      <c r="T44" s="385" t="str">
        <f>IF(T43="","",VLOOKUP(T43,'4シフト記号表'!$C$6:$K$35,9,FALSE))</f>
        <v/>
      </c>
      <c r="U44" s="385" t="str">
        <f>IF(U43="","",VLOOKUP(U43,'4シフト記号表'!$C$6:$K$35,9,FALSE))</f>
        <v/>
      </c>
      <c r="V44" s="385" t="str">
        <f>IF(V43="","",VLOOKUP(V43,'4シフト記号表'!$C$6:$K$35,9,FALSE))</f>
        <v/>
      </c>
      <c r="W44" s="385" t="str">
        <f>IF(W43="","",VLOOKUP(W43,'4シフト記号表'!$C$6:$K$35,9,FALSE))</f>
        <v/>
      </c>
      <c r="X44" s="385" t="str">
        <f>IF(X43="","",VLOOKUP(X43,'4シフト記号表'!$C$6:$K$35,9,FALSE))</f>
        <v/>
      </c>
      <c r="Y44" s="386" t="str">
        <f>IF(Y43="","",VLOOKUP(Y43,'4シフト記号表'!$C$6:$K$35,9,FALSE))</f>
        <v/>
      </c>
      <c r="Z44" s="384" t="str">
        <f>IF(Z43="","",VLOOKUP(Z43,'4シフト記号表'!$C$6:$K$35,9,FALSE))</f>
        <v/>
      </c>
      <c r="AA44" s="385" t="str">
        <f>IF(AA43="","",VLOOKUP(AA43,'4シフト記号表'!$C$6:$K$35,9,FALSE))</f>
        <v/>
      </c>
      <c r="AB44" s="385" t="str">
        <f>IF(AB43="","",VLOOKUP(AB43,'4シフト記号表'!$C$6:$K$35,9,FALSE))</f>
        <v/>
      </c>
      <c r="AC44" s="385" t="str">
        <f>IF(AC43="","",VLOOKUP(AC43,'4シフト記号表'!$C$6:$K$35,9,FALSE))</f>
        <v/>
      </c>
      <c r="AD44" s="385" t="str">
        <f>IF(AD43="","",VLOOKUP(AD43,'4シフト記号表'!$C$6:$K$35,9,FALSE))</f>
        <v/>
      </c>
      <c r="AE44" s="385" t="str">
        <f>IF(AE43="","",VLOOKUP(AE43,'4シフト記号表'!$C$6:$K$35,9,FALSE))</f>
        <v/>
      </c>
      <c r="AF44" s="386" t="str">
        <f>IF(AF43="","",VLOOKUP(AF43,'4シフト記号表'!$C$6:$K$35,9,FALSE))</f>
        <v/>
      </c>
      <c r="AG44" s="384" t="str">
        <f>IF(AG43="","",VLOOKUP(AG43,'4シフト記号表'!$C$6:$K$35,9,FALSE))</f>
        <v/>
      </c>
      <c r="AH44" s="385" t="str">
        <f>IF(AH43="","",VLOOKUP(AH43,'4シフト記号表'!$C$6:$K$35,9,FALSE))</f>
        <v/>
      </c>
      <c r="AI44" s="385" t="str">
        <f>IF(AI43="","",VLOOKUP(AI43,'4シフト記号表'!$C$6:$K$35,9,FALSE))</f>
        <v/>
      </c>
      <c r="AJ44" s="385" t="str">
        <f>IF(AJ43="","",VLOOKUP(AJ43,'4シフト記号表'!$C$6:$K$35,9,FALSE))</f>
        <v/>
      </c>
      <c r="AK44" s="385" t="str">
        <f>IF(AK43="","",VLOOKUP(AK43,'4シフト記号表'!$C$6:$K$35,9,FALSE))</f>
        <v/>
      </c>
      <c r="AL44" s="385" t="str">
        <f>IF(AL43="","",VLOOKUP(AL43,'4シフト記号表'!$C$6:$K$35,9,FALSE))</f>
        <v/>
      </c>
      <c r="AM44" s="386" t="str">
        <f>IF(AM43="","",VLOOKUP(AM43,'4シフト記号表'!$C$6:$K$35,9,FALSE))</f>
        <v/>
      </c>
      <c r="AN44" s="384" t="str">
        <f>IF(AN43="","",VLOOKUP(AN43,'4シフト記号表'!$C$6:$K$35,9,FALSE))</f>
        <v/>
      </c>
      <c r="AO44" s="385" t="str">
        <f>IF(AO43="","",VLOOKUP(AO43,'4シフト記号表'!$C$6:$K$35,9,FALSE))</f>
        <v/>
      </c>
      <c r="AP44" s="385" t="str">
        <f>IF(AP43="","",VLOOKUP(AP43,'4シフト記号表'!$C$6:$K$35,9,FALSE))</f>
        <v/>
      </c>
      <c r="AQ44" s="385" t="str">
        <f>IF(AQ43="","",VLOOKUP(AQ43,'4シフト記号表'!$C$6:$K$35,9,FALSE))</f>
        <v/>
      </c>
      <c r="AR44" s="385" t="str">
        <f>IF(AR43="","",VLOOKUP(AR43,'4シフト記号表'!$C$6:$K$35,9,FALSE))</f>
        <v/>
      </c>
      <c r="AS44" s="385" t="str">
        <f>IF(AS43="","",VLOOKUP(AS43,'4シフト記号表'!$C$6:$K$35,9,FALSE))</f>
        <v/>
      </c>
      <c r="AT44" s="386" t="str">
        <f>IF(AT43="","",VLOOKUP(AT43,'4シフト記号表'!$C$6:$K$35,9,FALSE))</f>
        <v/>
      </c>
      <c r="AU44" s="384" t="str">
        <f>IF(AU43="","",VLOOKUP(AU43,'4シフト記号表'!$C$6:$K$35,9,FALSE))</f>
        <v/>
      </c>
      <c r="AV44" s="385" t="str">
        <f>IF(AV43="","",VLOOKUP(AV43,'4シフト記号表'!$C$6:$K$35,9,FALSE))</f>
        <v/>
      </c>
      <c r="AW44" s="385" t="str">
        <f>IF(AW43="","",VLOOKUP(AW43,'4シフト記号表'!$C$6:$K$35,9,FALSE))</f>
        <v/>
      </c>
      <c r="AX44" s="1386">
        <f>IF($BB$3="４週",SUM(S44:AT44),IF($BB$3="暦月",SUM(S44:AW44),""))</f>
        <v>0</v>
      </c>
      <c r="AY44" s="1387"/>
      <c r="AZ44" s="1388">
        <f>IF($BB$3="４週",AX44/4,IF($BB$3="暦月",'4勤務形態一覧（100名）'!AX44/('4勤務形態一覧（100名）'!$BB$8/7),""))</f>
        <v>0</v>
      </c>
      <c r="BA44" s="1389"/>
      <c r="BB44" s="1377"/>
      <c r="BC44" s="1378"/>
      <c r="BD44" s="1378"/>
      <c r="BE44" s="1378"/>
      <c r="BF44" s="1379"/>
    </row>
    <row r="45" spans="2:58" ht="20.25" customHeight="1">
      <c r="B45" s="1316"/>
      <c r="C45" s="1425"/>
      <c r="D45" s="1426"/>
      <c r="E45" s="1427"/>
      <c r="F45" s="383">
        <f>C43</f>
        <v>0</v>
      </c>
      <c r="G45" s="1401"/>
      <c r="H45" s="1331"/>
      <c r="I45" s="1332"/>
      <c r="J45" s="1332"/>
      <c r="K45" s="1333"/>
      <c r="L45" s="1406"/>
      <c r="M45" s="1407"/>
      <c r="N45" s="1407"/>
      <c r="O45" s="1408"/>
      <c r="P45" s="1390" t="s">
        <v>215</v>
      </c>
      <c r="Q45" s="1391"/>
      <c r="R45" s="1392"/>
      <c r="S45" s="388" t="str">
        <f>IF(S43="","",VLOOKUP(S43,'4シフト記号表'!$C$6:$U$35,19,FALSE))</f>
        <v/>
      </c>
      <c r="T45" s="389" t="str">
        <f>IF(T43="","",VLOOKUP(T43,'4シフト記号表'!$C$6:$U$35,19,FALSE))</f>
        <v/>
      </c>
      <c r="U45" s="389" t="str">
        <f>IF(U43="","",VLOOKUP(U43,'4シフト記号表'!$C$6:$U$35,19,FALSE))</f>
        <v/>
      </c>
      <c r="V45" s="389" t="str">
        <f>IF(V43="","",VLOOKUP(V43,'4シフト記号表'!$C$6:$U$35,19,FALSE))</f>
        <v/>
      </c>
      <c r="W45" s="389" t="str">
        <f>IF(W43="","",VLOOKUP(W43,'4シフト記号表'!$C$6:$U$35,19,FALSE))</f>
        <v/>
      </c>
      <c r="X45" s="389" t="str">
        <f>IF(X43="","",VLOOKUP(X43,'4シフト記号表'!$C$6:$U$35,19,FALSE))</f>
        <v/>
      </c>
      <c r="Y45" s="390" t="str">
        <f>IF(Y43="","",VLOOKUP(Y43,'4シフト記号表'!$C$6:$U$35,19,FALSE))</f>
        <v/>
      </c>
      <c r="Z45" s="388" t="str">
        <f>IF(Z43="","",VLOOKUP(Z43,'4シフト記号表'!$C$6:$U$35,19,FALSE))</f>
        <v/>
      </c>
      <c r="AA45" s="389" t="str">
        <f>IF(AA43="","",VLOOKUP(AA43,'4シフト記号表'!$C$6:$U$35,19,FALSE))</f>
        <v/>
      </c>
      <c r="AB45" s="389" t="str">
        <f>IF(AB43="","",VLOOKUP(AB43,'4シフト記号表'!$C$6:$U$35,19,FALSE))</f>
        <v/>
      </c>
      <c r="AC45" s="389" t="str">
        <f>IF(AC43="","",VLOOKUP(AC43,'4シフト記号表'!$C$6:$U$35,19,FALSE))</f>
        <v/>
      </c>
      <c r="AD45" s="389" t="str">
        <f>IF(AD43="","",VLOOKUP(AD43,'4シフト記号表'!$C$6:$U$35,19,FALSE))</f>
        <v/>
      </c>
      <c r="AE45" s="389" t="str">
        <f>IF(AE43="","",VLOOKUP(AE43,'4シフト記号表'!$C$6:$U$35,19,FALSE))</f>
        <v/>
      </c>
      <c r="AF45" s="390" t="str">
        <f>IF(AF43="","",VLOOKUP(AF43,'4シフト記号表'!$C$6:$U$35,19,FALSE))</f>
        <v/>
      </c>
      <c r="AG45" s="388" t="str">
        <f>IF(AG43="","",VLOOKUP(AG43,'4シフト記号表'!$C$6:$U$35,19,FALSE))</f>
        <v/>
      </c>
      <c r="AH45" s="389" t="str">
        <f>IF(AH43="","",VLOOKUP(AH43,'4シフト記号表'!$C$6:$U$35,19,FALSE))</f>
        <v/>
      </c>
      <c r="AI45" s="389" t="str">
        <f>IF(AI43="","",VLOOKUP(AI43,'4シフト記号表'!$C$6:$U$35,19,FALSE))</f>
        <v/>
      </c>
      <c r="AJ45" s="389" t="str">
        <f>IF(AJ43="","",VLOOKUP(AJ43,'4シフト記号表'!$C$6:$U$35,19,FALSE))</f>
        <v/>
      </c>
      <c r="AK45" s="389" t="str">
        <f>IF(AK43="","",VLOOKUP(AK43,'4シフト記号表'!$C$6:$U$35,19,FALSE))</f>
        <v/>
      </c>
      <c r="AL45" s="389" t="str">
        <f>IF(AL43="","",VLOOKUP(AL43,'4シフト記号表'!$C$6:$U$35,19,FALSE))</f>
        <v/>
      </c>
      <c r="AM45" s="390" t="str">
        <f>IF(AM43="","",VLOOKUP(AM43,'4シフト記号表'!$C$6:$U$35,19,FALSE))</f>
        <v/>
      </c>
      <c r="AN45" s="388" t="str">
        <f>IF(AN43="","",VLOOKUP(AN43,'4シフト記号表'!$C$6:$U$35,19,FALSE))</f>
        <v/>
      </c>
      <c r="AO45" s="389" t="str">
        <f>IF(AO43="","",VLOOKUP(AO43,'4シフト記号表'!$C$6:$U$35,19,FALSE))</f>
        <v/>
      </c>
      <c r="AP45" s="389" t="str">
        <f>IF(AP43="","",VLOOKUP(AP43,'4シフト記号表'!$C$6:$U$35,19,FALSE))</f>
        <v/>
      </c>
      <c r="AQ45" s="389" t="str">
        <f>IF(AQ43="","",VLOOKUP(AQ43,'4シフト記号表'!$C$6:$U$35,19,FALSE))</f>
        <v/>
      </c>
      <c r="AR45" s="389" t="str">
        <f>IF(AR43="","",VLOOKUP(AR43,'4シフト記号表'!$C$6:$U$35,19,FALSE))</f>
        <v/>
      </c>
      <c r="AS45" s="389" t="str">
        <f>IF(AS43="","",VLOOKUP(AS43,'4シフト記号表'!$C$6:$U$35,19,FALSE))</f>
        <v/>
      </c>
      <c r="AT45" s="390" t="str">
        <f>IF(AT43="","",VLOOKUP(AT43,'4シフト記号表'!$C$6:$U$35,19,FALSE))</f>
        <v/>
      </c>
      <c r="AU45" s="388" t="str">
        <f>IF(AU43="","",VLOOKUP(AU43,'4シフト記号表'!$C$6:$U$35,19,FALSE))</f>
        <v/>
      </c>
      <c r="AV45" s="389" t="str">
        <f>IF(AV43="","",VLOOKUP(AV43,'4シフト記号表'!$C$6:$U$35,19,FALSE))</f>
        <v/>
      </c>
      <c r="AW45" s="389" t="str">
        <f>IF(AW43="","",VLOOKUP(AW43,'4シフト記号表'!$C$6:$U$35,19,FALSE))</f>
        <v/>
      </c>
      <c r="AX45" s="1393">
        <f>IF($BB$3="４週",SUM(S45:AT45),IF($BB$3="暦月",SUM(S45:AW45),""))</f>
        <v>0</v>
      </c>
      <c r="AY45" s="1394"/>
      <c r="AZ45" s="1395">
        <f>IF($BB$3="４週",AX45/4,IF($BB$3="暦月",'4勤務形態一覧（100名）'!AX45/('4勤務形態一覧（100名）'!$BB$8/7),""))</f>
        <v>0</v>
      </c>
      <c r="BA45" s="1396"/>
      <c r="BB45" s="1380"/>
      <c r="BC45" s="1381"/>
      <c r="BD45" s="1381"/>
      <c r="BE45" s="1381"/>
      <c r="BF45" s="1382"/>
    </row>
    <row r="46" spans="2:58" ht="20.25" customHeight="1">
      <c r="B46" s="1316">
        <f>B43+1</f>
        <v>9</v>
      </c>
      <c r="C46" s="1419"/>
      <c r="D46" s="1420"/>
      <c r="E46" s="1421"/>
      <c r="F46" s="391"/>
      <c r="G46" s="1400"/>
      <c r="H46" s="1402"/>
      <c r="I46" s="1332"/>
      <c r="J46" s="1332"/>
      <c r="K46" s="1333"/>
      <c r="L46" s="1403"/>
      <c r="M46" s="1404"/>
      <c r="N46" s="1404"/>
      <c r="O46" s="1405"/>
      <c r="P46" s="1409" t="s">
        <v>213</v>
      </c>
      <c r="Q46" s="1410"/>
      <c r="R46" s="1411"/>
      <c r="S46" s="434"/>
      <c r="T46" s="435"/>
      <c r="U46" s="435"/>
      <c r="V46" s="435"/>
      <c r="W46" s="435"/>
      <c r="X46" s="435"/>
      <c r="Y46" s="436"/>
      <c r="Z46" s="434"/>
      <c r="AA46" s="435"/>
      <c r="AB46" s="435"/>
      <c r="AC46" s="435"/>
      <c r="AD46" s="435"/>
      <c r="AE46" s="435"/>
      <c r="AF46" s="436"/>
      <c r="AG46" s="434"/>
      <c r="AH46" s="435"/>
      <c r="AI46" s="435"/>
      <c r="AJ46" s="435"/>
      <c r="AK46" s="435"/>
      <c r="AL46" s="435"/>
      <c r="AM46" s="436"/>
      <c r="AN46" s="434"/>
      <c r="AO46" s="435"/>
      <c r="AP46" s="435"/>
      <c r="AQ46" s="435"/>
      <c r="AR46" s="435"/>
      <c r="AS46" s="435"/>
      <c r="AT46" s="436"/>
      <c r="AU46" s="434"/>
      <c r="AV46" s="435"/>
      <c r="AW46" s="435"/>
      <c r="AX46" s="1481"/>
      <c r="AY46" s="1482"/>
      <c r="AZ46" s="1483"/>
      <c r="BA46" s="1484"/>
      <c r="BB46" s="1416"/>
      <c r="BC46" s="1417"/>
      <c r="BD46" s="1417"/>
      <c r="BE46" s="1417"/>
      <c r="BF46" s="1418"/>
    </row>
    <row r="47" spans="2:58" ht="20.25" customHeight="1">
      <c r="B47" s="1316"/>
      <c r="C47" s="1422"/>
      <c r="D47" s="1423"/>
      <c r="E47" s="1424"/>
      <c r="F47" s="383"/>
      <c r="G47" s="1327"/>
      <c r="H47" s="1331"/>
      <c r="I47" s="1332"/>
      <c r="J47" s="1332"/>
      <c r="K47" s="1333"/>
      <c r="L47" s="1337"/>
      <c r="M47" s="1338"/>
      <c r="N47" s="1338"/>
      <c r="O47" s="1339"/>
      <c r="P47" s="1383" t="s">
        <v>214</v>
      </c>
      <c r="Q47" s="1384"/>
      <c r="R47" s="1385"/>
      <c r="S47" s="384" t="str">
        <f>IF(S46="","",VLOOKUP(S46,'4シフト記号表'!$C$6:$K$35,9,FALSE))</f>
        <v/>
      </c>
      <c r="T47" s="385" t="str">
        <f>IF(T46="","",VLOOKUP(T46,'4シフト記号表'!$C$6:$K$35,9,FALSE))</f>
        <v/>
      </c>
      <c r="U47" s="385" t="str">
        <f>IF(U46="","",VLOOKUP(U46,'4シフト記号表'!$C$6:$K$35,9,FALSE))</f>
        <v/>
      </c>
      <c r="V47" s="385" t="str">
        <f>IF(V46="","",VLOOKUP(V46,'4シフト記号表'!$C$6:$K$35,9,FALSE))</f>
        <v/>
      </c>
      <c r="W47" s="385" t="str">
        <f>IF(W46="","",VLOOKUP(W46,'4シフト記号表'!$C$6:$K$35,9,FALSE))</f>
        <v/>
      </c>
      <c r="X47" s="385" t="str">
        <f>IF(X46="","",VLOOKUP(X46,'4シフト記号表'!$C$6:$K$35,9,FALSE))</f>
        <v/>
      </c>
      <c r="Y47" s="386" t="str">
        <f>IF(Y46="","",VLOOKUP(Y46,'4シフト記号表'!$C$6:$K$35,9,FALSE))</f>
        <v/>
      </c>
      <c r="Z47" s="384" t="str">
        <f>IF(Z46="","",VLOOKUP(Z46,'4シフト記号表'!$C$6:$K$35,9,FALSE))</f>
        <v/>
      </c>
      <c r="AA47" s="385" t="str">
        <f>IF(AA46="","",VLOOKUP(AA46,'4シフト記号表'!$C$6:$K$35,9,FALSE))</f>
        <v/>
      </c>
      <c r="AB47" s="385" t="str">
        <f>IF(AB46="","",VLOOKUP(AB46,'4シフト記号表'!$C$6:$K$35,9,FALSE))</f>
        <v/>
      </c>
      <c r="AC47" s="385" t="str">
        <f>IF(AC46="","",VLOOKUP(AC46,'4シフト記号表'!$C$6:$K$35,9,FALSE))</f>
        <v/>
      </c>
      <c r="AD47" s="385" t="str">
        <f>IF(AD46="","",VLOOKUP(AD46,'4シフト記号表'!$C$6:$K$35,9,FALSE))</f>
        <v/>
      </c>
      <c r="AE47" s="385" t="str">
        <f>IF(AE46="","",VLOOKUP(AE46,'4シフト記号表'!$C$6:$K$35,9,FALSE))</f>
        <v/>
      </c>
      <c r="AF47" s="386" t="str">
        <f>IF(AF46="","",VLOOKUP(AF46,'4シフト記号表'!$C$6:$K$35,9,FALSE))</f>
        <v/>
      </c>
      <c r="AG47" s="384" t="str">
        <f>IF(AG46="","",VLOOKUP(AG46,'4シフト記号表'!$C$6:$K$35,9,FALSE))</f>
        <v/>
      </c>
      <c r="AH47" s="385" t="str">
        <f>IF(AH46="","",VLOOKUP(AH46,'4シフト記号表'!$C$6:$K$35,9,FALSE))</f>
        <v/>
      </c>
      <c r="AI47" s="385" t="str">
        <f>IF(AI46="","",VLOOKUP(AI46,'4シフト記号表'!$C$6:$K$35,9,FALSE))</f>
        <v/>
      </c>
      <c r="AJ47" s="385" t="str">
        <f>IF(AJ46="","",VLOOKUP(AJ46,'4シフト記号表'!$C$6:$K$35,9,FALSE))</f>
        <v/>
      </c>
      <c r="AK47" s="385" t="str">
        <f>IF(AK46="","",VLOOKUP(AK46,'4シフト記号表'!$C$6:$K$35,9,FALSE))</f>
        <v/>
      </c>
      <c r="AL47" s="385" t="str">
        <f>IF(AL46="","",VLOOKUP(AL46,'4シフト記号表'!$C$6:$K$35,9,FALSE))</f>
        <v/>
      </c>
      <c r="AM47" s="386" t="str">
        <f>IF(AM46="","",VLOOKUP(AM46,'4シフト記号表'!$C$6:$K$35,9,FALSE))</f>
        <v/>
      </c>
      <c r="AN47" s="384" t="str">
        <f>IF(AN46="","",VLOOKUP(AN46,'4シフト記号表'!$C$6:$K$35,9,FALSE))</f>
        <v/>
      </c>
      <c r="AO47" s="385" t="str">
        <f>IF(AO46="","",VLOOKUP(AO46,'4シフト記号表'!$C$6:$K$35,9,FALSE))</f>
        <v/>
      </c>
      <c r="AP47" s="385" t="str">
        <f>IF(AP46="","",VLOOKUP(AP46,'4シフト記号表'!$C$6:$K$35,9,FALSE))</f>
        <v/>
      </c>
      <c r="AQ47" s="385" t="str">
        <f>IF(AQ46="","",VLOOKUP(AQ46,'4シフト記号表'!$C$6:$K$35,9,FALSE))</f>
        <v/>
      </c>
      <c r="AR47" s="385" t="str">
        <f>IF(AR46="","",VLOOKUP(AR46,'4シフト記号表'!$C$6:$K$35,9,FALSE))</f>
        <v/>
      </c>
      <c r="AS47" s="385" t="str">
        <f>IF(AS46="","",VLOOKUP(AS46,'4シフト記号表'!$C$6:$K$35,9,FALSE))</f>
        <v/>
      </c>
      <c r="AT47" s="386" t="str">
        <f>IF(AT46="","",VLOOKUP(AT46,'4シフト記号表'!$C$6:$K$35,9,FALSE))</f>
        <v/>
      </c>
      <c r="AU47" s="384" t="str">
        <f>IF(AU46="","",VLOOKUP(AU46,'4シフト記号表'!$C$6:$K$35,9,FALSE))</f>
        <v/>
      </c>
      <c r="AV47" s="385" t="str">
        <f>IF(AV46="","",VLOOKUP(AV46,'4シフト記号表'!$C$6:$K$35,9,FALSE))</f>
        <v/>
      </c>
      <c r="AW47" s="385" t="str">
        <f>IF(AW46="","",VLOOKUP(AW46,'4シフト記号表'!$C$6:$K$35,9,FALSE))</f>
        <v/>
      </c>
      <c r="AX47" s="1386">
        <f>IF($BB$3="４週",SUM(S47:AT47),IF($BB$3="暦月",SUM(S47:AW47),""))</f>
        <v>0</v>
      </c>
      <c r="AY47" s="1387"/>
      <c r="AZ47" s="1388">
        <f>IF($BB$3="４週",AX47/4,IF($BB$3="暦月",'4勤務形態一覧（100名）'!AX47/('4勤務形態一覧（100名）'!$BB$8/7),""))</f>
        <v>0</v>
      </c>
      <c r="BA47" s="1389"/>
      <c r="BB47" s="1377"/>
      <c r="BC47" s="1378"/>
      <c r="BD47" s="1378"/>
      <c r="BE47" s="1378"/>
      <c r="BF47" s="1379"/>
    </row>
    <row r="48" spans="2:58" ht="20.25" customHeight="1">
      <c r="B48" s="1316"/>
      <c r="C48" s="1425"/>
      <c r="D48" s="1426"/>
      <c r="E48" s="1427"/>
      <c r="F48" s="383">
        <f>C46</f>
        <v>0</v>
      </c>
      <c r="G48" s="1401"/>
      <c r="H48" s="1331"/>
      <c r="I48" s="1332"/>
      <c r="J48" s="1332"/>
      <c r="K48" s="1333"/>
      <c r="L48" s="1406"/>
      <c r="M48" s="1407"/>
      <c r="N48" s="1407"/>
      <c r="O48" s="1408"/>
      <c r="P48" s="1390" t="s">
        <v>215</v>
      </c>
      <c r="Q48" s="1391"/>
      <c r="R48" s="1392"/>
      <c r="S48" s="388" t="str">
        <f>IF(S46="","",VLOOKUP(S46,'4シフト記号表'!$C$6:$U$35,19,FALSE))</f>
        <v/>
      </c>
      <c r="T48" s="389" t="str">
        <f>IF(T46="","",VLOOKUP(T46,'4シフト記号表'!$C$6:$U$35,19,FALSE))</f>
        <v/>
      </c>
      <c r="U48" s="389" t="str">
        <f>IF(U46="","",VLOOKUP(U46,'4シフト記号表'!$C$6:$U$35,19,FALSE))</f>
        <v/>
      </c>
      <c r="V48" s="389" t="str">
        <f>IF(V46="","",VLOOKUP(V46,'4シフト記号表'!$C$6:$U$35,19,FALSE))</f>
        <v/>
      </c>
      <c r="W48" s="389" t="str">
        <f>IF(W46="","",VLOOKUP(W46,'4シフト記号表'!$C$6:$U$35,19,FALSE))</f>
        <v/>
      </c>
      <c r="X48" s="389" t="str">
        <f>IF(X46="","",VLOOKUP(X46,'4シフト記号表'!$C$6:$U$35,19,FALSE))</f>
        <v/>
      </c>
      <c r="Y48" s="390" t="str">
        <f>IF(Y46="","",VLOOKUP(Y46,'4シフト記号表'!$C$6:$U$35,19,FALSE))</f>
        <v/>
      </c>
      <c r="Z48" s="388" t="str">
        <f>IF(Z46="","",VLOOKUP(Z46,'4シフト記号表'!$C$6:$U$35,19,FALSE))</f>
        <v/>
      </c>
      <c r="AA48" s="389" t="str">
        <f>IF(AA46="","",VLOOKUP(AA46,'4シフト記号表'!$C$6:$U$35,19,FALSE))</f>
        <v/>
      </c>
      <c r="AB48" s="389" t="str">
        <f>IF(AB46="","",VLOOKUP(AB46,'4シフト記号表'!$C$6:$U$35,19,FALSE))</f>
        <v/>
      </c>
      <c r="AC48" s="389" t="str">
        <f>IF(AC46="","",VLOOKUP(AC46,'4シフト記号表'!$C$6:$U$35,19,FALSE))</f>
        <v/>
      </c>
      <c r="AD48" s="389" t="str">
        <f>IF(AD46="","",VLOOKUP(AD46,'4シフト記号表'!$C$6:$U$35,19,FALSE))</f>
        <v/>
      </c>
      <c r="AE48" s="389" t="str">
        <f>IF(AE46="","",VLOOKUP(AE46,'4シフト記号表'!$C$6:$U$35,19,FALSE))</f>
        <v/>
      </c>
      <c r="AF48" s="390" t="str">
        <f>IF(AF46="","",VLOOKUP(AF46,'4シフト記号表'!$C$6:$U$35,19,FALSE))</f>
        <v/>
      </c>
      <c r="AG48" s="388" t="str">
        <f>IF(AG46="","",VLOOKUP(AG46,'4シフト記号表'!$C$6:$U$35,19,FALSE))</f>
        <v/>
      </c>
      <c r="AH48" s="389" t="str">
        <f>IF(AH46="","",VLOOKUP(AH46,'4シフト記号表'!$C$6:$U$35,19,FALSE))</f>
        <v/>
      </c>
      <c r="AI48" s="389" t="str">
        <f>IF(AI46="","",VLOOKUP(AI46,'4シフト記号表'!$C$6:$U$35,19,FALSE))</f>
        <v/>
      </c>
      <c r="AJ48" s="389" t="str">
        <f>IF(AJ46="","",VLOOKUP(AJ46,'4シフト記号表'!$C$6:$U$35,19,FALSE))</f>
        <v/>
      </c>
      <c r="AK48" s="389" t="str">
        <f>IF(AK46="","",VLOOKUP(AK46,'4シフト記号表'!$C$6:$U$35,19,FALSE))</f>
        <v/>
      </c>
      <c r="AL48" s="389" t="str">
        <f>IF(AL46="","",VLOOKUP(AL46,'4シフト記号表'!$C$6:$U$35,19,FALSE))</f>
        <v/>
      </c>
      <c r="AM48" s="390" t="str">
        <f>IF(AM46="","",VLOOKUP(AM46,'4シフト記号表'!$C$6:$U$35,19,FALSE))</f>
        <v/>
      </c>
      <c r="AN48" s="388" t="str">
        <f>IF(AN46="","",VLOOKUP(AN46,'4シフト記号表'!$C$6:$U$35,19,FALSE))</f>
        <v/>
      </c>
      <c r="AO48" s="389" t="str">
        <f>IF(AO46="","",VLOOKUP(AO46,'4シフト記号表'!$C$6:$U$35,19,FALSE))</f>
        <v/>
      </c>
      <c r="AP48" s="389" t="str">
        <f>IF(AP46="","",VLOOKUP(AP46,'4シフト記号表'!$C$6:$U$35,19,FALSE))</f>
        <v/>
      </c>
      <c r="AQ48" s="389" t="str">
        <f>IF(AQ46="","",VLOOKUP(AQ46,'4シフト記号表'!$C$6:$U$35,19,FALSE))</f>
        <v/>
      </c>
      <c r="AR48" s="389" t="str">
        <f>IF(AR46="","",VLOOKUP(AR46,'4シフト記号表'!$C$6:$U$35,19,FALSE))</f>
        <v/>
      </c>
      <c r="AS48" s="389" t="str">
        <f>IF(AS46="","",VLOOKUP(AS46,'4シフト記号表'!$C$6:$U$35,19,FALSE))</f>
        <v/>
      </c>
      <c r="AT48" s="390" t="str">
        <f>IF(AT46="","",VLOOKUP(AT46,'4シフト記号表'!$C$6:$U$35,19,FALSE))</f>
        <v/>
      </c>
      <c r="AU48" s="388" t="str">
        <f>IF(AU46="","",VLOOKUP(AU46,'4シフト記号表'!$C$6:$U$35,19,FALSE))</f>
        <v/>
      </c>
      <c r="AV48" s="389" t="str">
        <f>IF(AV46="","",VLOOKUP(AV46,'4シフト記号表'!$C$6:$U$35,19,FALSE))</f>
        <v/>
      </c>
      <c r="AW48" s="389" t="str">
        <f>IF(AW46="","",VLOOKUP(AW46,'4シフト記号表'!$C$6:$U$35,19,FALSE))</f>
        <v/>
      </c>
      <c r="AX48" s="1393">
        <f>IF($BB$3="４週",SUM(S48:AT48),IF($BB$3="暦月",SUM(S48:AW48),""))</f>
        <v>0</v>
      </c>
      <c r="AY48" s="1394"/>
      <c r="AZ48" s="1395">
        <f>IF($BB$3="４週",AX48/4,IF($BB$3="暦月",'4勤務形態一覧（100名）'!AX48/('4勤務形態一覧（100名）'!$BB$8/7),""))</f>
        <v>0</v>
      </c>
      <c r="BA48" s="1396"/>
      <c r="BB48" s="1380"/>
      <c r="BC48" s="1381"/>
      <c r="BD48" s="1381"/>
      <c r="BE48" s="1381"/>
      <c r="BF48" s="1382"/>
    </row>
    <row r="49" spans="2:58" ht="20.25" customHeight="1">
      <c r="B49" s="1316">
        <f>B46+1</f>
        <v>10</v>
      </c>
      <c r="C49" s="1419"/>
      <c r="D49" s="1420"/>
      <c r="E49" s="1421"/>
      <c r="F49" s="391"/>
      <c r="G49" s="1400"/>
      <c r="H49" s="1402"/>
      <c r="I49" s="1332"/>
      <c r="J49" s="1332"/>
      <c r="K49" s="1333"/>
      <c r="L49" s="1403"/>
      <c r="M49" s="1404"/>
      <c r="N49" s="1404"/>
      <c r="O49" s="1405"/>
      <c r="P49" s="1409" t="s">
        <v>213</v>
      </c>
      <c r="Q49" s="1410"/>
      <c r="R49" s="1411"/>
      <c r="S49" s="434"/>
      <c r="T49" s="435"/>
      <c r="U49" s="435"/>
      <c r="V49" s="435"/>
      <c r="W49" s="435"/>
      <c r="X49" s="435"/>
      <c r="Y49" s="436"/>
      <c r="Z49" s="434"/>
      <c r="AA49" s="435"/>
      <c r="AB49" s="435"/>
      <c r="AC49" s="435"/>
      <c r="AD49" s="435"/>
      <c r="AE49" s="435"/>
      <c r="AF49" s="436"/>
      <c r="AG49" s="434"/>
      <c r="AH49" s="435"/>
      <c r="AI49" s="435"/>
      <c r="AJ49" s="435"/>
      <c r="AK49" s="435"/>
      <c r="AL49" s="435"/>
      <c r="AM49" s="436"/>
      <c r="AN49" s="434"/>
      <c r="AO49" s="435"/>
      <c r="AP49" s="435"/>
      <c r="AQ49" s="435"/>
      <c r="AR49" s="435"/>
      <c r="AS49" s="435"/>
      <c r="AT49" s="436"/>
      <c r="AU49" s="434"/>
      <c r="AV49" s="435"/>
      <c r="AW49" s="435"/>
      <c r="AX49" s="1481"/>
      <c r="AY49" s="1482"/>
      <c r="AZ49" s="1483"/>
      <c r="BA49" s="1484"/>
      <c r="BB49" s="1416"/>
      <c r="BC49" s="1417"/>
      <c r="BD49" s="1417"/>
      <c r="BE49" s="1417"/>
      <c r="BF49" s="1418"/>
    </row>
    <row r="50" spans="2:58" ht="20.25" customHeight="1">
      <c r="B50" s="1316"/>
      <c r="C50" s="1422"/>
      <c r="D50" s="1423"/>
      <c r="E50" s="1424"/>
      <c r="F50" s="383"/>
      <c r="G50" s="1327"/>
      <c r="H50" s="1331"/>
      <c r="I50" s="1332"/>
      <c r="J50" s="1332"/>
      <c r="K50" s="1333"/>
      <c r="L50" s="1337"/>
      <c r="M50" s="1338"/>
      <c r="N50" s="1338"/>
      <c r="O50" s="1339"/>
      <c r="P50" s="1383" t="s">
        <v>214</v>
      </c>
      <c r="Q50" s="1384"/>
      <c r="R50" s="1385"/>
      <c r="S50" s="384" t="str">
        <f>IF(S49="","",VLOOKUP(S49,'4シフト記号表'!$C$6:$K$35,9,FALSE))</f>
        <v/>
      </c>
      <c r="T50" s="385" t="str">
        <f>IF(T49="","",VLOOKUP(T49,'4シフト記号表'!$C$6:$K$35,9,FALSE))</f>
        <v/>
      </c>
      <c r="U50" s="385" t="str">
        <f>IF(U49="","",VLOOKUP(U49,'4シフト記号表'!$C$6:$K$35,9,FALSE))</f>
        <v/>
      </c>
      <c r="V50" s="385" t="str">
        <f>IF(V49="","",VLOOKUP(V49,'4シフト記号表'!$C$6:$K$35,9,FALSE))</f>
        <v/>
      </c>
      <c r="W50" s="385" t="str">
        <f>IF(W49="","",VLOOKUP(W49,'4シフト記号表'!$C$6:$K$35,9,FALSE))</f>
        <v/>
      </c>
      <c r="X50" s="385" t="str">
        <f>IF(X49="","",VLOOKUP(X49,'4シフト記号表'!$C$6:$K$35,9,FALSE))</f>
        <v/>
      </c>
      <c r="Y50" s="386" t="str">
        <f>IF(Y49="","",VLOOKUP(Y49,'4シフト記号表'!$C$6:$K$35,9,FALSE))</f>
        <v/>
      </c>
      <c r="Z50" s="384" t="str">
        <f>IF(Z49="","",VLOOKUP(Z49,'4シフト記号表'!$C$6:$K$35,9,FALSE))</f>
        <v/>
      </c>
      <c r="AA50" s="385" t="str">
        <f>IF(AA49="","",VLOOKUP(AA49,'4シフト記号表'!$C$6:$K$35,9,FALSE))</f>
        <v/>
      </c>
      <c r="AB50" s="385" t="str">
        <f>IF(AB49="","",VLOOKUP(AB49,'4シフト記号表'!$C$6:$K$35,9,FALSE))</f>
        <v/>
      </c>
      <c r="AC50" s="385" t="str">
        <f>IF(AC49="","",VLOOKUP(AC49,'4シフト記号表'!$C$6:$K$35,9,FALSE))</f>
        <v/>
      </c>
      <c r="AD50" s="385" t="str">
        <f>IF(AD49="","",VLOOKUP(AD49,'4シフト記号表'!$C$6:$K$35,9,FALSE))</f>
        <v/>
      </c>
      <c r="AE50" s="385" t="str">
        <f>IF(AE49="","",VLOOKUP(AE49,'4シフト記号表'!$C$6:$K$35,9,FALSE))</f>
        <v/>
      </c>
      <c r="AF50" s="386" t="str">
        <f>IF(AF49="","",VLOOKUP(AF49,'4シフト記号表'!$C$6:$K$35,9,FALSE))</f>
        <v/>
      </c>
      <c r="AG50" s="384" t="str">
        <f>IF(AG49="","",VLOOKUP(AG49,'4シフト記号表'!$C$6:$K$35,9,FALSE))</f>
        <v/>
      </c>
      <c r="AH50" s="385" t="str">
        <f>IF(AH49="","",VLOOKUP(AH49,'4シフト記号表'!$C$6:$K$35,9,FALSE))</f>
        <v/>
      </c>
      <c r="AI50" s="385" t="str">
        <f>IF(AI49="","",VLOOKUP(AI49,'4シフト記号表'!$C$6:$K$35,9,FALSE))</f>
        <v/>
      </c>
      <c r="AJ50" s="385" t="str">
        <f>IF(AJ49="","",VLOOKUP(AJ49,'4シフト記号表'!$C$6:$K$35,9,FALSE))</f>
        <v/>
      </c>
      <c r="AK50" s="385" t="str">
        <f>IF(AK49="","",VLOOKUP(AK49,'4シフト記号表'!$C$6:$K$35,9,FALSE))</f>
        <v/>
      </c>
      <c r="AL50" s="385" t="str">
        <f>IF(AL49="","",VLOOKUP(AL49,'4シフト記号表'!$C$6:$K$35,9,FALSE))</f>
        <v/>
      </c>
      <c r="AM50" s="386" t="str">
        <f>IF(AM49="","",VLOOKUP(AM49,'4シフト記号表'!$C$6:$K$35,9,FALSE))</f>
        <v/>
      </c>
      <c r="AN50" s="384" t="str">
        <f>IF(AN49="","",VLOOKUP(AN49,'4シフト記号表'!$C$6:$K$35,9,FALSE))</f>
        <v/>
      </c>
      <c r="AO50" s="385" t="str">
        <f>IF(AO49="","",VLOOKUP(AO49,'4シフト記号表'!$C$6:$K$35,9,FALSE))</f>
        <v/>
      </c>
      <c r="AP50" s="385" t="str">
        <f>IF(AP49="","",VLOOKUP(AP49,'4シフト記号表'!$C$6:$K$35,9,FALSE))</f>
        <v/>
      </c>
      <c r="AQ50" s="385" t="str">
        <f>IF(AQ49="","",VLOOKUP(AQ49,'4シフト記号表'!$C$6:$K$35,9,FALSE))</f>
        <v/>
      </c>
      <c r="AR50" s="385" t="str">
        <f>IF(AR49="","",VLOOKUP(AR49,'4シフト記号表'!$C$6:$K$35,9,FALSE))</f>
        <v/>
      </c>
      <c r="AS50" s="385" t="str">
        <f>IF(AS49="","",VLOOKUP(AS49,'4シフト記号表'!$C$6:$K$35,9,FALSE))</f>
        <v/>
      </c>
      <c r="AT50" s="386" t="str">
        <f>IF(AT49="","",VLOOKUP(AT49,'4シフト記号表'!$C$6:$K$35,9,FALSE))</f>
        <v/>
      </c>
      <c r="AU50" s="384" t="str">
        <f>IF(AU49="","",VLOOKUP(AU49,'4シフト記号表'!$C$6:$K$35,9,FALSE))</f>
        <v/>
      </c>
      <c r="AV50" s="385" t="str">
        <f>IF(AV49="","",VLOOKUP(AV49,'4シフト記号表'!$C$6:$K$35,9,FALSE))</f>
        <v/>
      </c>
      <c r="AW50" s="385" t="str">
        <f>IF(AW49="","",VLOOKUP(AW49,'4シフト記号表'!$C$6:$K$35,9,FALSE))</f>
        <v/>
      </c>
      <c r="AX50" s="1386">
        <f>IF($BB$3="４週",SUM(S50:AT50),IF($BB$3="暦月",SUM(S50:AW50),""))</f>
        <v>0</v>
      </c>
      <c r="AY50" s="1387"/>
      <c r="AZ50" s="1388">
        <f>IF($BB$3="４週",AX50/4,IF($BB$3="暦月",'4勤務形態一覧（100名）'!AX50/('4勤務形態一覧（100名）'!$BB$8/7),""))</f>
        <v>0</v>
      </c>
      <c r="BA50" s="1389"/>
      <c r="BB50" s="1377"/>
      <c r="BC50" s="1378"/>
      <c r="BD50" s="1378"/>
      <c r="BE50" s="1378"/>
      <c r="BF50" s="1379"/>
    </row>
    <row r="51" spans="2:58" ht="20.25" customHeight="1">
      <c r="B51" s="1316"/>
      <c r="C51" s="1425"/>
      <c r="D51" s="1426"/>
      <c r="E51" s="1427"/>
      <c r="F51" s="383">
        <f>C49</f>
        <v>0</v>
      </c>
      <c r="G51" s="1401"/>
      <c r="H51" s="1331"/>
      <c r="I51" s="1332"/>
      <c r="J51" s="1332"/>
      <c r="K51" s="1333"/>
      <c r="L51" s="1406"/>
      <c r="M51" s="1407"/>
      <c r="N51" s="1407"/>
      <c r="O51" s="1408"/>
      <c r="P51" s="1390" t="s">
        <v>215</v>
      </c>
      <c r="Q51" s="1391"/>
      <c r="R51" s="1392"/>
      <c r="S51" s="388" t="str">
        <f>IF(S49="","",VLOOKUP(S49,'4シフト記号表'!$C$6:$U$35,19,FALSE))</f>
        <v/>
      </c>
      <c r="T51" s="389" t="str">
        <f>IF(T49="","",VLOOKUP(T49,'4シフト記号表'!$C$6:$U$35,19,FALSE))</f>
        <v/>
      </c>
      <c r="U51" s="389" t="str">
        <f>IF(U49="","",VLOOKUP(U49,'4シフト記号表'!$C$6:$U$35,19,FALSE))</f>
        <v/>
      </c>
      <c r="V51" s="389" t="str">
        <f>IF(V49="","",VLOOKUP(V49,'4シフト記号表'!$C$6:$U$35,19,FALSE))</f>
        <v/>
      </c>
      <c r="W51" s="389" t="str">
        <f>IF(W49="","",VLOOKUP(W49,'4シフト記号表'!$C$6:$U$35,19,FALSE))</f>
        <v/>
      </c>
      <c r="X51" s="389" t="str">
        <f>IF(X49="","",VLOOKUP(X49,'4シフト記号表'!$C$6:$U$35,19,FALSE))</f>
        <v/>
      </c>
      <c r="Y51" s="390" t="str">
        <f>IF(Y49="","",VLOOKUP(Y49,'4シフト記号表'!$C$6:$U$35,19,FALSE))</f>
        <v/>
      </c>
      <c r="Z51" s="388" t="str">
        <f>IF(Z49="","",VLOOKUP(Z49,'4シフト記号表'!$C$6:$U$35,19,FALSE))</f>
        <v/>
      </c>
      <c r="AA51" s="389" t="str">
        <f>IF(AA49="","",VLOOKUP(AA49,'4シフト記号表'!$C$6:$U$35,19,FALSE))</f>
        <v/>
      </c>
      <c r="AB51" s="389" t="str">
        <f>IF(AB49="","",VLOOKUP(AB49,'4シフト記号表'!$C$6:$U$35,19,FALSE))</f>
        <v/>
      </c>
      <c r="AC51" s="389" t="str">
        <f>IF(AC49="","",VLOOKUP(AC49,'4シフト記号表'!$C$6:$U$35,19,FALSE))</f>
        <v/>
      </c>
      <c r="AD51" s="389" t="str">
        <f>IF(AD49="","",VLOOKUP(AD49,'4シフト記号表'!$C$6:$U$35,19,FALSE))</f>
        <v/>
      </c>
      <c r="AE51" s="389" t="str">
        <f>IF(AE49="","",VLOOKUP(AE49,'4シフト記号表'!$C$6:$U$35,19,FALSE))</f>
        <v/>
      </c>
      <c r="AF51" s="390" t="str">
        <f>IF(AF49="","",VLOOKUP(AF49,'4シフト記号表'!$C$6:$U$35,19,FALSE))</f>
        <v/>
      </c>
      <c r="AG51" s="388" t="str">
        <f>IF(AG49="","",VLOOKUP(AG49,'4シフト記号表'!$C$6:$U$35,19,FALSE))</f>
        <v/>
      </c>
      <c r="AH51" s="389" t="str">
        <f>IF(AH49="","",VLOOKUP(AH49,'4シフト記号表'!$C$6:$U$35,19,FALSE))</f>
        <v/>
      </c>
      <c r="AI51" s="389" t="str">
        <f>IF(AI49="","",VLOOKUP(AI49,'4シフト記号表'!$C$6:$U$35,19,FALSE))</f>
        <v/>
      </c>
      <c r="AJ51" s="389" t="str">
        <f>IF(AJ49="","",VLOOKUP(AJ49,'4シフト記号表'!$C$6:$U$35,19,FALSE))</f>
        <v/>
      </c>
      <c r="AK51" s="389" t="str">
        <f>IF(AK49="","",VLOOKUP(AK49,'4シフト記号表'!$C$6:$U$35,19,FALSE))</f>
        <v/>
      </c>
      <c r="AL51" s="389" t="str">
        <f>IF(AL49="","",VLOOKUP(AL49,'4シフト記号表'!$C$6:$U$35,19,FALSE))</f>
        <v/>
      </c>
      <c r="AM51" s="390" t="str">
        <f>IF(AM49="","",VLOOKUP(AM49,'4シフト記号表'!$C$6:$U$35,19,FALSE))</f>
        <v/>
      </c>
      <c r="AN51" s="388" t="str">
        <f>IF(AN49="","",VLOOKUP(AN49,'4シフト記号表'!$C$6:$U$35,19,FALSE))</f>
        <v/>
      </c>
      <c r="AO51" s="389" t="str">
        <f>IF(AO49="","",VLOOKUP(AO49,'4シフト記号表'!$C$6:$U$35,19,FALSE))</f>
        <v/>
      </c>
      <c r="AP51" s="389" t="str">
        <f>IF(AP49="","",VLOOKUP(AP49,'4シフト記号表'!$C$6:$U$35,19,FALSE))</f>
        <v/>
      </c>
      <c r="AQ51" s="389" t="str">
        <f>IF(AQ49="","",VLOOKUP(AQ49,'4シフト記号表'!$C$6:$U$35,19,FALSE))</f>
        <v/>
      </c>
      <c r="AR51" s="389" t="str">
        <f>IF(AR49="","",VLOOKUP(AR49,'4シフト記号表'!$C$6:$U$35,19,FALSE))</f>
        <v/>
      </c>
      <c r="AS51" s="389" t="str">
        <f>IF(AS49="","",VLOOKUP(AS49,'4シフト記号表'!$C$6:$U$35,19,FALSE))</f>
        <v/>
      </c>
      <c r="AT51" s="390" t="str">
        <f>IF(AT49="","",VLOOKUP(AT49,'4シフト記号表'!$C$6:$U$35,19,FALSE))</f>
        <v/>
      </c>
      <c r="AU51" s="388" t="str">
        <f>IF(AU49="","",VLOOKUP(AU49,'4シフト記号表'!$C$6:$U$35,19,FALSE))</f>
        <v/>
      </c>
      <c r="AV51" s="389" t="str">
        <f>IF(AV49="","",VLOOKUP(AV49,'4シフト記号表'!$C$6:$U$35,19,FALSE))</f>
        <v/>
      </c>
      <c r="AW51" s="389" t="str">
        <f>IF(AW49="","",VLOOKUP(AW49,'4シフト記号表'!$C$6:$U$35,19,FALSE))</f>
        <v/>
      </c>
      <c r="AX51" s="1393">
        <f>IF($BB$3="４週",SUM(S51:AT51),IF($BB$3="暦月",SUM(S51:AW51),""))</f>
        <v>0</v>
      </c>
      <c r="AY51" s="1394"/>
      <c r="AZ51" s="1395">
        <f>IF($BB$3="４週",AX51/4,IF($BB$3="暦月",'4勤務形態一覧（100名）'!AX51/('4勤務形態一覧（100名）'!$BB$8/7),""))</f>
        <v>0</v>
      </c>
      <c r="BA51" s="1396"/>
      <c r="BB51" s="1380"/>
      <c r="BC51" s="1381"/>
      <c r="BD51" s="1381"/>
      <c r="BE51" s="1381"/>
      <c r="BF51" s="1382"/>
    </row>
    <row r="52" spans="2:58" ht="20.25" customHeight="1">
      <c r="B52" s="1316">
        <f>B49+1</f>
        <v>11</v>
      </c>
      <c r="C52" s="1419"/>
      <c r="D52" s="1420"/>
      <c r="E52" s="1421"/>
      <c r="F52" s="391"/>
      <c r="G52" s="1400"/>
      <c r="H52" s="1402"/>
      <c r="I52" s="1332"/>
      <c r="J52" s="1332"/>
      <c r="K52" s="1333"/>
      <c r="L52" s="1403"/>
      <c r="M52" s="1404"/>
      <c r="N52" s="1404"/>
      <c r="O52" s="1405"/>
      <c r="P52" s="1409" t="s">
        <v>213</v>
      </c>
      <c r="Q52" s="1410"/>
      <c r="R52" s="1411"/>
      <c r="S52" s="434"/>
      <c r="T52" s="435"/>
      <c r="U52" s="435"/>
      <c r="V52" s="435"/>
      <c r="W52" s="435"/>
      <c r="X52" s="435"/>
      <c r="Y52" s="436"/>
      <c r="Z52" s="434"/>
      <c r="AA52" s="435"/>
      <c r="AB52" s="435"/>
      <c r="AC52" s="435"/>
      <c r="AD52" s="435"/>
      <c r="AE52" s="435"/>
      <c r="AF52" s="436"/>
      <c r="AG52" s="434"/>
      <c r="AH52" s="435"/>
      <c r="AI52" s="435"/>
      <c r="AJ52" s="435"/>
      <c r="AK52" s="435"/>
      <c r="AL52" s="435"/>
      <c r="AM52" s="436"/>
      <c r="AN52" s="434"/>
      <c r="AO52" s="435"/>
      <c r="AP52" s="435"/>
      <c r="AQ52" s="435"/>
      <c r="AR52" s="435"/>
      <c r="AS52" s="435"/>
      <c r="AT52" s="436"/>
      <c r="AU52" s="434"/>
      <c r="AV52" s="435"/>
      <c r="AW52" s="435"/>
      <c r="AX52" s="1481"/>
      <c r="AY52" s="1482"/>
      <c r="AZ52" s="1483"/>
      <c r="BA52" s="1484"/>
      <c r="BB52" s="1416"/>
      <c r="BC52" s="1417"/>
      <c r="BD52" s="1417"/>
      <c r="BE52" s="1417"/>
      <c r="BF52" s="1418"/>
    </row>
    <row r="53" spans="2:58" ht="20.25" customHeight="1">
      <c r="B53" s="1316"/>
      <c r="C53" s="1422"/>
      <c r="D53" s="1423"/>
      <c r="E53" s="1424"/>
      <c r="F53" s="383"/>
      <c r="G53" s="1327"/>
      <c r="H53" s="1331"/>
      <c r="I53" s="1332"/>
      <c r="J53" s="1332"/>
      <c r="K53" s="1333"/>
      <c r="L53" s="1337"/>
      <c r="M53" s="1338"/>
      <c r="N53" s="1338"/>
      <c r="O53" s="1339"/>
      <c r="P53" s="1383" t="s">
        <v>214</v>
      </c>
      <c r="Q53" s="1384"/>
      <c r="R53" s="1385"/>
      <c r="S53" s="384" t="str">
        <f>IF(S52="","",VLOOKUP(S52,'4シフト記号表'!$C$6:$K$35,9,FALSE))</f>
        <v/>
      </c>
      <c r="T53" s="385" t="str">
        <f>IF(T52="","",VLOOKUP(T52,'4シフト記号表'!$C$6:$K$35,9,FALSE))</f>
        <v/>
      </c>
      <c r="U53" s="385" t="str">
        <f>IF(U52="","",VLOOKUP(U52,'4シフト記号表'!$C$6:$K$35,9,FALSE))</f>
        <v/>
      </c>
      <c r="V53" s="385" t="str">
        <f>IF(V52="","",VLOOKUP(V52,'4シフト記号表'!$C$6:$K$35,9,FALSE))</f>
        <v/>
      </c>
      <c r="W53" s="385" t="str">
        <f>IF(W52="","",VLOOKUP(W52,'4シフト記号表'!$C$6:$K$35,9,FALSE))</f>
        <v/>
      </c>
      <c r="X53" s="385" t="str">
        <f>IF(X52="","",VLOOKUP(X52,'4シフト記号表'!$C$6:$K$35,9,FALSE))</f>
        <v/>
      </c>
      <c r="Y53" s="386" t="str">
        <f>IF(Y52="","",VLOOKUP(Y52,'4シフト記号表'!$C$6:$K$35,9,FALSE))</f>
        <v/>
      </c>
      <c r="Z53" s="384" t="str">
        <f>IF(Z52="","",VLOOKUP(Z52,'4シフト記号表'!$C$6:$K$35,9,FALSE))</f>
        <v/>
      </c>
      <c r="AA53" s="385" t="str">
        <f>IF(AA52="","",VLOOKUP(AA52,'4シフト記号表'!$C$6:$K$35,9,FALSE))</f>
        <v/>
      </c>
      <c r="AB53" s="385" t="str">
        <f>IF(AB52="","",VLOOKUP(AB52,'4シフト記号表'!$C$6:$K$35,9,FALSE))</f>
        <v/>
      </c>
      <c r="AC53" s="385" t="str">
        <f>IF(AC52="","",VLOOKUP(AC52,'4シフト記号表'!$C$6:$K$35,9,FALSE))</f>
        <v/>
      </c>
      <c r="AD53" s="385" t="str">
        <f>IF(AD52="","",VLOOKUP(AD52,'4シフト記号表'!$C$6:$K$35,9,FALSE))</f>
        <v/>
      </c>
      <c r="AE53" s="385" t="str">
        <f>IF(AE52="","",VLOOKUP(AE52,'4シフト記号表'!$C$6:$K$35,9,FALSE))</f>
        <v/>
      </c>
      <c r="AF53" s="386" t="str">
        <f>IF(AF52="","",VLOOKUP(AF52,'4シフト記号表'!$C$6:$K$35,9,FALSE))</f>
        <v/>
      </c>
      <c r="AG53" s="384" t="str">
        <f>IF(AG52="","",VLOOKUP(AG52,'4シフト記号表'!$C$6:$K$35,9,FALSE))</f>
        <v/>
      </c>
      <c r="AH53" s="385" t="str">
        <f>IF(AH52="","",VLOOKUP(AH52,'4シフト記号表'!$C$6:$K$35,9,FALSE))</f>
        <v/>
      </c>
      <c r="AI53" s="385" t="str">
        <f>IF(AI52="","",VLOOKUP(AI52,'4シフト記号表'!$C$6:$K$35,9,FALSE))</f>
        <v/>
      </c>
      <c r="AJ53" s="385" t="str">
        <f>IF(AJ52="","",VLOOKUP(AJ52,'4シフト記号表'!$C$6:$K$35,9,FALSE))</f>
        <v/>
      </c>
      <c r="AK53" s="385" t="str">
        <f>IF(AK52="","",VLOOKUP(AK52,'4シフト記号表'!$C$6:$K$35,9,FALSE))</f>
        <v/>
      </c>
      <c r="AL53" s="385" t="str">
        <f>IF(AL52="","",VLOOKUP(AL52,'4シフト記号表'!$C$6:$K$35,9,FALSE))</f>
        <v/>
      </c>
      <c r="AM53" s="386" t="str">
        <f>IF(AM52="","",VLOOKUP(AM52,'4シフト記号表'!$C$6:$K$35,9,FALSE))</f>
        <v/>
      </c>
      <c r="AN53" s="384" t="str">
        <f>IF(AN52="","",VLOOKUP(AN52,'4シフト記号表'!$C$6:$K$35,9,FALSE))</f>
        <v/>
      </c>
      <c r="AO53" s="385" t="str">
        <f>IF(AO52="","",VLOOKUP(AO52,'4シフト記号表'!$C$6:$K$35,9,FALSE))</f>
        <v/>
      </c>
      <c r="AP53" s="385" t="str">
        <f>IF(AP52="","",VLOOKUP(AP52,'4シフト記号表'!$C$6:$K$35,9,FALSE))</f>
        <v/>
      </c>
      <c r="AQ53" s="385" t="str">
        <f>IF(AQ52="","",VLOOKUP(AQ52,'4シフト記号表'!$C$6:$K$35,9,FALSE))</f>
        <v/>
      </c>
      <c r="AR53" s="385" t="str">
        <f>IF(AR52="","",VLOOKUP(AR52,'4シフト記号表'!$C$6:$K$35,9,FALSE))</f>
        <v/>
      </c>
      <c r="AS53" s="385" t="str">
        <f>IF(AS52="","",VLOOKUP(AS52,'4シフト記号表'!$C$6:$K$35,9,FALSE))</f>
        <v/>
      </c>
      <c r="AT53" s="386" t="str">
        <f>IF(AT52="","",VLOOKUP(AT52,'4シフト記号表'!$C$6:$K$35,9,FALSE))</f>
        <v/>
      </c>
      <c r="AU53" s="384" t="str">
        <f>IF(AU52="","",VLOOKUP(AU52,'4シフト記号表'!$C$6:$K$35,9,FALSE))</f>
        <v/>
      </c>
      <c r="AV53" s="385" t="str">
        <f>IF(AV52="","",VLOOKUP(AV52,'4シフト記号表'!$C$6:$K$35,9,FALSE))</f>
        <v/>
      </c>
      <c r="AW53" s="385" t="str">
        <f>IF(AW52="","",VLOOKUP(AW52,'4シフト記号表'!$C$6:$K$35,9,FALSE))</f>
        <v/>
      </c>
      <c r="AX53" s="1386">
        <f>IF($BB$3="４週",SUM(S53:AT53),IF($BB$3="暦月",SUM(S53:AW53),""))</f>
        <v>0</v>
      </c>
      <c r="AY53" s="1387"/>
      <c r="AZ53" s="1388">
        <f>IF($BB$3="４週",AX53/4,IF($BB$3="暦月",'4勤務形態一覧（100名）'!AX53/('4勤務形態一覧（100名）'!$BB$8/7),""))</f>
        <v>0</v>
      </c>
      <c r="BA53" s="1389"/>
      <c r="BB53" s="1377"/>
      <c r="BC53" s="1378"/>
      <c r="BD53" s="1378"/>
      <c r="BE53" s="1378"/>
      <c r="BF53" s="1379"/>
    </row>
    <row r="54" spans="2:58" ht="20.25" customHeight="1">
      <c r="B54" s="1316"/>
      <c r="C54" s="1425"/>
      <c r="D54" s="1426"/>
      <c r="E54" s="1427"/>
      <c r="F54" s="383">
        <f>C52</f>
        <v>0</v>
      </c>
      <c r="G54" s="1401"/>
      <c r="H54" s="1331"/>
      <c r="I54" s="1332"/>
      <c r="J54" s="1332"/>
      <c r="K54" s="1333"/>
      <c r="L54" s="1406"/>
      <c r="M54" s="1407"/>
      <c r="N54" s="1407"/>
      <c r="O54" s="1408"/>
      <c r="P54" s="1390" t="s">
        <v>215</v>
      </c>
      <c r="Q54" s="1391"/>
      <c r="R54" s="1392"/>
      <c r="S54" s="388" t="str">
        <f>IF(S52="","",VLOOKUP(S52,'4シフト記号表'!$C$6:$U$35,19,FALSE))</f>
        <v/>
      </c>
      <c r="T54" s="389" t="str">
        <f>IF(T52="","",VLOOKUP(T52,'4シフト記号表'!$C$6:$U$35,19,FALSE))</f>
        <v/>
      </c>
      <c r="U54" s="389" t="str">
        <f>IF(U52="","",VLOOKUP(U52,'4シフト記号表'!$C$6:$U$35,19,FALSE))</f>
        <v/>
      </c>
      <c r="V54" s="389" t="str">
        <f>IF(V52="","",VLOOKUP(V52,'4シフト記号表'!$C$6:$U$35,19,FALSE))</f>
        <v/>
      </c>
      <c r="W54" s="389" t="str">
        <f>IF(W52="","",VLOOKUP(W52,'4シフト記号表'!$C$6:$U$35,19,FALSE))</f>
        <v/>
      </c>
      <c r="X54" s="389" t="str">
        <f>IF(X52="","",VLOOKUP(X52,'4シフト記号表'!$C$6:$U$35,19,FALSE))</f>
        <v/>
      </c>
      <c r="Y54" s="390" t="str">
        <f>IF(Y52="","",VLOOKUP(Y52,'4シフト記号表'!$C$6:$U$35,19,FALSE))</f>
        <v/>
      </c>
      <c r="Z54" s="388" t="str">
        <f>IF(Z52="","",VLOOKUP(Z52,'4シフト記号表'!$C$6:$U$35,19,FALSE))</f>
        <v/>
      </c>
      <c r="AA54" s="389" t="str">
        <f>IF(AA52="","",VLOOKUP(AA52,'4シフト記号表'!$C$6:$U$35,19,FALSE))</f>
        <v/>
      </c>
      <c r="AB54" s="389" t="str">
        <f>IF(AB52="","",VLOOKUP(AB52,'4シフト記号表'!$C$6:$U$35,19,FALSE))</f>
        <v/>
      </c>
      <c r="AC54" s="389" t="str">
        <f>IF(AC52="","",VLOOKUP(AC52,'4シフト記号表'!$C$6:$U$35,19,FALSE))</f>
        <v/>
      </c>
      <c r="AD54" s="389" t="str">
        <f>IF(AD52="","",VLOOKUP(AD52,'4シフト記号表'!$C$6:$U$35,19,FALSE))</f>
        <v/>
      </c>
      <c r="AE54" s="389" t="str">
        <f>IF(AE52="","",VLOOKUP(AE52,'4シフト記号表'!$C$6:$U$35,19,FALSE))</f>
        <v/>
      </c>
      <c r="AF54" s="390" t="str">
        <f>IF(AF52="","",VLOOKUP(AF52,'4シフト記号表'!$C$6:$U$35,19,FALSE))</f>
        <v/>
      </c>
      <c r="AG54" s="388" t="str">
        <f>IF(AG52="","",VLOOKUP(AG52,'4シフト記号表'!$C$6:$U$35,19,FALSE))</f>
        <v/>
      </c>
      <c r="AH54" s="389" t="str">
        <f>IF(AH52="","",VLOOKUP(AH52,'4シフト記号表'!$C$6:$U$35,19,FALSE))</f>
        <v/>
      </c>
      <c r="AI54" s="389" t="str">
        <f>IF(AI52="","",VLOOKUP(AI52,'4シフト記号表'!$C$6:$U$35,19,FALSE))</f>
        <v/>
      </c>
      <c r="AJ54" s="389" t="str">
        <f>IF(AJ52="","",VLOOKUP(AJ52,'4シフト記号表'!$C$6:$U$35,19,FALSE))</f>
        <v/>
      </c>
      <c r="AK54" s="389" t="str">
        <f>IF(AK52="","",VLOOKUP(AK52,'4シフト記号表'!$C$6:$U$35,19,FALSE))</f>
        <v/>
      </c>
      <c r="AL54" s="389" t="str">
        <f>IF(AL52="","",VLOOKUP(AL52,'4シフト記号表'!$C$6:$U$35,19,FALSE))</f>
        <v/>
      </c>
      <c r="AM54" s="390" t="str">
        <f>IF(AM52="","",VLOOKUP(AM52,'4シフト記号表'!$C$6:$U$35,19,FALSE))</f>
        <v/>
      </c>
      <c r="AN54" s="388" t="str">
        <f>IF(AN52="","",VLOOKUP(AN52,'4シフト記号表'!$C$6:$U$35,19,FALSE))</f>
        <v/>
      </c>
      <c r="AO54" s="389" t="str">
        <f>IF(AO52="","",VLOOKUP(AO52,'4シフト記号表'!$C$6:$U$35,19,FALSE))</f>
        <v/>
      </c>
      <c r="AP54" s="389" t="str">
        <f>IF(AP52="","",VLOOKUP(AP52,'4シフト記号表'!$C$6:$U$35,19,FALSE))</f>
        <v/>
      </c>
      <c r="AQ54" s="389" t="str">
        <f>IF(AQ52="","",VLOOKUP(AQ52,'4シフト記号表'!$C$6:$U$35,19,FALSE))</f>
        <v/>
      </c>
      <c r="AR54" s="389" t="str">
        <f>IF(AR52="","",VLOOKUP(AR52,'4シフト記号表'!$C$6:$U$35,19,FALSE))</f>
        <v/>
      </c>
      <c r="AS54" s="389" t="str">
        <f>IF(AS52="","",VLOOKUP(AS52,'4シフト記号表'!$C$6:$U$35,19,FALSE))</f>
        <v/>
      </c>
      <c r="AT54" s="390" t="str">
        <f>IF(AT52="","",VLOOKUP(AT52,'4シフト記号表'!$C$6:$U$35,19,FALSE))</f>
        <v/>
      </c>
      <c r="AU54" s="388" t="str">
        <f>IF(AU52="","",VLOOKUP(AU52,'4シフト記号表'!$C$6:$U$35,19,FALSE))</f>
        <v/>
      </c>
      <c r="AV54" s="389" t="str">
        <f>IF(AV52="","",VLOOKUP(AV52,'4シフト記号表'!$C$6:$U$35,19,FALSE))</f>
        <v/>
      </c>
      <c r="AW54" s="389" t="str">
        <f>IF(AW52="","",VLOOKUP(AW52,'4シフト記号表'!$C$6:$U$35,19,FALSE))</f>
        <v/>
      </c>
      <c r="AX54" s="1393">
        <f>IF($BB$3="４週",SUM(S54:AT54),IF($BB$3="暦月",SUM(S54:AW54),""))</f>
        <v>0</v>
      </c>
      <c r="AY54" s="1394"/>
      <c r="AZ54" s="1395">
        <f>IF($BB$3="４週",AX54/4,IF($BB$3="暦月",'4勤務形態一覧（100名）'!AX54/('4勤務形態一覧（100名）'!$BB$8/7),""))</f>
        <v>0</v>
      </c>
      <c r="BA54" s="1396"/>
      <c r="BB54" s="1380"/>
      <c r="BC54" s="1381"/>
      <c r="BD54" s="1381"/>
      <c r="BE54" s="1381"/>
      <c r="BF54" s="1382"/>
    </row>
    <row r="55" spans="2:58" ht="20.25" customHeight="1">
      <c r="B55" s="1316">
        <f>B52+1</f>
        <v>12</v>
      </c>
      <c r="C55" s="1419"/>
      <c r="D55" s="1420"/>
      <c r="E55" s="1421"/>
      <c r="F55" s="391"/>
      <c r="G55" s="1400"/>
      <c r="H55" s="1402"/>
      <c r="I55" s="1332"/>
      <c r="J55" s="1332"/>
      <c r="K55" s="1333"/>
      <c r="L55" s="1403"/>
      <c r="M55" s="1404"/>
      <c r="N55" s="1404"/>
      <c r="O55" s="1405"/>
      <c r="P55" s="1409" t="s">
        <v>213</v>
      </c>
      <c r="Q55" s="1410"/>
      <c r="R55" s="1411"/>
      <c r="S55" s="434"/>
      <c r="T55" s="435"/>
      <c r="U55" s="435"/>
      <c r="V55" s="435"/>
      <c r="W55" s="435"/>
      <c r="X55" s="435"/>
      <c r="Y55" s="436"/>
      <c r="Z55" s="434"/>
      <c r="AA55" s="435"/>
      <c r="AB55" s="435"/>
      <c r="AC55" s="435"/>
      <c r="AD55" s="435"/>
      <c r="AE55" s="435"/>
      <c r="AF55" s="436"/>
      <c r="AG55" s="434"/>
      <c r="AH55" s="435"/>
      <c r="AI55" s="435"/>
      <c r="AJ55" s="435"/>
      <c r="AK55" s="435"/>
      <c r="AL55" s="435"/>
      <c r="AM55" s="436"/>
      <c r="AN55" s="434"/>
      <c r="AO55" s="435"/>
      <c r="AP55" s="435"/>
      <c r="AQ55" s="435"/>
      <c r="AR55" s="435"/>
      <c r="AS55" s="435"/>
      <c r="AT55" s="436"/>
      <c r="AU55" s="434"/>
      <c r="AV55" s="435"/>
      <c r="AW55" s="435"/>
      <c r="AX55" s="1481"/>
      <c r="AY55" s="1482"/>
      <c r="AZ55" s="1483"/>
      <c r="BA55" s="1484"/>
      <c r="BB55" s="1442"/>
      <c r="BC55" s="1404"/>
      <c r="BD55" s="1404"/>
      <c r="BE55" s="1404"/>
      <c r="BF55" s="1405"/>
    </row>
    <row r="56" spans="2:58" ht="20.25" customHeight="1">
      <c r="B56" s="1316"/>
      <c r="C56" s="1422"/>
      <c r="D56" s="1423"/>
      <c r="E56" s="1424"/>
      <c r="F56" s="383"/>
      <c r="G56" s="1327"/>
      <c r="H56" s="1331"/>
      <c r="I56" s="1332"/>
      <c r="J56" s="1332"/>
      <c r="K56" s="1333"/>
      <c r="L56" s="1337"/>
      <c r="M56" s="1338"/>
      <c r="N56" s="1338"/>
      <c r="O56" s="1339"/>
      <c r="P56" s="1383" t="s">
        <v>214</v>
      </c>
      <c r="Q56" s="1384"/>
      <c r="R56" s="1385"/>
      <c r="S56" s="384" t="str">
        <f>IF(S55="","",VLOOKUP(S55,'4シフト記号表'!$C$6:$K$35,9,FALSE))</f>
        <v/>
      </c>
      <c r="T56" s="385" t="str">
        <f>IF(T55="","",VLOOKUP(T55,'4シフト記号表'!$C$6:$K$35,9,FALSE))</f>
        <v/>
      </c>
      <c r="U56" s="385" t="str">
        <f>IF(U55="","",VLOOKUP(U55,'4シフト記号表'!$C$6:$K$35,9,FALSE))</f>
        <v/>
      </c>
      <c r="V56" s="385" t="str">
        <f>IF(V55="","",VLOOKUP(V55,'4シフト記号表'!$C$6:$K$35,9,FALSE))</f>
        <v/>
      </c>
      <c r="W56" s="385" t="str">
        <f>IF(W55="","",VLOOKUP(W55,'4シフト記号表'!$C$6:$K$35,9,FALSE))</f>
        <v/>
      </c>
      <c r="X56" s="385" t="str">
        <f>IF(X55="","",VLOOKUP(X55,'4シフト記号表'!$C$6:$K$35,9,FALSE))</f>
        <v/>
      </c>
      <c r="Y56" s="386" t="str">
        <f>IF(Y55="","",VLOOKUP(Y55,'4シフト記号表'!$C$6:$K$35,9,FALSE))</f>
        <v/>
      </c>
      <c r="Z56" s="384" t="str">
        <f>IF(Z55="","",VLOOKUP(Z55,'4シフト記号表'!$C$6:$K$35,9,FALSE))</f>
        <v/>
      </c>
      <c r="AA56" s="385" t="str">
        <f>IF(AA55="","",VLOOKUP(AA55,'4シフト記号表'!$C$6:$K$35,9,FALSE))</f>
        <v/>
      </c>
      <c r="AB56" s="385" t="str">
        <f>IF(AB55="","",VLOOKUP(AB55,'4シフト記号表'!$C$6:$K$35,9,FALSE))</f>
        <v/>
      </c>
      <c r="AC56" s="385" t="str">
        <f>IF(AC55="","",VLOOKUP(AC55,'4シフト記号表'!$C$6:$K$35,9,FALSE))</f>
        <v/>
      </c>
      <c r="AD56" s="385" t="str">
        <f>IF(AD55="","",VLOOKUP(AD55,'4シフト記号表'!$C$6:$K$35,9,FALSE))</f>
        <v/>
      </c>
      <c r="AE56" s="385" t="str">
        <f>IF(AE55="","",VLOOKUP(AE55,'4シフト記号表'!$C$6:$K$35,9,FALSE))</f>
        <v/>
      </c>
      <c r="AF56" s="386" t="str">
        <f>IF(AF55="","",VLOOKUP(AF55,'4シフト記号表'!$C$6:$K$35,9,FALSE))</f>
        <v/>
      </c>
      <c r="AG56" s="384" t="str">
        <f>IF(AG55="","",VLOOKUP(AG55,'4シフト記号表'!$C$6:$K$35,9,FALSE))</f>
        <v/>
      </c>
      <c r="AH56" s="385" t="str">
        <f>IF(AH55="","",VLOOKUP(AH55,'4シフト記号表'!$C$6:$K$35,9,FALSE))</f>
        <v/>
      </c>
      <c r="AI56" s="385" t="str">
        <f>IF(AI55="","",VLOOKUP(AI55,'4シフト記号表'!$C$6:$K$35,9,FALSE))</f>
        <v/>
      </c>
      <c r="AJ56" s="385" t="str">
        <f>IF(AJ55="","",VLOOKUP(AJ55,'4シフト記号表'!$C$6:$K$35,9,FALSE))</f>
        <v/>
      </c>
      <c r="AK56" s="385" t="str">
        <f>IF(AK55="","",VLOOKUP(AK55,'4シフト記号表'!$C$6:$K$35,9,FALSE))</f>
        <v/>
      </c>
      <c r="AL56" s="385" t="str">
        <f>IF(AL55="","",VLOOKUP(AL55,'4シフト記号表'!$C$6:$K$35,9,FALSE))</f>
        <v/>
      </c>
      <c r="AM56" s="386" t="str">
        <f>IF(AM55="","",VLOOKUP(AM55,'4シフト記号表'!$C$6:$K$35,9,FALSE))</f>
        <v/>
      </c>
      <c r="AN56" s="384" t="str">
        <f>IF(AN55="","",VLOOKUP(AN55,'4シフト記号表'!$C$6:$K$35,9,FALSE))</f>
        <v/>
      </c>
      <c r="AO56" s="385" t="str">
        <f>IF(AO55="","",VLOOKUP(AO55,'4シフト記号表'!$C$6:$K$35,9,FALSE))</f>
        <v/>
      </c>
      <c r="AP56" s="385" t="str">
        <f>IF(AP55="","",VLOOKUP(AP55,'4シフト記号表'!$C$6:$K$35,9,FALSE))</f>
        <v/>
      </c>
      <c r="AQ56" s="385" t="str">
        <f>IF(AQ55="","",VLOOKUP(AQ55,'4シフト記号表'!$C$6:$K$35,9,FALSE))</f>
        <v/>
      </c>
      <c r="AR56" s="385" t="str">
        <f>IF(AR55="","",VLOOKUP(AR55,'4シフト記号表'!$C$6:$K$35,9,FALSE))</f>
        <v/>
      </c>
      <c r="AS56" s="385" t="str">
        <f>IF(AS55="","",VLOOKUP(AS55,'4シフト記号表'!$C$6:$K$35,9,FALSE))</f>
        <v/>
      </c>
      <c r="AT56" s="386" t="str">
        <f>IF(AT55="","",VLOOKUP(AT55,'4シフト記号表'!$C$6:$K$35,9,FALSE))</f>
        <v/>
      </c>
      <c r="AU56" s="384" t="str">
        <f>IF(AU55="","",VLOOKUP(AU55,'4シフト記号表'!$C$6:$K$35,9,FALSE))</f>
        <v/>
      </c>
      <c r="AV56" s="385" t="str">
        <f>IF(AV55="","",VLOOKUP(AV55,'4シフト記号表'!$C$6:$K$35,9,FALSE))</f>
        <v/>
      </c>
      <c r="AW56" s="385" t="str">
        <f>IF(AW55="","",VLOOKUP(AW55,'4シフト記号表'!$C$6:$K$35,9,FALSE))</f>
        <v/>
      </c>
      <c r="AX56" s="1386">
        <f>IF($BB$3="４週",SUM(S56:AT56),IF($BB$3="暦月",SUM(S56:AW56),""))</f>
        <v>0</v>
      </c>
      <c r="AY56" s="1387"/>
      <c r="AZ56" s="1388">
        <f>IF($BB$3="４週",AX56/4,IF($BB$3="暦月",'4勤務形態一覧（100名）'!AX56/('4勤務形態一覧（100名）'!$BB$8/7),""))</f>
        <v>0</v>
      </c>
      <c r="BA56" s="1389"/>
      <c r="BB56" s="1443"/>
      <c r="BC56" s="1338"/>
      <c r="BD56" s="1338"/>
      <c r="BE56" s="1338"/>
      <c r="BF56" s="1339"/>
    </row>
    <row r="57" spans="2:58" ht="20.25" customHeight="1">
      <c r="B57" s="1316"/>
      <c r="C57" s="1425"/>
      <c r="D57" s="1426"/>
      <c r="E57" s="1427"/>
      <c r="F57" s="383">
        <f>C55</f>
        <v>0</v>
      </c>
      <c r="G57" s="1401"/>
      <c r="H57" s="1331"/>
      <c r="I57" s="1332"/>
      <c r="J57" s="1332"/>
      <c r="K57" s="1333"/>
      <c r="L57" s="1406"/>
      <c r="M57" s="1407"/>
      <c r="N57" s="1407"/>
      <c r="O57" s="1408"/>
      <c r="P57" s="1390" t="s">
        <v>215</v>
      </c>
      <c r="Q57" s="1391"/>
      <c r="R57" s="1392"/>
      <c r="S57" s="388" t="str">
        <f>IF(S55="","",VLOOKUP(S55,'4シフト記号表'!$C$6:$U$35,19,FALSE))</f>
        <v/>
      </c>
      <c r="T57" s="389" t="str">
        <f>IF(T55="","",VLOOKUP(T55,'4シフト記号表'!$C$6:$U$35,19,FALSE))</f>
        <v/>
      </c>
      <c r="U57" s="389" t="str">
        <f>IF(U55="","",VLOOKUP(U55,'4シフト記号表'!$C$6:$U$35,19,FALSE))</f>
        <v/>
      </c>
      <c r="V57" s="389" t="str">
        <f>IF(V55="","",VLOOKUP(V55,'4シフト記号表'!$C$6:$U$35,19,FALSE))</f>
        <v/>
      </c>
      <c r="W57" s="389" t="str">
        <f>IF(W55="","",VLOOKUP(W55,'4シフト記号表'!$C$6:$U$35,19,FALSE))</f>
        <v/>
      </c>
      <c r="X57" s="389" t="str">
        <f>IF(X55="","",VLOOKUP(X55,'4シフト記号表'!$C$6:$U$35,19,FALSE))</f>
        <v/>
      </c>
      <c r="Y57" s="390" t="str">
        <f>IF(Y55="","",VLOOKUP(Y55,'4シフト記号表'!$C$6:$U$35,19,FALSE))</f>
        <v/>
      </c>
      <c r="Z57" s="388" t="str">
        <f>IF(Z55="","",VLOOKUP(Z55,'4シフト記号表'!$C$6:$U$35,19,FALSE))</f>
        <v/>
      </c>
      <c r="AA57" s="389" t="str">
        <f>IF(AA55="","",VLOOKUP(AA55,'4シフト記号表'!$C$6:$U$35,19,FALSE))</f>
        <v/>
      </c>
      <c r="AB57" s="389" t="str">
        <f>IF(AB55="","",VLOOKUP(AB55,'4シフト記号表'!$C$6:$U$35,19,FALSE))</f>
        <v/>
      </c>
      <c r="AC57" s="389" t="str">
        <f>IF(AC55="","",VLOOKUP(AC55,'4シフト記号表'!$C$6:$U$35,19,FALSE))</f>
        <v/>
      </c>
      <c r="AD57" s="389" t="str">
        <f>IF(AD55="","",VLOOKUP(AD55,'4シフト記号表'!$C$6:$U$35,19,FALSE))</f>
        <v/>
      </c>
      <c r="AE57" s="389" t="str">
        <f>IF(AE55="","",VLOOKUP(AE55,'4シフト記号表'!$C$6:$U$35,19,FALSE))</f>
        <v/>
      </c>
      <c r="AF57" s="390" t="str">
        <f>IF(AF55="","",VLOOKUP(AF55,'4シフト記号表'!$C$6:$U$35,19,FALSE))</f>
        <v/>
      </c>
      <c r="AG57" s="388" t="str">
        <f>IF(AG55="","",VLOOKUP(AG55,'4シフト記号表'!$C$6:$U$35,19,FALSE))</f>
        <v/>
      </c>
      <c r="AH57" s="389" t="str">
        <f>IF(AH55="","",VLOOKUP(AH55,'4シフト記号表'!$C$6:$U$35,19,FALSE))</f>
        <v/>
      </c>
      <c r="AI57" s="389" t="str">
        <f>IF(AI55="","",VLOOKUP(AI55,'4シフト記号表'!$C$6:$U$35,19,FALSE))</f>
        <v/>
      </c>
      <c r="AJ57" s="389" t="str">
        <f>IF(AJ55="","",VLOOKUP(AJ55,'4シフト記号表'!$C$6:$U$35,19,FALSE))</f>
        <v/>
      </c>
      <c r="AK57" s="389" t="str">
        <f>IF(AK55="","",VLOOKUP(AK55,'4シフト記号表'!$C$6:$U$35,19,FALSE))</f>
        <v/>
      </c>
      <c r="AL57" s="389" t="str">
        <f>IF(AL55="","",VLOOKUP(AL55,'4シフト記号表'!$C$6:$U$35,19,FALSE))</f>
        <v/>
      </c>
      <c r="AM57" s="390" t="str">
        <f>IF(AM55="","",VLOOKUP(AM55,'4シフト記号表'!$C$6:$U$35,19,FALSE))</f>
        <v/>
      </c>
      <c r="AN57" s="388" t="str">
        <f>IF(AN55="","",VLOOKUP(AN55,'4シフト記号表'!$C$6:$U$35,19,FALSE))</f>
        <v/>
      </c>
      <c r="AO57" s="389" t="str">
        <f>IF(AO55="","",VLOOKUP(AO55,'4シフト記号表'!$C$6:$U$35,19,FALSE))</f>
        <v/>
      </c>
      <c r="AP57" s="389" t="str">
        <f>IF(AP55="","",VLOOKUP(AP55,'4シフト記号表'!$C$6:$U$35,19,FALSE))</f>
        <v/>
      </c>
      <c r="AQ57" s="389" t="str">
        <f>IF(AQ55="","",VLOOKUP(AQ55,'4シフト記号表'!$C$6:$U$35,19,FALSE))</f>
        <v/>
      </c>
      <c r="AR57" s="389" t="str">
        <f>IF(AR55="","",VLOOKUP(AR55,'4シフト記号表'!$C$6:$U$35,19,FALSE))</f>
        <v/>
      </c>
      <c r="AS57" s="389" t="str">
        <f>IF(AS55="","",VLOOKUP(AS55,'4シフト記号表'!$C$6:$U$35,19,FALSE))</f>
        <v/>
      </c>
      <c r="AT57" s="390" t="str">
        <f>IF(AT55="","",VLOOKUP(AT55,'4シフト記号表'!$C$6:$U$35,19,FALSE))</f>
        <v/>
      </c>
      <c r="AU57" s="388" t="str">
        <f>IF(AU55="","",VLOOKUP(AU55,'4シフト記号表'!$C$6:$U$35,19,FALSE))</f>
        <v/>
      </c>
      <c r="AV57" s="389" t="str">
        <f>IF(AV55="","",VLOOKUP(AV55,'4シフト記号表'!$C$6:$U$35,19,FALSE))</f>
        <v/>
      </c>
      <c r="AW57" s="389" t="str">
        <f>IF(AW55="","",VLOOKUP(AW55,'4シフト記号表'!$C$6:$U$35,19,FALSE))</f>
        <v/>
      </c>
      <c r="AX57" s="1393">
        <f>IF($BB$3="４週",SUM(S57:AT57),IF($BB$3="暦月",SUM(S57:AW57),""))</f>
        <v>0</v>
      </c>
      <c r="AY57" s="1394"/>
      <c r="AZ57" s="1395">
        <f>IF($BB$3="４週",AX57/4,IF($BB$3="暦月",'4勤務形態一覧（100名）'!AX57/('4勤務形態一覧（100名）'!$BB$8/7),""))</f>
        <v>0</v>
      </c>
      <c r="BA57" s="1396"/>
      <c r="BB57" s="1444"/>
      <c r="BC57" s="1407"/>
      <c r="BD57" s="1407"/>
      <c r="BE57" s="1407"/>
      <c r="BF57" s="1408"/>
    </row>
    <row r="58" spans="2:58" ht="20.25" customHeight="1">
      <c r="B58" s="1316">
        <f>B55+1</f>
        <v>13</v>
      </c>
      <c r="C58" s="1419"/>
      <c r="D58" s="1420"/>
      <c r="E58" s="1421"/>
      <c r="F58" s="391"/>
      <c r="G58" s="1400"/>
      <c r="H58" s="1402"/>
      <c r="I58" s="1332"/>
      <c r="J58" s="1332"/>
      <c r="K58" s="1333"/>
      <c r="L58" s="1403"/>
      <c r="M58" s="1404"/>
      <c r="N58" s="1404"/>
      <c r="O58" s="1405"/>
      <c r="P58" s="1409" t="s">
        <v>213</v>
      </c>
      <c r="Q58" s="1410"/>
      <c r="R58" s="1411"/>
      <c r="S58" s="434"/>
      <c r="T58" s="435"/>
      <c r="U58" s="435"/>
      <c r="V58" s="435"/>
      <c r="W58" s="435"/>
      <c r="X58" s="435"/>
      <c r="Y58" s="436"/>
      <c r="Z58" s="434"/>
      <c r="AA58" s="435"/>
      <c r="AB58" s="435"/>
      <c r="AC58" s="435"/>
      <c r="AD58" s="435"/>
      <c r="AE58" s="435"/>
      <c r="AF58" s="436"/>
      <c r="AG58" s="434"/>
      <c r="AH58" s="435"/>
      <c r="AI58" s="435"/>
      <c r="AJ58" s="435"/>
      <c r="AK58" s="435"/>
      <c r="AL58" s="435"/>
      <c r="AM58" s="436"/>
      <c r="AN58" s="434"/>
      <c r="AO58" s="435"/>
      <c r="AP58" s="435"/>
      <c r="AQ58" s="435"/>
      <c r="AR58" s="435"/>
      <c r="AS58" s="435"/>
      <c r="AT58" s="436"/>
      <c r="AU58" s="434"/>
      <c r="AV58" s="435"/>
      <c r="AW58" s="435"/>
      <c r="AX58" s="1481"/>
      <c r="AY58" s="1482"/>
      <c r="AZ58" s="1483"/>
      <c r="BA58" s="1484"/>
      <c r="BB58" s="1442"/>
      <c r="BC58" s="1404"/>
      <c r="BD58" s="1404"/>
      <c r="BE58" s="1404"/>
      <c r="BF58" s="1405"/>
    </row>
    <row r="59" spans="2:58" ht="20.25" customHeight="1">
      <c r="B59" s="1316"/>
      <c r="C59" s="1422"/>
      <c r="D59" s="1423"/>
      <c r="E59" s="1424"/>
      <c r="F59" s="383"/>
      <c r="G59" s="1327"/>
      <c r="H59" s="1331"/>
      <c r="I59" s="1332"/>
      <c r="J59" s="1332"/>
      <c r="K59" s="1333"/>
      <c r="L59" s="1337"/>
      <c r="M59" s="1338"/>
      <c r="N59" s="1338"/>
      <c r="O59" s="1339"/>
      <c r="P59" s="1383" t="s">
        <v>214</v>
      </c>
      <c r="Q59" s="1384"/>
      <c r="R59" s="1385"/>
      <c r="S59" s="384" t="str">
        <f>IF(S58="","",VLOOKUP(S58,'4シフト記号表'!$C$6:$K$35,9,FALSE))</f>
        <v/>
      </c>
      <c r="T59" s="385" t="str">
        <f>IF(T58="","",VLOOKUP(T58,'4シフト記号表'!$C$6:$K$35,9,FALSE))</f>
        <v/>
      </c>
      <c r="U59" s="385" t="str">
        <f>IF(U58="","",VLOOKUP(U58,'4シフト記号表'!$C$6:$K$35,9,FALSE))</f>
        <v/>
      </c>
      <c r="V59" s="385" t="str">
        <f>IF(V58="","",VLOOKUP(V58,'4シフト記号表'!$C$6:$K$35,9,FALSE))</f>
        <v/>
      </c>
      <c r="W59" s="385" t="str">
        <f>IF(W58="","",VLOOKUP(W58,'4シフト記号表'!$C$6:$K$35,9,FALSE))</f>
        <v/>
      </c>
      <c r="X59" s="385" t="str">
        <f>IF(X58="","",VLOOKUP(X58,'4シフト記号表'!$C$6:$K$35,9,FALSE))</f>
        <v/>
      </c>
      <c r="Y59" s="386" t="str">
        <f>IF(Y58="","",VLOOKUP(Y58,'4シフト記号表'!$C$6:$K$35,9,FALSE))</f>
        <v/>
      </c>
      <c r="Z59" s="384" t="str">
        <f>IF(Z58="","",VLOOKUP(Z58,'4シフト記号表'!$C$6:$K$35,9,FALSE))</f>
        <v/>
      </c>
      <c r="AA59" s="385" t="str">
        <f>IF(AA58="","",VLOOKUP(AA58,'4シフト記号表'!$C$6:$K$35,9,FALSE))</f>
        <v/>
      </c>
      <c r="AB59" s="385" t="str">
        <f>IF(AB58="","",VLOOKUP(AB58,'4シフト記号表'!$C$6:$K$35,9,FALSE))</f>
        <v/>
      </c>
      <c r="AC59" s="385" t="str">
        <f>IF(AC58="","",VLOOKUP(AC58,'4シフト記号表'!$C$6:$K$35,9,FALSE))</f>
        <v/>
      </c>
      <c r="AD59" s="385" t="str">
        <f>IF(AD58="","",VLOOKUP(AD58,'4シフト記号表'!$C$6:$K$35,9,FALSE))</f>
        <v/>
      </c>
      <c r="AE59" s="385" t="str">
        <f>IF(AE58="","",VLOOKUP(AE58,'4シフト記号表'!$C$6:$K$35,9,FALSE))</f>
        <v/>
      </c>
      <c r="AF59" s="386" t="str">
        <f>IF(AF58="","",VLOOKUP(AF58,'4シフト記号表'!$C$6:$K$35,9,FALSE))</f>
        <v/>
      </c>
      <c r="AG59" s="384" t="str">
        <f>IF(AG58="","",VLOOKUP(AG58,'4シフト記号表'!$C$6:$K$35,9,FALSE))</f>
        <v/>
      </c>
      <c r="AH59" s="385" t="str">
        <f>IF(AH58="","",VLOOKUP(AH58,'4シフト記号表'!$C$6:$K$35,9,FALSE))</f>
        <v/>
      </c>
      <c r="AI59" s="385" t="str">
        <f>IF(AI58="","",VLOOKUP(AI58,'4シフト記号表'!$C$6:$K$35,9,FALSE))</f>
        <v/>
      </c>
      <c r="AJ59" s="385" t="str">
        <f>IF(AJ58="","",VLOOKUP(AJ58,'4シフト記号表'!$C$6:$K$35,9,FALSE))</f>
        <v/>
      </c>
      <c r="AK59" s="385" t="str">
        <f>IF(AK58="","",VLOOKUP(AK58,'4シフト記号表'!$C$6:$K$35,9,FALSE))</f>
        <v/>
      </c>
      <c r="AL59" s="385" t="str">
        <f>IF(AL58="","",VLOOKUP(AL58,'4シフト記号表'!$C$6:$K$35,9,FALSE))</f>
        <v/>
      </c>
      <c r="AM59" s="386" t="str">
        <f>IF(AM58="","",VLOOKUP(AM58,'4シフト記号表'!$C$6:$K$35,9,FALSE))</f>
        <v/>
      </c>
      <c r="AN59" s="384" t="str">
        <f>IF(AN58="","",VLOOKUP(AN58,'4シフト記号表'!$C$6:$K$35,9,FALSE))</f>
        <v/>
      </c>
      <c r="AO59" s="385" t="str">
        <f>IF(AO58="","",VLOOKUP(AO58,'4シフト記号表'!$C$6:$K$35,9,FALSE))</f>
        <v/>
      </c>
      <c r="AP59" s="385" t="str">
        <f>IF(AP58="","",VLOOKUP(AP58,'4シフト記号表'!$C$6:$K$35,9,FALSE))</f>
        <v/>
      </c>
      <c r="AQ59" s="385" t="str">
        <f>IF(AQ58="","",VLOOKUP(AQ58,'4シフト記号表'!$C$6:$K$35,9,FALSE))</f>
        <v/>
      </c>
      <c r="AR59" s="385" t="str">
        <f>IF(AR58="","",VLOOKUP(AR58,'4シフト記号表'!$C$6:$K$35,9,FALSE))</f>
        <v/>
      </c>
      <c r="AS59" s="385" t="str">
        <f>IF(AS58="","",VLOOKUP(AS58,'4シフト記号表'!$C$6:$K$35,9,FALSE))</f>
        <v/>
      </c>
      <c r="AT59" s="386" t="str">
        <f>IF(AT58="","",VLOOKUP(AT58,'4シフト記号表'!$C$6:$K$35,9,FALSE))</f>
        <v/>
      </c>
      <c r="AU59" s="384" t="str">
        <f>IF(AU58="","",VLOOKUP(AU58,'4シフト記号表'!$C$6:$K$35,9,FALSE))</f>
        <v/>
      </c>
      <c r="AV59" s="385" t="str">
        <f>IF(AV58="","",VLOOKUP(AV58,'4シフト記号表'!$C$6:$K$35,9,FALSE))</f>
        <v/>
      </c>
      <c r="AW59" s="385" t="str">
        <f>IF(AW58="","",VLOOKUP(AW58,'4シフト記号表'!$C$6:$K$35,9,FALSE))</f>
        <v/>
      </c>
      <c r="AX59" s="1386">
        <f>IF($BB$3="４週",SUM(S59:AT59),IF($BB$3="暦月",SUM(S59:AW59),""))</f>
        <v>0</v>
      </c>
      <c r="AY59" s="1387"/>
      <c r="AZ59" s="1388">
        <f>IF($BB$3="４週",AX59/4,IF($BB$3="暦月",'4勤務形態一覧（100名）'!AX59/('4勤務形態一覧（100名）'!$BB$8/7),""))</f>
        <v>0</v>
      </c>
      <c r="BA59" s="1389"/>
      <c r="BB59" s="1443"/>
      <c r="BC59" s="1338"/>
      <c r="BD59" s="1338"/>
      <c r="BE59" s="1338"/>
      <c r="BF59" s="1339"/>
    </row>
    <row r="60" spans="2:58" ht="20.25" customHeight="1">
      <c r="B60" s="1316"/>
      <c r="C60" s="1425"/>
      <c r="D60" s="1426"/>
      <c r="E60" s="1427"/>
      <c r="F60" s="437">
        <f>C58</f>
        <v>0</v>
      </c>
      <c r="G60" s="1401"/>
      <c r="H60" s="1331"/>
      <c r="I60" s="1332"/>
      <c r="J60" s="1332"/>
      <c r="K60" s="1333"/>
      <c r="L60" s="1406"/>
      <c r="M60" s="1407"/>
      <c r="N60" s="1407"/>
      <c r="O60" s="1408"/>
      <c r="P60" s="1390" t="s">
        <v>215</v>
      </c>
      <c r="Q60" s="1391"/>
      <c r="R60" s="1392"/>
      <c r="S60" s="388" t="str">
        <f>IF(S58="","",VLOOKUP(S58,'4シフト記号表'!$C$6:$U$35,19,FALSE))</f>
        <v/>
      </c>
      <c r="T60" s="389" t="str">
        <f>IF(T58="","",VLOOKUP(T58,'4シフト記号表'!$C$6:$U$35,19,FALSE))</f>
        <v/>
      </c>
      <c r="U60" s="389" t="str">
        <f>IF(U58="","",VLOOKUP(U58,'4シフト記号表'!$C$6:$U$35,19,FALSE))</f>
        <v/>
      </c>
      <c r="V60" s="389" t="str">
        <f>IF(V58="","",VLOOKUP(V58,'4シフト記号表'!$C$6:$U$35,19,FALSE))</f>
        <v/>
      </c>
      <c r="W60" s="389" t="str">
        <f>IF(W58="","",VLOOKUP(W58,'4シフト記号表'!$C$6:$U$35,19,FALSE))</f>
        <v/>
      </c>
      <c r="X60" s="389" t="str">
        <f>IF(X58="","",VLOOKUP(X58,'4シフト記号表'!$C$6:$U$35,19,FALSE))</f>
        <v/>
      </c>
      <c r="Y60" s="390" t="str">
        <f>IF(Y58="","",VLOOKUP(Y58,'4シフト記号表'!$C$6:$U$35,19,FALSE))</f>
        <v/>
      </c>
      <c r="Z60" s="388" t="str">
        <f>IF(Z58="","",VLOOKUP(Z58,'4シフト記号表'!$C$6:$U$35,19,FALSE))</f>
        <v/>
      </c>
      <c r="AA60" s="389" t="str">
        <f>IF(AA58="","",VLOOKUP(AA58,'4シフト記号表'!$C$6:$U$35,19,FALSE))</f>
        <v/>
      </c>
      <c r="AB60" s="389" t="str">
        <f>IF(AB58="","",VLOOKUP(AB58,'4シフト記号表'!$C$6:$U$35,19,FALSE))</f>
        <v/>
      </c>
      <c r="AC60" s="389" t="str">
        <f>IF(AC58="","",VLOOKUP(AC58,'4シフト記号表'!$C$6:$U$35,19,FALSE))</f>
        <v/>
      </c>
      <c r="AD60" s="389" t="str">
        <f>IF(AD58="","",VLOOKUP(AD58,'4シフト記号表'!$C$6:$U$35,19,FALSE))</f>
        <v/>
      </c>
      <c r="AE60" s="389" t="str">
        <f>IF(AE58="","",VLOOKUP(AE58,'4シフト記号表'!$C$6:$U$35,19,FALSE))</f>
        <v/>
      </c>
      <c r="AF60" s="390" t="str">
        <f>IF(AF58="","",VLOOKUP(AF58,'4シフト記号表'!$C$6:$U$35,19,FALSE))</f>
        <v/>
      </c>
      <c r="AG60" s="388" t="str">
        <f>IF(AG58="","",VLOOKUP(AG58,'4シフト記号表'!$C$6:$U$35,19,FALSE))</f>
        <v/>
      </c>
      <c r="AH60" s="389" t="str">
        <f>IF(AH58="","",VLOOKUP(AH58,'4シフト記号表'!$C$6:$U$35,19,FALSE))</f>
        <v/>
      </c>
      <c r="AI60" s="389" t="str">
        <f>IF(AI58="","",VLOOKUP(AI58,'4シフト記号表'!$C$6:$U$35,19,FALSE))</f>
        <v/>
      </c>
      <c r="AJ60" s="389" t="str">
        <f>IF(AJ58="","",VLOOKUP(AJ58,'4シフト記号表'!$C$6:$U$35,19,FALSE))</f>
        <v/>
      </c>
      <c r="AK60" s="389" t="str">
        <f>IF(AK58="","",VLOOKUP(AK58,'4シフト記号表'!$C$6:$U$35,19,FALSE))</f>
        <v/>
      </c>
      <c r="AL60" s="389" t="str">
        <f>IF(AL58="","",VLOOKUP(AL58,'4シフト記号表'!$C$6:$U$35,19,FALSE))</f>
        <v/>
      </c>
      <c r="AM60" s="390" t="str">
        <f>IF(AM58="","",VLOOKUP(AM58,'4シフト記号表'!$C$6:$U$35,19,FALSE))</f>
        <v/>
      </c>
      <c r="AN60" s="388" t="str">
        <f>IF(AN58="","",VLOOKUP(AN58,'4シフト記号表'!$C$6:$U$35,19,FALSE))</f>
        <v/>
      </c>
      <c r="AO60" s="389" t="str">
        <f>IF(AO58="","",VLOOKUP(AO58,'4シフト記号表'!$C$6:$U$35,19,FALSE))</f>
        <v/>
      </c>
      <c r="AP60" s="389" t="str">
        <f>IF(AP58="","",VLOOKUP(AP58,'4シフト記号表'!$C$6:$U$35,19,FALSE))</f>
        <v/>
      </c>
      <c r="AQ60" s="389" t="str">
        <f>IF(AQ58="","",VLOOKUP(AQ58,'4シフト記号表'!$C$6:$U$35,19,FALSE))</f>
        <v/>
      </c>
      <c r="AR60" s="389" t="str">
        <f>IF(AR58="","",VLOOKUP(AR58,'4シフト記号表'!$C$6:$U$35,19,FALSE))</f>
        <v/>
      </c>
      <c r="AS60" s="389" t="str">
        <f>IF(AS58="","",VLOOKUP(AS58,'4シフト記号表'!$C$6:$U$35,19,FALSE))</f>
        <v/>
      </c>
      <c r="AT60" s="390" t="str">
        <f>IF(AT58="","",VLOOKUP(AT58,'4シフト記号表'!$C$6:$U$35,19,FALSE))</f>
        <v/>
      </c>
      <c r="AU60" s="388" t="str">
        <f>IF(AU58="","",VLOOKUP(AU58,'4シフト記号表'!$C$6:$U$35,19,FALSE))</f>
        <v/>
      </c>
      <c r="AV60" s="389" t="str">
        <f>IF(AV58="","",VLOOKUP(AV58,'4シフト記号表'!$C$6:$U$35,19,FALSE))</f>
        <v/>
      </c>
      <c r="AW60" s="389" t="str">
        <f>IF(AW58="","",VLOOKUP(AW58,'4シフト記号表'!$C$6:$U$35,19,FALSE))</f>
        <v/>
      </c>
      <c r="AX60" s="1393">
        <f>IF($BB$3="４週",SUM(S60:AT60),IF($BB$3="暦月",SUM(S60:AW60),""))</f>
        <v>0</v>
      </c>
      <c r="AY60" s="1394"/>
      <c r="AZ60" s="1395">
        <f>IF($BB$3="４週",AX60/4,IF($BB$3="暦月",'4勤務形態一覧（100名）'!AX60/('4勤務形態一覧（100名）'!$BB$8/7),""))</f>
        <v>0</v>
      </c>
      <c r="BA60" s="1396"/>
      <c r="BB60" s="1444"/>
      <c r="BC60" s="1407"/>
      <c r="BD60" s="1407"/>
      <c r="BE60" s="1407"/>
      <c r="BF60" s="1408"/>
    </row>
    <row r="61" spans="2:58" ht="20.25" customHeight="1">
      <c r="B61" s="1493">
        <f>B58+1</f>
        <v>14</v>
      </c>
      <c r="C61" s="1422"/>
      <c r="D61" s="1423"/>
      <c r="E61" s="1424"/>
      <c r="F61" s="438"/>
      <c r="G61" s="1494"/>
      <c r="H61" s="1495"/>
      <c r="I61" s="1496"/>
      <c r="J61" s="1496"/>
      <c r="K61" s="1497"/>
      <c r="L61" s="1337"/>
      <c r="M61" s="1338"/>
      <c r="N61" s="1338"/>
      <c r="O61" s="1339"/>
      <c r="P61" s="1498" t="s">
        <v>213</v>
      </c>
      <c r="Q61" s="1499"/>
      <c r="R61" s="1500"/>
      <c r="S61" s="434"/>
      <c r="T61" s="435"/>
      <c r="U61" s="435"/>
      <c r="V61" s="435"/>
      <c r="W61" s="435"/>
      <c r="X61" s="435"/>
      <c r="Y61" s="436"/>
      <c r="Z61" s="434"/>
      <c r="AA61" s="435"/>
      <c r="AB61" s="435"/>
      <c r="AC61" s="435"/>
      <c r="AD61" s="435"/>
      <c r="AE61" s="435"/>
      <c r="AF61" s="436"/>
      <c r="AG61" s="434"/>
      <c r="AH61" s="435"/>
      <c r="AI61" s="435"/>
      <c r="AJ61" s="435"/>
      <c r="AK61" s="435"/>
      <c r="AL61" s="435"/>
      <c r="AM61" s="436"/>
      <c r="AN61" s="434"/>
      <c r="AO61" s="435"/>
      <c r="AP61" s="435"/>
      <c r="AQ61" s="435"/>
      <c r="AR61" s="435"/>
      <c r="AS61" s="435"/>
      <c r="AT61" s="436"/>
      <c r="AU61" s="434"/>
      <c r="AV61" s="435"/>
      <c r="AW61" s="435"/>
      <c r="AX61" s="1489"/>
      <c r="AY61" s="1490"/>
      <c r="AZ61" s="1491"/>
      <c r="BA61" s="1492"/>
      <c r="BB61" s="1443"/>
      <c r="BC61" s="1338"/>
      <c r="BD61" s="1338"/>
      <c r="BE61" s="1338"/>
      <c r="BF61" s="1339"/>
    </row>
    <row r="62" spans="2:58" ht="20.25" customHeight="1">
      <c r="B62" s="1316"/>
      <c r="C62" s="1422"/>
      <c r="D62" s="1423"/>
      <c r="E62" s="1424"/>
      <c r="F62" s="383"/>
      <c r="G62" s="1327"/>
      <c r="H62" s="1331"/>
      <c r="I62" s="1332"/>
      <c r="J62" s="1332"/>
      <c r="K62" s="1333"/>
      <c r="L62" s="1337"/>
      <c r="M62" s="1338"/>
      <c r="N62" s="1338"/>
      <c r="O62" s="1339"/>
      <c r="P62" s="1383" t="s">
        <v>214</v>
      </c>
      <c r="Q62" s="1384"/>
      <c r="R62" s="1385"/>
      <c r="S62" s="384" t="str">
        <f>IF(S61="","",VLOOKUP(S61,'4シフト記号表'!$C$6:$K$35,9,FALSE))</f>
        <v/>
      </c>
      <c r="T62" s="385" t="str">
        <f>IF(T61="","",VLOOKUP(T61,'4シフト記号表'!$C$6:$K$35,9,FALSE))</f>
        <v/>
      </c>
      <c r="U62" s="385" t="str">
        <f>IF(U61="","",VLOOKUP(U61,'4シフト記号表'!$C$6:$K$35,9,FALSE))</f>
        <v/>
      </c>
      <c r="V62" s="385" t="str">
        <f>IF(V61="","",VLOOKUP(V61,'4シフト記号表'!$C$6:$K$35,9,FALSE))</f>
        <v/>
      </c>
      <c r="W62" s="385" t="str">
        <f>IF(W61="","",VLOOKUP(W61,'4シフト記号表'!$C$6:$K$35,9,FALSE))</f>
        <v/>
      </c>
      <c r="X62" s="385" t="str">
        <f>IF(X61="","",VLOOKUP(X61,'4シフト記号表'!$C$6:$K$35,9,FALSE))</f>
        <v/>
      </c>
      <c r="Y62" s="386" t="str">
        <f>IF(Y61="","",VLOOKUP(Y61,'4シフト記号表'!$C$6:$K$35,9,FALSE))</f>
        <v/>
      </c>
      <c r="Z62" s="384" t="str">
        <f>IF(Z61="","",VLOOKUP(Z61,'4シフト記号表'!$C$6:$K$35,9,FALSE))</f>
        <v/>
      </c>
      <c r="AA62" s="385" t="str">
        <f>IF(AA61="","",VLOOKUP(AA61,'4シフト記号表'!$C$6:$K$35,9,FALSE))</f>
        <v/>
      </c>
      <c r="AB62" s="385" t="str">
        <f>IF(AB61="","",VLOOKUP(AB61,'4シフト記号表'!$C$6:$K$35,9,FALSE))</f>
        <v/>
      </c>
      <c r="AC62" s="385" t="str">
        <f>IF(AC61="","",VLOOKUP(AC61,'4シフト記号表'!$C$6:$K$35,9,FALSE))</f>
        <v/>
      </c>
      <c r="AD62" s="385" t="str">
        <f>IF(AD61="","",VLOOKUP(AD61,'4シフト記号表'!$C$6:$K$35,9,FALSE))</f>
        <v/>
      </c>
      <c r="AE62" s="385" t="str">
        <f>IF(AE61="","",VLOOKUP(AE61,'4シフト記号表'!$C$6:$K$35,9,FALSE))</f>
        <v/>
      </c>
      <c r="AF62" s="386" t="str">
        <f>IF(AF61="","",VLOOKUP(AF61,'4シフト記号表'!$C$6:$K$35,9,FALSE))</f>
        <v/>
      </c>
      <c r="AG62" s="384" t="str">
        <f>IF(AG61="","",VLOOKUP(AG61,'4シフト記号表'!$C$6:$K$35,9,FALSE))</f>
        <v/>
      </c>
      <c r="AH62" s="385" t="str">
        <f>IF(AH61="","",VLOOKUP(AH61,'4シフト記号表'!$C$6:$K$35,9,FALSE))</f>
        <v/>
      </c>
      <c r="AI62" s="385" t="str">
        <f>IF(AI61="","",VLOOKUP(AI61,'4シフト記号表'!$C$6:$K$35,9,FALSE))</f>
        <v/>
      </c>
      <c r="AJ62" s="385" t="str">
        <f>IF(AJ61="","",VLOOKUP(AJ61,'4シフト記号表'!$C$6:$K$35,9,FALSE))</f>
        <v/>
      </c>
      <c r="AK62" s="385" t="str">
        <f>IF(AK61="","",VLOOKUP(AK61,'4シフト記号表'!$C$6:$K$35,9,FALSE))</f>
        <v/>
      </c>
      <c r="AL62" s="385" t="str">
        <f>IF(AL61="","",VLOOKUP(AL61,'4シフト記号表'!$C$6:$K$35,9,FALSE))</f>
        <v/>
      </c>
      <c r="AM62" s="386" t="str">
        <f>IF(AM61="","",VLOOKUP(AM61,'4シフト記号表'!$C$6:$K$35,9,FALSE))</f>
        <v/>
      </c>
      <c r="AN62" s="384" t="str">
        <f>IF(AN61="","",VLOOKUP(AN61,'4シフト記号表'!$C$6:$K$35,9,FALSE))</f>
        <v/>
      </c>
      <c r="AO62" s="385" t="str">
        <f>IF(AO61="","",VLOOKUP(AO61,'4シフト記号表'!$C$6:$K$35,9,FALSE))</f>
        <v/>
      </c>
      <c r="AP62" s="385" t="str">
        <f>IF(AP61="","",VLOOKUP(AP61,'4シフト記号表'!$C$6:$K$35,9,FALSE))</f>
        <v/>
      </c>
      <c r="AQ62" s="385" t="str">
        <f>IF(AQ61="","",VLOOKUP(AQ61,'4シフト記号表'!$C$6:$K$35,9,FALSE))</f>
        <v/>
      </c>
      <c r="AR62" s="385" t="str">
        <f>IF(AR61="","",VLOOKUP(AR61,'4シフト記号表'!$C$6:$K$35,9,FALSE))</f>
        <v/>
      </c>
      <c r="AS62" s="385" t="str">
        <f>IF(AS61="","",VLOOKUP(AS61,'4シフト記号表'!$C$6:$K$35,9,FALSE))</f>
        <v/>
      </c>
      <c r="AT62" s="386" t="str">
        <f>IF(AT61="","",VLOOKUP(AT61,'4シフト記号表'!$C$6:$K$35,9,FALSE))</f>
        <v/>
      </c>
      <c r="AU62" s="384" t="str">
        <f>IF(AU61="","",VLOOKUP(AU61,'4シフト記号表'!$C$6:$K$35,9,FALSE))</f>
        <v/>
      </c>
      <c r="AV62" s="385" t="str">
        <f>IF(AV61="","",VLOOKUP(AV61,'4シフト記号表'!$C$6:$K$35,9,FALSE))</f>
        <v/>
      </c>
      <c r="AW62" s="385" t="str">
        <f>IF(AW61="","",VLOOKUP(AW61,'4シフト記号表'!$C$6:$K$35,9,FALSE))</f>
        <v/>
      </c>
      <c r="AX62" s="1386">
        <f>IF($BB$3="４週",SUM(S62:AT62),IF($BB$3="暦月",SUM(S62:AW62),""))</f>
        <v>0</v>
      </c>
      <c r="AY62" s="1387"/>
      <c r="AZ62" s="1388">
        <f>IF($BB$3="４週",AX62/4,IF($BB$3="暦月",'4勤務形態一覧（100名）'!AX62/('4勤務形態一覧（100名）'!$BB$8/7),""))</f>
        <v>0</v>
      </c>
      <c r="BA62" s="1389"/>
      <c r="BB62" s="1443"/>
      <c r="BC62" s="1338"/>
      <c r="BD62" s="1338"/>
      <c r="BE62" s="1338"/>
      <c r="BF62" s="1339"/>
    </row>
    <row r="63" spans="2:58" ht="20.25" customHeight="1">
      <c r="B63" s="1316"/>
      <c r="C63" s="1425"/>
      <c r="D63" s="1426"/>
      <c r="E63" s="1427"/>
      <c r="F63" s="437">
        <f>C61</f>
        <v>0</v>
      </c>
      <c r="G63" s="1401"/>
      <c r="H63" s="1331"/>
      <c r="I63" s="1332"/>
      <c r="J63" s="1332"/>
      <c r="K63" s="1333"/>
      <c r="L63" s="1406"/>
      <c r="M63" s="1407"/>
      <c r="N63" s="1407"/>
      <c r="O63" s="1408"/>
      <c r="P63" s="1390" t="s">
        <v>215</v>
      </c>
      <c r="Q63" s="1391"/>
      <c r="R63" s="1392"/>
      <c r="S63" s="388" t="str">
        <f>IF(S61="","",VLOOKUP(S61,'4シフト記号表'!$C$6:$U$35,19,FALSE))</f>
        <v/>
      </c>
      <c r="T63" s="389" t="str">
        <f>IF(T61="","",VLOOKUP(T61,'4シフト記号表'!$C$6:$U$35,19,FALSE))</f>
        <v/>
      </c>
      <c r="U63" s="389" t="str">
        <f>IF(U61="","",VLOOKUP(U61,'4シフト記号表'!$C$6:$U$35,19,FALSE))</f>
        <v/>
      </c>
      <c r="V63" s="389" t="str">
        <f>IF(V61="","",VLOOKUP(V61,'4シフト記号表'!$C$6:$U$35,19,FALSE))</f>
        <v/>
      </c>
      <c r="W63" s="389" t="str">
        <f>IF(W61="","",VLOOKUP(W61,'4シフト記号表'!$C$6:$U$35,19,FALSE))</f>
        <v/>
      </c>
      <c r="X63" s="389" t="str">
        <f>IF(X61="","",VLOOKUP(X61,'4シフト記号表'!$C$6:$U$35,19,FALSE))</f>
        <v/>
      </c>
      <c r="Y63" s="390" t="str">
        <f>IF(Y61="","",VLOOKUP(Y61,'4シフト記号表'!$C$6:$U$35,19,FALSE))</f>
        <v/>
      </c>
      <c r="Z63" s="388" t="str">
        <f>IF(Z61="","",VLOOKUP(Z61,'4シフト記号表'!$C$6:$U$35,19,FALSE))</f>
        <v/>
      </c>
      <c r="AA63" s="389" t="str">
        <f>IF(AA61="","",VLOOKUP(AA61,'4シフト記号表'!$C$6:$U$35,19,FALSE))</f>
        <v/>
      </c>
      <c r="AB63" s="389" t="str">
        <f>IF(AB61="","",VLOOKUP(AB61,'4シフト記号表'!$C$6:$U$35,19,FALSE))</f>
        <v/>
      </c>
      <c r="AC63" s="389" t="str">
        <f>IF(AC61="","",VLOOKUP(AC61,'4シフト記号表'!$C$6:$U$35,19,FALSE))</f>
        <v/>
      </c>
      <c r="AD63" s="389" t="str">
        <f>IF(AD61="","",VLOOKUP(AD61,'4シフト記号表'!$C$6:$U$35,19,FALSE))</f>
        <v/>
      </c>
      <c r="AE63" s="389" t="str">
        <f>IF(AE61="","",VLOOKUP(AE61,'4シフト記号表'!$C$6:$U$35,19,FALSE))</f>
        <v/>
      </c>
      <c r="AF63" s="390" t="str">
        <f>IF(AF61="","",VLOOKUP(AF61,'4シフト記号表'!$C$6:$U$35,19,FALSE))</f>
        <v/>
      </c>
      <c r="AG63" s="388" t="str">
        <f>IF(AG61="","",VLOOKUP(AG61,'4シフト記号表'!$C$6:$U$35,19,FALSE))</f>
        <v/>
      </c>
      <c r="AH63" s="389" t="str">
        <f>IF(AH61="","",VLOOKUP(AH61,'4シフト記号表'!$C$6:$U$35,19,FALSE))</f>
        <v/>
      </c>
      <c r="AI63" s="389" t="str">
        <f>IF(AI61="","",VLOOKUP(AI61,'4シフト記号表'!$C$6:$U$35,19,FALSE))</f>
        <v/>
      </c>
      <c r="AJ63" s="389" t="str">
        <f>IF(AJ61="","",VLOOKUP(AJ61,'4シフト記号表'!$C$6:$U$35,19,FALSE))</f>
        <v/>
      </c>
      <c r="AK63" s="389" t="str">
        <f>IF(AK61="","",VLOOKUP(AK61,'4シフト記号表'!$C$6:$U$35,19,FALSE))</f>
        <v/>
      </c>
      <c r="AL63" s="389" t="str">
        <f>IF(AL61="","",VLOOKUP(AL61,'4シフト記号表'!$C$6:$U$35,19,FALSE))</f>
        <v/>
      </c>
      <c r="AM63" s="390" t="str">
        <f>IF(AM61="","",VLOOKUP(AM61,'4シフト記号表'!$C$6:$U$35,19,FALSE))</f>
        <v/>
      </c>
      <c r="AN63" s="388" t="str">
        <f>IF(AN61="","",VLOOKUP(AN61,'4シフト記号表'!$C$6:$U$35,19,FALSE))</f>
        <v/>
      </c>
      <c r="AO63" s="389" t="str">
        <f>IF(AO61="","",VLOOKUP(AO61,'4シフト記号表'!$C$6:$U$35,19,FALSE))</f>
        <v/>
      </c>
      <c r="AP63" s="389" t="str">
        <f>IF(AP61="","",VLOOKUP(AP61,'4シフト記号表'!$C$6:$U$35,19,FALSE))</f>
        <v/>
      </c>
      <c r="AQ63" s="389" t="str">
        <f>IF(AQ61="","",VLOOKUP(AQ61,'4シフト記号表'!$C$6:$U$35,19,FALSE))</f>
        <v/>
      </c>
      <c r="AR63" s="389" t="str">
        <f>IF(AR61="","",VLOOKUP(AR61,'4シフト記号表'!$C$6:$U$35,19,FALSE))</f>
        <v/>
      </c>
      <c r="AS63" s="389" t="str">
        <f>IF(AS61="","",VLOOKUP(AS61,'4シフト記号表'!$C$6:$U$35,19,FALSE))</f>
        <v/>
      </c>
      <c r="AT63" s="390" t="str">
        <f>IF(AT61="","",VLOOKUP(AT61,'4シフト記号表'!$C$6:$U$35,19,FALSE))</f>
        <v/>
      </c>
      <c r="AU63" s="388" t="str">
        <f>IF(AU61="","",VLOOKUP(AU61,'4シフト記号表'!$C$6:$U$35,19,FALSE))</f>
        <v/>
      </c>
      <c r="AV63" s="389" t="str">
        <f>IF(AV61="","",VLOOKUP(AV61,'4シフト記号表'!$C$6:$U$35,19,FALSE))</f>
        <v/>
      </c>
      <c r="AW63" s="389" t="str">
        <f>IF(AW61="","",VLOOKUP(AW61,'4シフト記号表'!$C$6:$U$35,19,FALSE))</f>
        <v/>
      </c>
      <c r="AX63" s="1393">
        <f>IF($BB$3="４週",SUM(S63:AT63),IF($BB$3="暦月",SUM(S63:AW63),""))</f>
        <v>0</v>
      </c>
      <c r="AY63" s="1394"/>
      <c r="AZ63" s="1395">
        <f>IF($BB$3="４週",AX63/4,IF($BB$3="暦月",'4勤務形態一覧（100名）'!AX63/('4勤務形態一覧（100名）'!$BB$8/7),""))</f>
        <v>0</v>
      </c>
      <c r="BA63" s="1396"/>
      <c r="BB63" s="1444"/>
      <c r="BC63" s="1407"/>
      <c r="BD63" s="1407"/>
      <c r="BE63" s="1407"/>
      <c r="BF63" s="1408"/>
    </row>
    <row r="64" spans="2:58" ht="20.25" customHeight="1">
      <c r="B64" s="1316">
        <f>B61+1</f>
        <v>15</v>
      </c>
      <c r="C64" s="1419"/>
      <c r="D64" s="1420"/>
      <c r="E64" s="1421"/>
      <c r="F64" s="391"/>
      <c r="G64" s="1400"/>
      <c r="H64" s="1402"/>
      <c r="I64" s="1332"/>
      <c r="J64" s="1332"/>
      <c r="K64" s="1333"/>
      <c r="L64" s="1403"/>
      <c r="M64" s="1404"/>
      <c r="N64" s="1404"/>
      <c r="O64" s="1405"/>
      <c r="P64" s="1409" t="s">
        <v>213</v>
      </c>
      <c r="Q64" s="1410"/>
      <c r="R64" s="1411"/>
      <c r="S64" s="434"/>
      <c r="T64" s="435"/>
      <c r="U64" s="435"/>
      <c r="V64" s="435"/>
      <c r="W64" s="435"/>
      <c r="X64" s="435"/>
      <c r="Y64" s="436"/>
      <c r="Z64" s="434"/>
      <c r="AA64" s="435"/>
      <c r="AB64" s="435"/>
      <c r="AC64" s="435"/>
      <c r="AD64" s="435"/>
      <c r="AE64" s="435"/>
      <c r="AF64" s="436"/>
      <c r="AG64" s="434"/>
      <c r="AH64" s="435"/>
      <c r="AI64" s="435"/>
      <c r="AJ64" s="435"/>
      <c r="AK64" s="435"/>
      <c r="AL64" s="435"/>
      <c r="AM64" s="436"/>
      <c r="AN64" s="434"/>
      <c r="AO64" s="435"/>
      <c r="AP64" s="435"/>
      <c r="AQ64" s="435"/>
      <c r="AR64" s="435"/>
      <c r="AS64" s="435"/>
      <c r="AT64" s="436"/>
      <c r="AU64" s="434"/>
      <c r="AV64" s="435"/>
      <c r="AW64" s="435"/>
      <c r="AX64" s="1481"/>
      <c r="AY64" s="1482"/>
      <c r="AZ64" s="1483"/>
      <c r="BA64" s="1484"/>
      <c r="BB64" s="1442"/>
      <c r="BC64" s="1404"/>
      <c r="BD64" s="1404"/>
      <c r="BE64" s="1404"/>
      <c r="BF64" s="1405"/>
    </row>
    <row r="65" spans="2:58" ht="20.25" customHeight="1">
      <c r="B65" s="1316"/>
      <c r="C65" s="1422"/>
      <c r="D65" s="1423"/>
      <c r="E65" s="1424"/>
      <c r="F65" s="383"/>
      <c r="G65" s="1327"/>
      <c r="H65" s="1331"/>
      <c r="I65" s="1332"/>
      <c r="J65" s="1332"/>
      <c r="K65" s="1333"/>
      <c r="L65" s="1337"/>
      <c r="M65" s="1338"/>
      <c r="N65" s="1338"/>
      <c r="O65" s="1339"/>
      <c r="P65" s="1383" t="s">
        <v>214</v>
      </c>
      <c r="Q65" s="1384"/>
      <c r="R65" s="1385"/>
      <c r="S65" s="384" t="str">
        <f>IF(S64="","",VLOOKUP(S64,'4シフト記号表'!$C$6:$K$35,9,FALSE))</f>
        <v/>
      </c>
      <c r="T65" s="385" t="str">
        <f>IF(T64="","",VLOOKUP(T64,'4シフト記号表'!$C$6:$K$35,9,FALSE))</f>
        <v/>
      </c>
      <c r="U65" s="385" t="str">
        <f>IF(U64="","",VLOOKUP(U64,'4シフト記号表'!$C$6:$K$35,9,FALSE))</f>
        <v/>
      </c>
      <c r="V65" s="385" t="str">
        <f>IF(V64="","",VLOOKUP(V64,'4シフト記号表'!$C$6:$K$35,9,FALSE))</f>
        <v/>
      </c>
      <c r="W65" s="385" t="str">
        <f>IF(W64="","",VLOOKUP(W64,'4シフト記号表'!$C$6:$K$35,9,FALSE))</f>
        <v/>
      </c>
      <c r="X65" s="385" t="str">
        <f>IF(X64="","",VLOOKUP(X64,'4シフト記号表'!$C$6:$K$35,9,FALSE))</f>
        <v/>
      </c>
      <c r="Y65" s="386" t="str">
        <f>IF(Y64="","",VLOOKUP(Y64,'4シフト記号表'!$C$6:$K$35,9,FALSE))</f>
        <v/>
      </c>
      <c r="Z65" s="384" t="str">
        <f>IF(Z64="","",VLOOKUP(Z64,'4シフト記号表'!$C$6:$K$35,9,FALSE))</f>
        <v/>
      </c>
      <c r="AA65" s="385" t="str">
        <f>IF(AA64="","",VLOOKUP(AA64,'4シフト記号表'!$C$6:$K$35,9,FALSE))</f>
        <v/>
      </c>
      <c r="AB65" s="385" t="str">
        <f>IF(AB64="","",VLOOKUP(AB64,'4シフト記号表'!$C$6:$K$35,9,FALSE))</f>
        <v/>
      </c>
      <c r="AC65" s="385" t="str">
        <f>IF(AC64="","",VLOOKUP(AC64,'4シフト記号表'!$C$6:$K$35,9,FALSE))</f>
        <v/>
      </c>
      <c r="AD65" s="385" t="str">
        <f>IF(AD64="","",VLOOKUP(AD64,'4シフト記号表'!$C$6:$K$35,9,FALSE))</f>
        <v/>
      </c>
      <c r="AE65" s="385" t="str">
        <f>IF(AE64="","",VLOOKUP(AE64,'4シフト記号表'!$C$6:$K$35,9,FALSE))</f>
        <v/>
      </c>
      <c r="AF65" s="386" t="str">
        <f>IF(AF64="","",VLOOKUP(AF64,'4シフト記号表'!$C$6:$K$35,9,FALSE))</f>
        <v/>
      </c>
      <c r="AG65" s="384" t="str">
        <f>IF(AG64="","",VLOOKUP(AG64,'4シフト記号表'!$C$6:$K$35,9,FALSE))</f>
        <v/>
      </c>
      <c r="AH65" s="385" t="str">
        <f>IF(AH64="","",VLOOKUP(AH64,'4シフト記号表'!$C$6:$K$35,9,FALSE))</f>
        <v/>
      </c>
      <c r="AI65" s="385" t="str">
        <f>IF(AI64="","",VLOOKUP(AI64,'4シフト記号表'!$C$6:$K$35,9,FALSE))</f>
        <v/>
      </c>
      <c r="AJ65" s="385" t="str">
        <f>IF(AJ64="","",VLOOKUP(AJ64,'4シフト記号表'!$C$6:$K$35,9,FALSE))</f>
        <v/>
      </c>
      <c r="AK65" s="385" t="str">
        <f>IF(AK64="","",VLOOKUP(AK64,'4シフト記号表'!$C$6:$K$35,9,FALSE))</f>
        <v/>
      </c>
      <c r="AL65" s="385" t="str">
        <f>IF(AL64="","",VLOOKUP(AL64,'4シフト記号表'!$C$6:$K$35,9,FALSE))</f>
        <v/>
      </c>
      <c r="AM65" s="386" t="str">
        <f>IF(AM64="","",VLOOKUP(AM64,'4シフト記号表'!$C$6:$K$35,9,FALSE))</f>
        <v/>
      </c>
      <c r="AN65" s="384" t="str">
        <f>IF(AN64="","",VLOOKUP(AN64,'4シフト記号表'!$C$6:$K$35,9,FALSE))</f>
        <v/>
      </c>
      <c r="AO65" s="385" t="str">
        <f>IF(AO64="","",VLOOKUP(AO64,'4シフト記号表'!$C$6:$K$35,9,FALSE))</f>
        <v/>
      </c>
      <c r="AP65" s="385" t="str">
        <f>IF(AP64="","",VLOOKUP(AP64,'4シフト記号表'!$C$6:$K$35,9,FALSE))</f>
        <v/>
      </c>
      <c r="AQ65" s="385" t="str">
        <f>IF(AQ64="","",VLOOKUP(AQ64,'4シフト記号表'!$C$6:$K$35,9,FALSE))</f>
        <v/>
      </c>
      <c r="AR65" s="385" t="str">
        <f>IF(AR64="","",VLOOKUP(AR64,'4シフト記号表'!$C$6:$K$35,9,FALSE))</f>
        <v/>
      </c>
      <c r="AS65" s="385" t="str">
        <f>IF(AS64="","",VLOOKUP(AS64,'4シフト記号表'!$C$6:$K$35,9,FALSE))</f>
        <v/>
      </c>
      <c r="AT65" s="386" t="str">
        <f>IF(AT64="","",VLOOKUP(AT64,'4シフト記号表'!$C$6:$K$35,9,FALSE))</f>
        <v/>
      </c>
      <c r="AU65" s="384" t="str">
        <f>IF(AU64="","",VLOOKUP(AU64,'4シフト記号表'!$C$6:$K$35,9,FALSE))</f>
        <v/>
      </c>
      <c r="AV65" s="385" t="str">
        <f>IF(AV64="","",VLOOKUP(AV64,'4シフト記号表'!$C$6:$K$35,9,FALSE))</f>
        <v/>
      </c>
      <c r="AW65" s="385" t="str">
        <f>IF(AW64="","",VLOOKUP(AW64,'4シフト記号表'!$C$6:$K$35,9,FALSE))</f>
        <v/>
      </c>
      <c r="AX65" s="1386">
        <f>IF($BB$3="４週",SUM(S65:AT65),IF($BB$3="暦月",SUM(S65:AW65),""))</f>
        <v>0</v>
      </c>
      <c r="AY65" s="1387"/>
      <c r="AZ65" s="1388">
        <f>IF($BB$3="４週",AX65/4,IF($BB$3="暦月",'4勤務形態一覧（100名）'!AX65/('4勤務形態一覧（100名）'!$BB$8/7),""))</f>
        <v>0</v>
      </c>
      <c r="BA65" s="1389"/>
      <c r="BB65" s="1443"/>
      <c r="BC65" s="1338"/>
      <c r="BD65" s="1338"/>
      <c r="BE65" s="1338"/>
      <c r="BF65" s="1339"/>
    </row>
    <row r="66" spans="2:58" ht="20.25" customHeight="1">
      <c r="B66" s="1316"/>
      <c r="C66" s="1425"/>
      <c r="D66" s="1426"/>
      <c r="E66" s="1427"/>
      <c r="F66" s="437">
        <f>C64</f>
        <v>0</v>
      </c>
      <c r="G66" s="1401"/>
      <c r="H66" s="1331"/>
      <c r="I66" s="1332"/>
      <c r="J66" s="1332"/>
      <c r="K66" s="1333"/>
      <c r="L66" s="1406"/>
      <c r="M66" s="1407"/>
      <c r="N66" s="1407"/>
      <c r="O66" s="1408"/>
      <c r="P66" s="1390" t="s">
        <v>215</v>
      </c>
      <c r="Q66" s="1391"/>
      <c r="R66" s="1392"/>
      <c r="S66" s="388" t="str">
        <f>IF(S64="","",VLOOKUP(S64,'4シフト記号表'!$C$6:$U$35,19,FALSE))</f>
        <v/>
      </c>
      <c r="T66" s="389" t="str">
        <f>IF(T64="","",VLOOKUP(T64,'4シフト記号表'!$C$6:$U$35,19,FALSE))</f>
        <v/>
      </c>
      <c r="U66" s="389" t="str">
        <f>IF(U64="","",VLOOKUP(U64,'4シフト記号表'!$C$6:$U$35,19,FALSE))</f>
        <v/>
      </c>
      <c r="V66" s="389" t="str">
        <f>IF(V64="","",VLOOKUP(V64,'4シフト記号表'!$C$6:$U$35,19,FALSE))</f>
        <v/>
      </c>
      <c r="W66" s="389" t="str">
        <f>IF(W64="","",VLOOKUP(W64,'4シフト記号表'!$C$6:$U$35,19,FALSE))</f>
        <v/>
      </c>
      <c r="X66" s="389" t="str">
        <f>IF(X64="","",VLOOKUP(X64,'4シフト記号表'!$C$6:$U$35,19,FALSE))</f>
        <v/>
      </c>
      <c r="Y66" s="390" t="str">
        <f>IF(Y64="","",VLOOKUP(Y64,'4シフト記号表'!$C$6:$U$35,19,FALSE))</f>
        <v/>
      </c>
      <c r="Z66" s="388" t="str">
        <f>IF(Z64="","",VLOOKUP(Z64,'4シフト記号表'!$C$6:$U$35,19,FALSE))</f>
        <v/>
      </c>
      <c r="AA66" s="389" t="str">
        <f>IF(AA64="","",VLOOKUP(AA64,'4シフト記号表'!$C$6:$U$35,19,FALSE))</f>
        <v/>
      </c>
      <c r="AB66" s="389" t="str">
        <f>IF(AB64="","",VLOOKUP(AB64,'4シフト記号表'!$C$6:$U$35,19,FALSE))</f>
        <v/>
      </c>
      <c r="AC66" s="389" t="str">
        <f>IF(AC64="","",VLOOKUP(AC64,'4シフト記号表'!$C$6:$U$35,19,FALSE))</f>
        <v/>
      </c>
      <c r="AD66" s="389" t="str">
        <f>IF(AD64="","",VLOOKUP(AD64,'4シフト記号表'!$C$6:$U$35,19,FALSE))</f>
        <v/>
      </c>
      <c r="AE66" s="389" t="str">
        <f>IF(AE64="","",VLOOKUP(AE64,'4シフト記号表'!$C$6:$U$35,19,FALSE))</f>
        <v/>
      </c>
      <c r="AF66" s="390" t="str">
        <f>IF(AF64="","",VLOOKUP(AF64,'4シフト記号表'!$C$6:$U$35,19,FALSE))</f>
        <v/>
      </c>
      <c r="AG66" s="388" t="str">
        <f>IF(AG64="","",VLOOKUP(AG64,'4シフト記号表'!$C$6:$U$35,19,FALSE))</f>
        <v/>
      </c>
      <c r="AH66" s="389" t="str">
        <f>IF(AH64="","",VLOOKUP(AH64,'4シフト記号表'!$C$6:$U$35,19,FALSE))</f>
        <v/>
      </c>
      <c r="AI66" s="389" t="str">
        <f>IF(AI64="","",VLOOKUP(AI64,'4シフト記号表'!$C$6:$U$35,19,FALSE))</f>
        <v/>
      </c>
      <c r="AJ66" s="389" t="str">
        <f>IF(AJ64="","",VLOOKUP(AJ64,'4シフト記号表'!$C$6:$U$35,19,FALSE))</f>
        <v/>
      </c>
      <c r="AK66" s="389" t="str">
        <f>IF(AK64="","",VLOOKUP(AK64,'4シフト記号表'!$C$6:$U$35,19,FALSE))</f>
        <v/>
      </c>
      <c r="AL66" s="389" t="str">
        <f>IF(AL64="","",VLOOKUP(AL64,'4シフト記号表'!$C$6:$U$35,19,FALSE))</f>
        <v/>
      </c>
      <c r="AM66" s="390" t="str">
        <f>IF(AM64="","",VLOOKUP(AM64,'4シフト記号表'!$C$6:$U$35,19,FALSE))</f>
        <v/>
      </c>
      <c r="AN66" s="388" t="str">
        <f>IF(AN64="","",VLOOKUP(AN64,'4シフト記号表'!$C$6:$U$35,19,FALSE))</f>
        <v/>
      </c>
      <c r="AO66" s="389" t="str">
        <f>IF(AO64="","",VLOOKUP(AO64,'4シフト記号表'!$C$6:$U$35,19,FALSE))</f>
        <v/>
      </c>
      <c r="AP66" s="389" t="str">
        <f>IF(AP64="","",VLOOKUP(AP64,'4シフト記号表'!$C$6:$U$35,19,FALSE))</f>
        <v/>
      </c>
      <c r="AQ66" s="389" t="str">
        <f>IF(AQ64="","",VLOOKUP(AQ64,'4シフト記号表'!$C$6:$U$35,19,FALSE))</f>
        <v/>
      </c>
      <c r="AR66" s="389" t="str">
        <f>IF(AR64="","",VLOOKUP(AR64,'4シフト記号表'!$C$6:$U$35,19,FALSE))</f>
        <v/>
      </c>
      <c r="AS66" s="389" t="str">
        <f>IF(AS64="","",VLOOKUP(AS64,'4シフト記号表'!$C$6:$U$35,19,FALSE))</f>
        <v/>
      </c>
      <c r="AT66" s="390" t="str">
        <f>IF(AT64="","",VLOOKUP(AT64,'4シフト記号表'!$C$6:$U$35,19,FALSE))</f>
        <v/>
      </c>
      <c r="AU66" s="388" t="str">
        <f>IF(AU64="","",VLOOKUP(AU64,'4シフト記号表'!$C$6:$U$35,19,FALSE))</f>
        <v/>
      </c>
      <c r="AV66" s="389" t="str">
        <f>IF(AV64="","",VLOOKUP(AV64,'4シフト記号表'!$C$6:$U$35,19,FALSE))</f>
        <v/>
      </c>
      <c r="AW66" s="389" t="str">
        <f>IF(AW64="","",VLOOKUP(AW64,'4シフト記号表'!$C$6:$U$35,19,FALSE))</f>
        <v/>
      </c>
      <c r="AX66" s="1393">
        <f>IF($BB$3="４週",SUM(S66:AT66),IF($BB$3="暦月",SUM(S66:AW66),""))</f>
        <v>0</v>
      </c>
      <c r="AY66" s="1394"/>
      <c r="AZ66" s="1395">
        <f>IF($BB$3="４週",AX66/4,IF($BB$3="暦月",'4勤務形態一覧（100名）'!AX66/('4勤務形態一覧（100名）'!$BB$8/7),""))</f>
        <v>0</v>
      </c>
      <c r="BA66" s="1396"/>
      <c r="BB66" s="1444"/>
      <c r="BC66" s="1407"/>
      <c r="BD66" s="1407"/>
      <c r="BE66" s="1407"/>
      <c r="BF66" s="1408"/>
    </row>
    <row r="67" spans="2:58" ht="20.25" customHeight="1">
      <c r="B67" s="1316">
        <f>B64+1</f>
        <v>16</v>
      </c>
      <c r="C67" s="1419"/>
      <c r="D67" s="1420"/>
      <c r="E67" s="1421"/>
      <c r="F67" s="391"/>
      <c r="G67" s="1400"/>
      <c r="H67" s="1402"/>
      <c r="I67" s="1332"/>
      <c r="J67" s="1332"/>
      <c r="K67" s="1333"/>
      <c r="L67" s="1403"/>
      <c r="M67" s="1404"/>
      <c r="N67" s="1404"/>
      <c r="O67" s="1405"/>
      <c r="P67" s="1409" t="s">
        <v>213</v>
      </c>
      <c r="Q67" s="1410"/>
      <c r="R67" s="1411"/>
      <c r="S67" s="434"/>
      <c r="T67" s="435"/>
      <c r="U67" s="435"/>
      <c r="V67" s="435"/>
      <c r="W67" s="435"/>
      <c r="X67" s="435"/>
      <c r="Y67" s="436"/>
      <c r="Z67" s="434"/>
      <c r="AA67" s="435"/>
      <c r="AB67" s="435"/>
      <c r="AC67" s="435"/>
      <c r="AD67" s="435"/>
      <c r="AE67" s="435"/>
      <c r="AF67" s="436"/>
      <c r="AG67" s="434"/>
      <c r="AH67" s="435"/>
      <c r="AI67" s="435"/>
      <c r="AJ67" s="435"/>
      <c r="AK67" s="435"/>
      <c r="AL67" s="435"/>
      <c r="AM67" s="436"/>
      <c r="AN67" s="434"/>
      <c r="AO67" s="435"/>
      <c r="AP67" s="435"/>
      <c r="AQ67" s="435"/>
      <c r="AR67" s="435"/>
      <c r="AS67" s="435"/>
      <c r="AT67" s="436"/>
      <c r="AU67" s="434"/>
      <c r="AV67" s="435"/>
      <c r="AW67" s="435"/>
      <c r="AX67" s="1481"/>
      <c r="AY67" s="1482"/>
      <c r="AZ67" s="1483"/>
      <c r="BA67" s="1484"/>
      <c r="BB67" s="1442"/>
      <c r="BC67" s="1404"/>
      <c r="BD67" s="1404"/>
      <c r="BE67" s="1404"/>
      <c r="BF67" s="1405"/>
    </row>
    <row r="68" spans="2:58" ht="20.25" customHeight="1">
      <c r="B68" s="1316"/>
      <c r="C68" s="1422"/>
      <c r="D68" s="1423"/>
      <c r="E68" s="1424"/>
      <c r="F68" s="383"/>
      <c r="G68" s="1327"/>
      <c r="H68" s="1331"/>
      <c r="I68" s="1332"/>
      <c r="J68" s="1332"/>
      <c r="K68" s="1333"/>
      <c r="L68" s="1337"/>
      <c r="M68" s="1338"/>
      <c r="N68" s="1338"/>
      <c r="O68" s="1339"/>
      <c r="P68" s="1383" t="s">
        <v>214</v>
      </c>
      <c r="Q68" s="1384"/>
      <c r="R68" s="1385"/>
      <c r="S68" s="384" t="str">
        <f>IF(S67="","",VLOOKUP(S67,'4シフト記号表'!$C$6:$K$35,9,FALSE))</f>
        <v/>
      </c>
      <c r="T68" s="385" t="str">
        <f>IF(T67="","",VLOOKUP(T67,'4シフト記号表'!$C$6:$K$35,9,FALSE))</f>
        <v/>
      </c>
      <c r="U68" s="385" t="str">
        <f>IF(U67="","",VLOOKUP(U67,'4シフト記号表'!$C$6:$K$35,9,FALSE))</f>
        <v/>
      </c>
      <c r="V68" s="385" t="str">
        <f>IF(V67="","",VLOOKUP(V67,'4シフト記号表'!$C$6:$K$35,9,FALSE))</f>
        <v/>
      </c>
      <c r="W68" s="385" t="str">
        <f>IF(W67="","",VLOOKUP(W67,'4シフト記号表'!$C$6:$K$35,9,FALSE))</f>
        <v/>
      </c>
      <c r="X68" s="385" t="str">
        <f>IF(X67="","",VLOOKUP(X67,'4シフト記号表'!$C$6:$K$35,9,FALSE))</f>
        <v/>
      </c>
      <c r="Y68" s="386" t="str">
        <f>IF(Y67="","",VLOOKUP(Y67,'4シフト記号表'!$C$6:$K$35,9,FALSE))</f>
        <v/>
      </c>
      <c r="Z68" s="384" t="str">
        <f>IF(Z67="","",VLOOKUP(Z67,'4シフト記号表'!$C$6:$K$35,9,FALSE))</f>
        <v/>
      </c>
      <c r="AA68" s="385" t="str">
        <f>IF(AA67="","",VLOOKUP(AA67,'4シフト記号表'!$C$6:$K$35,9,FALSE))</f>
        <v/>
      </c>
      <c r="AB68" s="385" t="str">
        <f>IF(AB67="","",VLOOKUP(AB67,'4シフト記号表'!$C$6:$K$35,9,FALSE))</f>
        <v/>
      </c>
      <c r="AC68" s="385" t="str">
        <f>IF(AC67="","",VLOOKUP(AC67,'4シフト記号表'!$C$6:$K$35,9,FALSE))</f>
        <v/>
      </c>
      <c r="AD68" s="385" t="str">
        <f>IF(AD67="","",VLOOKUP(AD67,'4シフト記号表'!$C$6:$K$35,9,FALSE))</f>
        <v/>
      </c>
      <c r="AE68" s="385" t="str">
        <f>IF(AE67="","",VLOOKUP(AE67,'4シフト記号表'!$C$6:$K$35,9,FALSE))</f>
        <v/>
      </c>
      <c r="AF68" s="386" t="str">
        <f>IF(AF67="","",VLOOKUP(AF67,'4シフト記号表'!$C$6:$K$35,9,FALSE))</f>
        <v/>
      </c>
      <c r="AG68" s="384" t="str">
        <f>IF(AG67="","",VLOOKUP(AG67,'4シフト記号表'!$C$6:$K$35,9,FALSE))</f>
        <v/>
      </c>
      <c r="AH68" s="385" t="str">
        <f>IF(AH67="","",VLOOKUP(AH67,'4シフト記号表'!$C$6:$K$35,9,FALSE))</f>
        <v/>
      </c>
      <c r="AI68" s="385" t="str">
        <f>IF(AI67="","",VLOOKUP(AI67,'4シフト記号表'!$C$6:$K$35,9,FALSE))</f>
        <v/>
      </c>
      <c r="AJ68" s="385" t="str">
        <f>IF(AJ67="","",VLOOKUP(AJ67,'4シフト記号表'!$C$6:$K$35,9,FALSE))</f>
        <v/>
      </c>
      <c r="AK68" s="385" t="str">
        <f>IF(AK67="","",VLOOKUP(AK67,'4シフト記号表'!$C$6:$K$35,9,FALSE))</f>
        <v/>
      </c>
      <c r="AL68" s="385" t="str">
        <f>IF(AL67="","",VLOOKUP(AL67,'4シフト記号表'!$C$6:$K$35,9,FALSE))</f>
        <v/>
      </c>
      <c r="AM68" s="386" t="str">
        <f>IF(AM67="","",VLOOKUP(AM67,'4シフト記号表'!$C$6:$K$35,9,FALSE))</f>
        <v/>
      </c>
      <c r="AN68" s="384" t="str">
        <f>IF(AN67="","",VLOOKUP(AN67,'4シフト記号表'!$C$6:$K$35,9,FALSE))</f>
        <v/>
      </c>
      <c r="AO68" s="385" t="str">
        <f>IF(AO67="","",VLOOKUP(AO67,'4シフト記号表'!$C$6:$K$35,9,FALSE))</f>
        <v/>
      </c>
      <c r="AP68" s="385" t="str">
        <f>IF(AP67="","",VLOOKUP(AP67,'4シフト記号表'!$C$6:$K$35,9,FALSE))</f>
        <v/>
      </c>
      <c r="AQ68" s="385" t="str">
        <f>IF(AQ67="","",VLOOKUP(AQ67,'4シフト記号表'!$C$6:$K$35,9,FALSE))</f>
        <v/>
      </c>
      <c r="AR68" s="385" t="str">
        <f>IF(AR67="","",VLOOKUP(AR67,'4シフト記号表'!$C$6:$K$35,9,FALSE))</f>
        <v/>
      </c>
      <c r="AS68" s="385" t="str">
        <f>IF(AS67="","",VLOOKUP(AS67,'4シフト記号表'!$C$6:$K$35,9,FALSE))</f>
        <v/>
      </c>
      <c r="AT68" s="386" t="str">
        <f>IF(AT67="","",VLOOKUP(AT67,'4シフト記号表'!$C$6:$K$35,9,FALSE))</f>
        <v/>
      </c>
      <c r="AU68" s="384" t="str">
        <f>IF(AU67="","",VLOOKUP(AU67,'4シフト記号表'!$C$6:$K$35,9,FALSE))</f>
        <v/>
      </c>
      <c r="AV68" s="385" t="str">
        <f>IF(AV67="","",VLOOKUP(AV67,'4シフト記号表'!$C$6:$K$35,9,FALSE))</f>
        <v/>
      </c>
      <c r="AW68" s="385" t="str">
        <f>IF(AW67="","",VLOOKUP(AW67,'4シフト記号表'!$C$6:$K$35,9,FALSE))</f>
        <v/>
      </c>
      <c r="AX68" s="1386">
        <f>IF($BB$3="４週",SUM(S68:AT68),IF($BB$3="暦月",SUM(S68:AW68),""))</f>
        <v>0</v>
      </c>
      <c r="AY68" s="1387"/>
      <c r="AZ68" s="1388">
        <f>IF($BB$3="４週",AX68/4,IF($BB$3="暦月",'4勤務形態一覧（100名）'!AX68/('4勤務形態一覧（100名）'!$BB$8/7),""))</f>
        <v>0</v>
      </c>
      <c r="BA68" s="1389"/>
      <c r="BB68" s="1443"/>
      <c r="BC68" s="1338"/>
      <c r="BD68" s="1338"/>
      <c r="BE68" s="1338"/>
      <c r="BF68" s="1339"/>
    </row>
    <row r="69" spans="2:58" ht="20.25" customHeight="1">
      <c r="B69" s="1316"/>
      <c r="C69" s="1425"/>
      <c r="D69" s="1426"/>
      <c r="E69" s="1427"/>
      <c r="F69" s="437">
        <f>C67</f>
        <v>0</v>
      </c>
      <c r="G69" s="1401"/>
      <c r="H69" s="1331"/>
      <c r="I69" s="1332"/>
      <c r="J69" s="1332"/>
      <c r="K69" s="1333"/>
      <c r="L69" s="1406"/>
      <c r="M69" s="1407"/>
      <c r="N69" s="1407"/>
      <c r="O69" s="1408"/>
      <c r="P69" s="1390" t="s">
        <v>215</v>
      </c>
      <c r="Q69" s="1391"/>
      <c r="R69" s="1392"/>
      <c r="S69" s="388" t="str">
        <f>IF(S67="","",VLOOKUP(S67,'4シフト記号表'!$C$6:$U$35,19,FALSE))</f>
        <v/>
      </c>
      <c r="T69" s="389" t="str">
        <f>IF(T67="","",VLOOKUP(T67,'4シフト記号表'!$C$6:$U$35,19,FALSE))</f>
        <v/>
      </c>
      <c r="U69" s="389" t="str">
        <f>IF(U67="","",VLOOKUP(U67,'4シフト記号表'!$C$6:$U$35,19,FALSE))</f>
        <v/>
      </c>
      <c r="V69" s="389" t="str">
        <f>IF(V67="","",VLOOKUP(V67,'4シフト記号表'!$C$6:$U$35,19,FALSE))</f>
        <v/>
      </c>
      <c r="W69" s="389" t="str">
        <f>IF(W67="","",VLOOKUP(W67,'4シフト記号表'!$C$6:$U$35,19,FALSE))</f>
        <v/>
      </c>
      <c r="X69" s="389" t="str">
        <f>IF(X67="","",VLOOKUP(X67,'4シフト記号表'!$C$6:$U$35,19,FALSE))</f>
        <v/>
      </c>
      <c r="Y69" s="390" t="str">
        <f>IF(Y67="","",VLOOKUP(Y67,'4シフト記号表'!$C$6:$U$35,19,FALSE))</f>
        <v/>
      </c>
      <c r="Z69" s="388" t="str">
        <f>IF(Z67="","",VLOOKUP(Z67,'4シフト記号表'!$C$6:$U$35,19,FALSE))</f>
        <v/>
      </c>
      <c r="AA69" s="389" t="str">
        <f>IF(AA67="","",VLOOKUP(AA67,'4シフト記号表'!$C$6:$U$35,19,FALSE))</f>
        <v/>
      </c>
      <c r="AB69" s="389" t="str">
        <f>IF(AB67="","",VLOOKUP(AB67,'4シフト記号表'!$C$6:$U$35,19,FALSE))</f>
        <v/>
      </c>
      <c r="AC69" s="389" t="str">
        <f>IF(AC67="","",VLOOKUP(AC67,'4シフト記号表'!$C$6:$U$35,19,FALSE))</f>
        <v/>
      </c>
      <c r="AD69" s="389" t="str">
        <f>IF(AD67="","",VLOOKUP(AD67,'4シフト記号表'!$C$6:$U$35,19,FALSE))</f>
        <v/>
      </c>
      <c r="AE69" s="389" t="str">
        <f>IF(AE67="","",VLOOKUP(AE67,'4シフト記号表'!$C$6:$U$35,19,FALSE))</f>
        <v/>
      </c>
      <c r="AF69" s="390" t="str">
        <f>IF(AF67="","",VLOOKUP(AF67,'4シフト記号表'!$C$6:$U$35,19,FALSE))</f>
        <v/>
      </c>
      <c r="AG69" s="388" t="str">
        <f>IF(AG67="","",VLOOKUP(AG67,'4シフト記号表'!$C$6:$U$35,19,FALSE))</f>
        <v/>
      </c>
      <c r="AH69" s="389" t="str">
        <f>IF(AH67="","",VLOOKUP(AH67,'4シフト記号表'!$C$6:$U$35,19,FALSE))</f>
        <v/>
      </c>
      <c r="AI69" s="389" t="str">
        <f>IF(AI67="","",VLOOKUP(AI67,'4シフト記号表'!$C$6:$U$35,19,FALSE))</f>
        <v/>
      </c>
      <c r="AJ69" s="389" t="str">
        <f>IF(AJ67="","",VLOOKUP(AJ67,'4シフト記号表'!$C$6:$U$35,19,FALSE))</f>
        <v/>
      </c>
      <c r="AK69" s="389" t="str">
        <f>IF(AK67="","",VLOOKUP(AK67,'4シフト記号表'!$C$6:$U$35,19,FALSE))</f>
        <v/>
      </c>
      <c r="AL69" s="389" t="str">
        <f>IF(AL67="","",VLOOKUP(AL67,'4シフト記号表'!$C$6:$U$35,19,FALSE))</f>
        <v/>
      </c>
      <c r="AM69" s="390" t="str">
        <f>IF(AM67="","",VLOOKUP(AM67,'4シフト記号表'!$C$6:$U$35,19,FALSE))</f>
        <v/>
      </c>
      <c r="AN69" s="388" t="str">
        <f>IF(AN67="","",VLOOKUP(AN67,'4シフト記号表'!$C$6:$U$35,19,FALSE))</f>
        <v/>
      </c>
      <c r="AO69" s="389" t="str">
        <f>IF(AO67="","",VLOOKUP(AO67,'4シフト記号表'!$C$6:$U$35,19,FALSE))</f>
        <v/>
      </c>
      <c r="AP69" s="389" t="str">
        <f>IF(AP67="","",VLOOKUP(AP67,'4シフト記号表'!$C$6:$U$35,19,FALSE))</f>
        <v/>
      </c>
      <c r="AQ69" s="389" t="str">
        <f>IF(AQ67="","",VLOOKUP(AQ67,'4シフト記号表'!$C$6:$U$35,19,FALSE))</f>
        <v/>
      </c>
      <c r="AR69" s="389" t="str">
        <f>IF(AR67="","",VLOOKUP(AR67,'4シフト記号表'!$C$6:$U$35,19,FALSE))</f>
        <v/>
      </c>
      <c r="AS69" s="389" t="str">
        <f>IF(AS67="","",VLOOKUP(AS67,'4シフト記号表'!$C$6:$U$35,19,FALSE))</f>
        <v/>
      </c>
      <c r="AT69" s="390" t="str">
        <f>IF(AT67="","",VLOOKUP(AT67,'4シフト記号表'!$C$6:$U$35,19,FALSE))</f>
        <v/>
      </c>
      <c r="AU69" s="388" t="str">
        <f>IF(AU67="","",VLOOKUP(AU67,'4シフト記号表'!$C$6:$U$35,19,FALSE))</f>
        <v/>
      </c>
      <c r="AV69" s="389" t="str">
        <f>IF(AV67="","",VLOOKUP(AV67,'4シフト記号表'!$C$6:$U$35,19,FALSE))</f>
        <v/>
      </c>
      <c r="AW69" s="389" t="str">
        <f>IF(AW67="","",VLOOKUP(AW67,'4シフト記号表'!$C$6:$U$35,19,FALSE))</f>
        <v/>
      </c>
      <c r="AX69" s="1393">
        <f>IF($BB$3="４週",SUM(S69:AT69),IF($BB$3="暦月",SUM(S69:AW69),""))</f>
        <v>0</v>
      </c>
      <c r="AY69" s="1394"/>
      <c r="AZ69" s="1395">
        <f>IF($BB$3="４週",AX69/4,IF($BB$3="暦月",'4勤務形態一覧（100名）'!AX69/('4勤務形態一覧（100名）'!$BB$8/7),""))</f>
        <v>0</v>
      </c>
      <c r="BA69" s="1396"/>
      <c r="BB69" s="1444"/>
      <c r="BC69" s="1407"/>
      <c r="BD69" s="1407"/>
      <c r="BE69" s="1407"/>
      <c r="BF69" s="1408"/>
    </row>
    <row r="70" spans="2:58" ht="20.25" customHeight="1">
      <c r="B70" s="1316">
        <f>B67+1</f>
        <v>17</v>
      </c>
      <c r="C70" s="1419"/>
      <c r="D70" s="1420"/>
      <c r="E70" s="1421"/>
      <c r="F70" s="391"/>
      <c r="G70" s="1400"/>
      <c r="H70" s="1402"/>
      <c r="I70" s="1332"/>
      <c r="J70" s="1332"/>
      <c r="K70" s="1333"/>
      <c r="L70" s="1403"/>
      <c r="M70" s="1404"/>
      <c r="N70" s="1404"/>
      <c r="O70" s="1405"/>
      <c r="P70" s="1409" t="s">
        <v>213</v>
      </c>
      <c r="Q70" s="1410"/>
      <c r="R70" s="1411"/>
      <c r="S70" s="434"/>
      <c r="T70" s="435"/>
      <c r="U70" s="435"/>
      <c r="V70" s="435"/>
      <c r="W70" s="435"/>
      <c r="X70" s="435"/>
      <c r="Y70" s="436"/>
      <c r="Z70" s="434"/>
      <c r="AA70" s="435"/>
      <c r="AB70" s="435"/>
      <c r="AC70" s="435"/>
      <c r="AD70" s="435"/>
      <c r="AE70" s="435"/>
      <c r="AF70" s="436"/>
      <c r="AG70" s="434"/>
      <c r="AH70" s="435"/>
      <c r="AI70" s="435"/>
      <c r="AJ70" s="435"/>
      <c r="AK70" s="435"/>
      <c r="AL70" s="435"/>
      <c r="AM70" s="436"/>
      <c r="AN70" s="434"/>
      <c r="AO70" s="435"/>
      <c r="AP70" s="435"/>
      <c r="AQ70" s="435"/>
      <c r="AR70" s="435"/>
      <c r="AS70" s="435"/>
      <c r="AT70" s="436"/>
      <c r="AU70" s="434"/>
      <c r="AV70" s="435"/>
      <c r="AW70" s="435"/>
      <c r="AX70" s="1481"/>
      <c r="AY70" s="1482"/>
      <c r="AZ70" s="1483"/>
      <c r="BA70" s="1484"/>
      <c r="BB70" s="1442"/>
      <c r="BC70" s="1404"/>
      <c r="BD70" s="1404"/>
      <c r="BE70" s="1404"/>
      <c r="BF70" s="1405"/>
    </row>
    <row r="71" spans="2:58" ht="20.25" customHeight="1">
      <c r="B71" s="1316"/>
      <c r="C71" s="1422"/>
      <c r="D71" s="1423"/>
      <c r="E71" s="1424"/>
      <c r="F71" s="383"/>
      <c r="G71" s="1327"/>
      <c r="H71" s="1331"/>
      <c r="I71" s="1332"/>
      <c r="J71" s="1332"/>
      <c r="K71" s="1333"/>
      <c r="L71" s="1337"/>
      <c r="M71" s="1338"/>
      <c r="N71" s="1338"/>
      <c r="O71" s="1339"/>
      <c r="P71" s="1383" t="s">
        <v>214</v>
      </c>
      <c r="Q71" s="1384"/>
      <c r="R71" s="1385"/>
      <c r="S71" s="384" t="str">
        <f>IF(S70="","",VLOOKUP(S70,'4シフト記号表'!$C$6:$K$35,9,FALSE))</f>
        <v/>
      </c>
      <c r="T71" s="385" t="str">
        <f>IF(T70="","",VLOOKUP(T70,'4シフト記号表'!$C$6:$K$35,9,FALSE))</f>
        <v/>
      </c>
      <c r="U71" s="385" t="str">
        <f>IF(U70="","",VLOOKUP(U70,'4シフト記号表'!$C$6:$K$35,9,FALSE))</f>
        <v/>
      </c>
      <c r="V71" s="385" t="str">
        <f>IF(V70="","",VLOOKUP(V70,'4シフト記号表'!$C$6:$K$35,9,FALSE))</f>
        <v/>
      </c>
      <c r="W71" s="385" t="str">
        <f>IF(W70="","",VLOOKUP(W70,'4シフト記号表'!$C$6:$K$35,9,FALSE))</f>
        <v/>
      </c>
      <c r="X71" s="385" t="str">
        <f>IF(X70="","",VLOOKUP(X70,'4シフト記号表'!$C$6:$K$35,9,FALSE))</f>
        <v/>
      </c>
      <c r="Y71" s="386" t="str">
        <f>IF(Y70="","",VLOOKUP(Y70,'4シフト記号表'!$C$6:$K$35,9,FALSE))</f>
        <v/>
      </c>
      <c r="Z71" s="384" t="str">
        <f>IF(Z70="","",VLOOKUP(Z70,'4シフト記号表'!$C$6:$K$35,9,FALSE))</f>
        <v/>
      </c>
      <c r="AA71" s="385" t="str">
        <f>IF(AA70="","",VLOOKUP(AA70,'4シフト記号表'!$C$6:$K$35,9,FALSE))</f>
        <v/>
      </c>
      <c r="AB71" s="385" t="str">
        <f>IF(AB70="","",VLOOKUP(AB70,'4シフト記号表'!$C$6:$K$35,9,FALSE))</f>
        <v/>
      </c>
      <c r="AC71" s="385" t="str">
        <f>IF(AC70="","",VLOOKUP(AC70,'4シフト記号表'!$C$6:$K$35,9,FALSE))</f>
        <v/>
      </c>
      <c r="AD71" s="385" t="str">
        <f>IF(AD70="","",VLOOKUP(AD70,'4シフト記号表'!$C$6:$K$35,9,FALSE))</f>
        <v/>
      </c>
      <c r="AE71" s="385" t="str">
        <f>IF(AE70="","",VLOOKUP(AE70,'4シフト記号表'!$C$6:$K$35,9,FALSE))</f>
        <v/>
      </c>
      <c r="AF71" s="386" t="str">
        <f>IF(AF70="","",VLOOKUP(AF70,'4シフト記号表'!$C$6:$K$35,9,FALSE))</f>
        <v/>
      </c>
      <c r="AG71" s="384" t="str">
        <f>IF(AG70="","",VLOOKUP(AG70,'4シフト記号表'!$C$6:$K$35,9,FALSE))</f>
        <v/>
      </c>
      <c r="AH71" s="385" t="str">
        <f>IF(AH70="","",VLOOKUP(AH70,'4シフト記号表'!$C$6:$K$35,9,FALSE))</f>
        <v/>
      </c>
      <c r="AI71" s="385" t="str">
        <f>IF(AI70="","",VLOOKUP(AI70,'4シフト記号表'!$C$6:$K$35,9,FALSE))</f>
        <v/>
      </c>
      <c r="AJ71" s="385" t="str">
        <f>IF(AJ70="","",VLOOKUP(AJ70,'4シフト記号表'!$C$6:$K$35,9,FALSE))</f>
        <v/>
      </c>
      <c r="AK71" s="385" t="str">
        <f>IF(AK70="","",VLOOKUP(AK70,'4シフト記号表'!$C$6:$K$35,9,FALSE))</f>
        <v/>
      </c>
      <c r="AL71" s="385" t="str">
        <f>IF(AL70="","",VLOOKUP(AL70,'4シフト記号表'!$C$6:$K$35,9,FALSE))</f>
        <v/>
      </c>
      <c r="AM71" s="386" t="str">
        <f>IF(AM70="","",VLOOKUP(AM70,'4シフト記号表'!$C$6:$K$35,9,FALSE))</f>
        <v/>
      </c>
      <c r="AN71" s="384" t="str">
        <f>IF(AN70="","",VLOOKUP(AN70,'4シフト記号表'!$C$6:$K$35,9,FALSE))</f>
        <v/>
      </c>
      <c r="AO71" s="385" t="str">
        <f>IF(AO70="","",VLOOKUP(AO70,'4シフト記号表'!$C$6:$K$35,9,FALSE))</f>
        <v/>
      </c>
      <c r="AP71" s="385" t="str">
        <f>IF(AP70="","",VLOOKUP(AP70,'4シフト記号表'!$C$6:$K$35,9,FALSE))</f>
        <v/>
      </c>
      <c r="AQ71" s="385" t="str">
        <f>IF(AQ70="","",VLOOKUP(AQ70,'4シフト記号表'!$C$6:$K$35,9,FALSE))</f>
        <v/>
      </c>
      <c r="AR71" s="385" t="str">
        <f>IF(AR70="","",VLOOKUP(AR70,'4シフト記号表'!$C$6:$K$35,9,FALSE))</f>
        <v/>
      </c>
      <c r="AS71" s="385" t="str">
        <f>IF(AS70="","",VLOOKUP(AS70,'4シフト記号表'!$C$6:$K$35,9,FALSE))</f>
        <v/>
      </c>
      <c r="AT71" s="386" t="str">
        <f>IF(AT70="","",VLOOKUP(AT70,'4シフト記号表'!$C$6:$K$35,9,FALSE))</f>
        <v/>
      </c>
      <c r="AU71" s="384" t="str">
        <f>IF(AU70="","",VLOOKUP(AU70,'4シフト記号表'!$C$6:$K$35,9,FALSE))</f>
        <v/>
      </c>
      <c r="AV71" s="385" t="str">
        <f>IF(AV70="","",VLOOKUP(AV70,'4シフト記号表'!$C$6:$K$35,9,FALSE))</f>
        <v/>
      </c>
      <c r="AW71" s="385" t="str">
        <f>IF(AW70="","",VLOOKUP(AW70,'4シフト記号表'!$C$6:$K$35,9,FALSE))</f>
        <v/>
      </c>
      <c r="AX71" s="1386">
        <f>IF($BB$3="４週",SUM(S71:AT71),IF($BB$3="暦月",SUM(S71:AW71),""))</f>
        <v>0</v>
      </c>
      <c r="AY71" s="1387"/>
      <c r="AZ71" s="1388">
        <f>IF($BB$3="４週",AX71/4,IF($BB$3="暦月",'4勤務形態一覧（100名）'!AX71/('4勤務形態一覧（100名）'!$BB$8/7),""))</f>
        <v>0</v>
      </c>
      <c r="BA71" s="1389"/>
      <c r="BB71" s="1443"/>
      <c r="BC71" s="1338"/>
      <c r="BD71" s="1338"/>
      <c r="BE71" s="1338"/>
      <c r="BF71" s="1339"/>
    </row>
    <row r="72" spans="2:58" ht="20.25" customHeight="1">
      <c r="B72" s="1316"/>
      <c r="C72" s="1425"/>
      <c r="D72" s="1426"/>
      <c r="E72" s="1427"/>
      <c r="F72" s="437">
        <f>C70</f>
        <v>0</v>
      </c>
      <c r="G72" s="1401"/>
      <c r="H72" s="1331"/>
      <c r="I72" s="1332"/>
      <c r="J72" s="1332"/>
      <c r="K72" s="1333"/>
      <c r="L72" s="1406"/>
      <c r="M72" s="1407"/>
      <c r="N72" s="1407"/>
      <c r="O72" s="1408"/>
      <c r="P72" s="1390" t="s">
        <v>215</v>
      </c>
      <c r="Q72" s="1391"/>
      <c r="R72" s="1392"/>
      <c r="S72" s="388" t="str">
        <f>IF(S70="","",VLOOKUP(S70,'4シフト記号表'!$C$6:$U$35,19,FALSE))</f>
        <v/>
      </c>
      <c r="T72" s="389" t="str">
        <f>IF(T70="","",VLOOKUP(T70,'4シフト記号表'!$C$6:$U$35,19,FALSE))</f>
        <v/>
      </c>
      <c r="U72" s="389" t="str">
        <f>IF(U70="","",VLOOKUP(U70,'4シフト記号表'!$C$6:$U$35,19,FALSE))</f>
        <v/>
      </c>
      <c r="V72" s="389" t="str">
        <f>IF(V70="","",VLOOKUP(V70,'4シフト記号表'!$C$6:$U$35,19,FALSE))</f>
        <v/>
      </c>
      <c r="W72" s="389" t="str">
        <f>IF(W70="","",VLOOKUP(W70,'4シフト記号表'!$C$6:$U$35,19,FALSE))</f>
        <v/>
      </c>
      <c r="X72" s="389" t="str">
        <f>IF(X70="","",VLOOKUP(X70,'4シフト記号表'!$C$6:$U$35,19,FALSE))</f>
        <v/>
      </c>
      <c r="Y72" s="390" t="str">
        <f>IF(Y70="","",VLOOKUP(Y70,'4シフト記号表'!$C$6:$U$35,19,FALSE))</f>
        <v/>
      </c>
      <c r="Z72" s="388" t="str">
        <f>IF(Z70="","",VLOOKUP(Z70,'4シフト記号表'!$C$6:$U$35,19,FALSE))</f>
        <v/>
      </c>
      <c r="AA72" s="389" t="str">
        <f>IF(AA70="","",VLOOKUP(AA70,'4シフト記号表'!$C$6:$U$35,19,FALSE))</f>
        <v/>
      </c>
      <c r="AB72" s="389" t="str">
        <f>IF(AB70="","",VLOOKUP(AB70,'4シフト記号表'!$C$6:$U$35,19,FALSE))</f>
        <v/>
      </c>
      <c r="AC72" s="389" t="str">
        <f>IF(AC70="","",VLOOKUP(AC70,'4シフト記号表'!$C$6:$U$35,19,FALSE))</f>
        <v/>
      </c>
      <c r="AD72" s="389" t="str">
        <f>IF(AD70="","",VLOOKUP(AD70,'4シフト記号表'!$C$6:$U$35,19,FALSE))</f>
        <v/>
      </c>
      <c r="AE72" s="389" t="str">
        <f>IF(AE70="","",VLOOKUP(AE70,'4シフト記号表'!$C$6:$U$35,19,FALSE))</f>
        <v/>
      </c>
      <c r="AF72" s="390" t="str">
        <f>IF(AF70="","",VLOOKUP(AF70,'4シフト記号表'!$C$6:$U$35,19,FALSE))</f>
        <v/>
      </c>
      <c r="AG72" s="388" t="str">
        <f>IF(AG70="","",VLOOKUP(AG70,'4シフト記号表'!$C$6:$U$35,19,FALSE))</f>
        <v/>
      </c>
      <c r="AH72" s="389" t="str">
        <f>IF(AH70="","",VLOOKUP(AH70,'4シフト記号表'!$C$6:$U$35,19,FALSE))</f>
        <v/>
      </c>
      <c r="AI72" s="389" t="str">
        <f>IF(AI70="","",VLOOKUP(AI70,'4シフト記号表'!$C$6:$U$35,19,FALSE))</f>
        <v/>
      </c>
      <c r="AJ72" s="389" t="str">
        <f>IF(AJ70="","",VLOOKUP(AJ70,'4シフト記号表'!$C$6:$U$35,19,FALSE))</f>
        <v/>
      </c>
      <c r="AK72" s="389" t="str">
        <f>IF(AK70="","",VLOOKUP(AK70,'4シフト記号表'!$C$6:$U$35,19,FALSE))</f>
        <v/>
      </c>
      <c r="AL72" s="389" t="str">
        <f>IF(AL70="","",VLOOKUP(AL70,'4シフト記号表'!$C$6:$U$35,19,FALSE))</f>
        <v/>
      </c>
      <c r="AM72" s="390" t="str">
        <f>IF(AM70="","",VLOOKUP(AM70,'4シフト記号表'!$C$6:$U$35,19,FALSE))</f>
        <v/>
      </c>
      <c r="AN72" s="388" t="str">
        <f>IF(AN70="","",VLOOKUP(AN70,'4シフト記号表'!$C$6:$U$35,19,FALSE))</f>
        <v/>
      </c>
      <c r="AO72" s="389" t="str">
        <f>IF(AO70="","",VLOOKUP(AO70,'4シフト記号表'!$C$6:$U$35,19,FALSE))</f>
        <v/>
      </c>
      <c r="AP72" s="389" t="str">
        <f>IF(AP70="","",VLOOKUP(AP70,'4シフト記号表'!$C$6:$U$35,19,FALSE))</f>
        <v/>
      </c>
      <c r="AQ72" s="389" t="str">
        <f>IF(AQ70="","",VLOOKUP(AQ70,'4シフト記号表'!$C$6:$U$35,19,FALSE))</f>
        <v/>
      </c>
      <c r="AR72" s="389" t="str">
        <f>IF(AR70="","",VLOOKUP(AR70,'4シフト記号表'!$C$6:$U$35,19,FALSE))</f>
        <v/>
      </c>
      <c r="AS72" s="389" t="str">
        <f>IF(AS70="","",VLOOKUP(AS70,'4シフト記号表'!$C$6:$U$35,19,FALSE))</f>
        <v/>
      </c>
      <c r="AT72" s="390" t="str">
        <f>IF(AT70="","",VLOOKUP(AT70,'4シフト記号表'!$C$6:$U$35,19,FALSE))</f>
        <v/>
      </c>
      <c r="AU72" s="388" t="str">
        <f>IF(AU70="","",VLOOKUP(AU70,'4シフト記号表'!$C$6:$U$35,19,FALSE))</f>
        <v/>
      </c>
      <c r="AV72" s="389" t="str">
        <f>IF(AV70="","",VLOOKUP(AV70,'4シフト記号表'!$C$6:$U$35,19,FALSE))</f>
        <v/>
      </c>
      <c r="AW72" s="389" t="str">
        <f>IF(AW70="","",VLOOKUP(AW70,'4シフト記号表'!$C$6:$U$35,19,FALSE))</f>
        <v/>
      </c>
      <c r="AX72" s="1393">
        <f>IF($BB$3="４週",SUM(S72:AT72),IF($BB$3="暦月",SUM(S72:AW72),""))</f>
        <v>0</v>
      </c>
      <c r="AY72" s="1394"/>
      <c r="AZ72" s="1395">
        <f>IF($BB$3="４週",AX72/4,IF($BB$3="暦月",'4勤務形態一覧（100名）'!AX72/('4勤務形態一覧（100名）'!$BB$8/7),""))</f>
        <v>0</v>
      </c>
      <c r="BA72" s="1396"/>
      <c r="BB72" s="1444"/>
      <c r="BC72" s="1407"/>
      <c r="BD72" s="1407"/>
      <c r="BE72" s="1407"/>
      <c r="BF72" s="1408"/>
    </row>
    <row r="73" spans="2:58" ht="20.25" customHeight="1">
      <c r="B73" s="1316">
        <f>B70+1</f>
        <v>18</v>
      </c>
      <c r="C73" s="1419"/>
      <c r="D73" s="1420"/>
      <c r="E73" s="1421"/>
      <c r="F73" s="391"/>
      <c r="G73" s="1400"/>
      <c r="H73" s="1402"/>
      <c r="I73" s="1332"/>
      <c r="J73" s="1332"/>
      <c r="K73" s="1333"/>
      <c r="L73" s="1403"/>
      <c r="M73" s="1404"/>
      <c r="N73" s="1404"/>
      <c r="O73" s="1405"/>
      <c r="P73" s="1409" t="s">
        <v>213</v>
      </c>
      <c r="Q73" s="1410"/>
      <c r="R73" s="1411"/>
      <c r="S73" s="434"/>
      <c r="T73" s="435"/>
      <c r="U73" s="435"/>
      <c r="V73" s="435"/>
      <c r="W73" s="435"/>
      <c r="X73" s="435"/>
      <c r="Y73" s="436"/>
      <c r="Z73" s="434"/>
      <c r="AA73" s="435"/>
      <c r="AB73" s="435"/>
      <c r="AC73" s="435"/>
      <c r="AD73" s="435"/>
      <c r="AE73" s="435"/>
      <c r="AF73" s="436"/>
      <c r="AG73" s="434"/>
      <c r="AH73" s="435"/>
      <c r="AI73" s="435"/>
      <c r="AJ73" s="435"/>
      <c r="AK73" s="435"/>
      <c r="AL73" s="435"/>
      <c r="AM73" s="436"/>
      <c r="AN73" s="434"/>
      <c r="AO73" s="435"/>
      <c r="AP73" s="435"/>
      <c r="AQ73" s="435"/>
      <c r="AR73" s="435"/>
      <c r="AS73" s="435"/>
      <c r="AT73" s="436"/>
      <c r="AU73" s="434"/>
      <c r="AV73" s="435"/>
      <c r="AW73" s="435"/>
      <c r="AX73" s="1481"/>
      <c r="AY73" s="1482"/>
      <c r="AZ73" s="1483"/>
      <c r="BA73" s="1484"/>
      <c r="BB73" s="1442"/>
      <c r="BC73" s="1404"/>
      <c r="BD73" s="1404"/>
      <c r="BE73" s="1404"/>
      <c r="BF73" s="1405"/>
    </row>
    <row r="74" spans="2:58" ht="20.25" customHeight="1">
      <c r="B74" s="1316"/>
      <c r="C74" s="1422"/>
      <c r="D74" s="1423"/>
      <c r="E74" s="1424"/>
      <c r="F74" s="383"/>
      <c r="G74" s="1327"/>
      <c r="H74" s="1331"/>
      <c r="I74" s="1332"/>
      <c r="J74" s="1332"/>
      <c r="K74" s="1333"/>
      <c r="L74" s="1337"/>
      <c r="M74" s="1338"/>
      <c r="N74" s="1338"/>
      <c r="O74" s="1339"/>
      <c r="P74" s="1383" t="s">
        <v>214</v>
      </c>
      <c r="Q74" s="1384"/>
      <c r="R74" s="1385"/>
      <c r="S74" s="384" t="str">
        <f>IF(S73="","",VLOOKUP(S73,'4シフト記号表'!$C$6:$K$35,9,FALSE))</f>
        <v/>
      </c>
      <c r="T74" s="385" t="str">
        <f>IF(T73="","",VLOOKUP(T73,'4シフト記号表'!$C$6:$K$35,9,FALSE))</f>
        <v/>
      </c>
      <c r="U74" s="385" t="str">
        <f>IF(U73="","",VLOOKUP(U73,'4シフト記号表'!$C$6:$K$35,9,FALSE))</f>
        <v/>
      </c>
      <c r="V74" s="385" t="str">
        <f>IF(V73="","",VLOOKUP(V73,'4シフト記号表'!$C$6:$K$35,9,FALSE))</f>
        <v/>
      </c>
      <c r="W74" s="385" t="str">
        <f>IF(W73="","",VLOOKUP(W73,'4シフト記号表'!$C$6:$K$35,9,FALSE))</f>
        <v/>
      </c>
      <c r="X74" s="385" t="str">
        <f>IF(X73="","",VLOOKUP(X73,'4シフト記号表'!$C$6:$K$35,9,FALSE))</f>
        <v/>
      </c>
      <c r="Y74" s="386" t="str">
        <f>IF(Y73="","",VLOOKUP(Y73,'4シフト記号表'!$C$6:$K$35,9,FALSE))</f>
        <v/>
      </c>
      <c r="Z74" s="384" t="str">
        <f>IF(Z73="","",VLOOKUP(Z73,'4シフト記号表'!$C$6:$K$35,9,FALSE))</f>
        <v/>
      </c>
      <c r="AA74" s="385" t="str">
        <f>IF(AA73="","",VLOOKUP(AA73,'4シフト記号表'!$C$6:$K$35,9,FALSE))</f>
        <v/>
      </c>
      <c r="AB74" s="385" t="str">
        <f>IF(AB73="","",VLOOKUP(AB73,'4シフト記号表'!$C$6:$K$35,9,FALSE))</f>
        <v/>
      </c>
      <c r="AC74" s="385" t="str">
        <f>IF(AC73="","",VLOOKUP(AC73,'4シフト記号表'!$C$6:$K$35,9,FALSE))</f>
        <v/>
      </c>
      <c r="AD74" s="385" t="str">
        <f>IF(AD73="","",VLOOKUP(AD73,'4シフト記号表'!$C$6:$K$35,9,FALSE))</f>
        <v/>
      </c>
      <c r="AE74" s="385" t="str">
        <f>IF(AE73="","",VLOOKUP(AE73,'4シフト記号表'!$C$6:$K$35,9,FALSE))</f>
        <v/>
      </c>
      <c r="AF74" s="386" t="str">
        <f>IF(AF73="","",VLOOKUP(AF73,'4シフト記号表'!$C$6:$K$35,9,FALSE))</f>
        <v/>
      </c>
      <c r="AG74" s="384" t="str">
        <f>IF(AG73="","",VLOOKUP(AG73,'4シフト記号表'!$C$6:$K$35,9,FALSE))</f>
        <v/>
      </c>
      <c r="AH74" s="385" t="str">
        <f>IF(AH73="","",VLOOKUP(AH73,'4シフト記号表'!$C$6:$K$35,9,FALSE))</f>
        <v/>
      </c>
      <c r="AI74" s="385" t="str">
        <f>IF(AI73="","",VLOOKUP(AI73,'4シフト記号表'!$C$6:$K$35,9,FALSE))</f>
        <v/>
      </c>
      <c r="AJ74" s="385" t="str">
        <f>IF(AJ73="","",VLOOKUP(AJ73,'4シフト記号表'!$C$6:$K$35,9,FALSE))</f>
        <v/>
      </c>
      <c r="AK74" s="385" t="str">
        <f>IF(AK73="","",VLOOKUP(AK73,'4シフト記号表'!$C$6:$K$35,9,FALSE))</f>
        <v/>
      </c>
      <c r="AL74" s="385" t="str">
        <f>IF(AL73="","",VLOOKUP(AL73,'4シフト記号表'!$C$6:$K$35,9,FALSE))</f>
        <v/>
      </c>
      <c r="AM74" s="386" t="str">
        <f>IF(AM73="","",VLOOKUP(AM73,'4シフト記号表'!$C$6:$K$35,9,FALSE))</f>
        <v/>
      </c>
      <c r="AN74" s="384" t="str">
        <f>IF(AN73="","",VLOOKUP(AN73,'4シフト記号表'!$C$6:$K$35,9,FALSE))</f>
        <v/>
      </c>
      <c r="AO74" s="385" t="str">
        <f>IF(AO73="","",VLOOKUP(AO73,'4シフト記号表'!$C$6:$K$35,9,FALSE))</f>
        <v/>
      </c>
      <c r="AP74" s="385" t="str">
        <f>IF(AP73="","",VLOOKUP(AP73,'4シフト記号表'!$C$6:$K$35,9,FALSE))</f>
        <v/>
      </c>
      <c r="AQ74" s="385" t="str">
        <f>IF(AQ73="","",VLOOKUP(AQ73,'4シフト記号表'!$C$6:$K$35,9,FALSE))</f>
        <v/>
      </c>
      <c r="AR74" s="385" t="str">
        <f>IF(AR73="","",VLOOKUP(AR73,'4シフト記号表'!$C$6:$K$35,9,FALSE))</f>
        <v/>
      </c>
      <c r="AS74" s="385" t="str">
        <f>IF(AS73="","",VLOOKUP(AS73,'4シフト記号表'!$C$6:$K$35,9,FALSE))</f>
        <v/>
      </c>
      <c r="AT74" s="386" t="str">
        <f>IF(AT73="","",VLOOKUP(AT73,'4シフト記号表'!$C$6:$K$35,9,FALSE))</f>
        <v/>
      </c>
      <c r="AU74" s="384" t="str">
        <f>IF(AU73="","",VLOOKUP(AU73,'4シフト記号表'!$C$6:$K$35,9,FALSE))</f>
        <v/>
      </c>
      <c r="AV74" s="385" t="str">
        <f>IF(AV73="","",VLOOKUP(AV73,'4シフト記号表'!$C$6:$K$35,9,FALSE))</f>
        <v/>
      </c>
      <c r="AW74" s="385" t="str">
        <f>IF(AW73="","",VLOOKUP(AW73,'4シフト記号表'!$C$6:$K$35,9,FALSE))</f>
        <v/>
      </c>
      <c r="AX74" s="1386">
        <f>IF($BB$3="４週",SUM(S74:AT74),IF($BB$3="暦月",SUM(S74:AW74),""))</f>
        <v>0</v>
      </c>
      <c r="AY74" s="1387"/>
      <c r="AZ74" s="1388">
        <f>IF($BB$3="４週",AX74/4,IF($BB$3="暦月",'4勤務形態一覧（100名）'!AX74/('4勤務形態一覧（100名）'!$BB$8/7),""))</f>
        <v>0</v>
      </c>
      <c r="BA74" s="1389"/>
      <c r="BB74" s="1443"/>
      <c r="BC74" s="1338"/>
      <c r="BD74" s="1338"/>
      <c r="BE74" s="1338"/>
      <c r="BF74" s="1339"/>
    </row>
    <row r="75" spans="2:58" ht="20.25" customHeight="1">
      <c r="B75" s="1316"/>
      <c r="C75" s="1425"/>
      <c r="D75" s="1426"/>
      <c r="E75" s="1427"/>
      <c r="F75" s="437">
        <f>C73</f>
        <v>0</v>
      </c>
      <c r="G75" s="1401"/>
      <c r="H75" s="1331"/>
      <c r="I75" s="1332"/>
      <c r="J75" s="1332"/>
      <c r="K75" s="1333"/>
      <c r="L75" s="1406"/>
      <c r="M75" s="1407"/>
      <c r="N75" s="1407"/>
      <c r="O75" s="1408"/>
      <c r="P75" s="1390" t="s">
        <v>215</v>
      </c>
      <c r="Q75" s="1391"/>
      <c r="R75" s="1392"/>
      <c r="S75" s="388" t="str">
        <f>IF(S73="","",VLOOKUP(S73,'4シフト記号表'!$C$6:$U$35,19,FALSE))</f>
        <v/>
      </c>
      <c r="T75" s="389" t="str">
        <f>IF(T73="","",VLOOKUP(T73,'4シフト記号表'!$C$6:$U$35,19,FALSE))</f>
        <v/>
      </c>
      <c r="U75" s="389" t="str">
        <f>IF(U73="","",VLOOKUP(U73,'4シフト記号表'!$C$6:$U$35,19,FALSE))</f>
        <v/>
      </c>
      <c r="V75" s="389" t="str">
        <f>IF(V73="","",VLOOKUP(V73,'4シフト記号表'!$C$6:$U$35,19,FALSE))</f>
        <v/>
      </c>
      <c r="W75" s="389" t="str">
        <f>IF(W73="","",VLOOKUP(W73,'4シフト記号表'!$C$6:$U$35,19,FALSE))</f>
        <v/>
      </c>
      <c r="X75" s="389" t="str">
        <f>IF(X73="","",VLOOKUP(X73,'4シフト記号表'!$C$6:$U$35,19,FALSE))</f>
        <v/>
      </c>
      <c r="Y75" s="390" t="str">
        <f>IF(Y73="","",VLOOKUP(Y73,'4シフト記号表'!$C$6:$U$35,19,FALSE))</f>
        <v/>
      </c>
      <c r="Z75" s="388" t="str">
        <f>IF(Z73="","",VLOOKUP(Z73,'4シフト記号表'!$C$6:$U$35,19,FALSE))</f>
        <v/>
      </c>
      <c r="AA75" s="389" t="str">
        <f>IF(AA73="","",VLOOKUP(AA73,'4シフト記号表'!$C$6:$U$35,19,FALSE))</f>
        <v/>
      </c>
      <c r="AB75" s="389" t="str">
        <f>IF(AB73="","",VLOOKUP(AB73,'4シフト記号表'!$C$6:$U$35,19,FALSE))</f>
        <v/>
      </c>
      <c r="AC75" s="389" t="str">
        <f>IF(AC73="","",VLOOKUP(AC73,'4シフト記号表'!$C$6:$U$35,19,FALSE))</f>
        <v/>
      </c>
      <c r="AD75" s="389" t="str">
        <f>IF(AD73="","",VLOOKUP(AD73,'4シフト記号表'!$C$6:$U$35,19,FALSE))</f>
        <v/>
      </c>
      <c r="AE75" s="389" t="str">
        <f>IF(AE73="","",VLOOKUP(AE73,'4シフト記号表'!$C$6:$U$35,19,FALSE))</f>
        <v/>
      </c>
      <c r="AF75" s="390" t="str">
        <f>IF(AF73="","",VLOOKUP(AF73,'4シフト記号表'!$C$6:$U$35,19,FALSE))</f>
        <v/>
      </c>
      <c r="AG75" s="388" t="str">
        <f>IF(AG73="","",VLOOKUP(AG73,'4シフト記号表'!$C$6:$U$35,19,FALSE))</f>
        <v/>
      </c>
      <c r="AH75" s="389" t="str">
        <f>IF(AH73="","",VLOOKUP(AH73,'4シフト記号表'!$C$6:$U$35,19,FALSE))</f>
        <v/>
      </c>
      <c r="AI75" s="389" t="str">
        <f>IF(AI73="","",VLOOKUP(AI73,'4シフト記号表'!$C$6:$U$35,19,FALSE))</f>
        <v/>
      </c>
      <c r="AJ75" s="389" t="str">
        <f>IF(AJ73="","",VLOOKUP(AJ73,'4シフト記号表'!$C$6:$U$35,19,FALSE))</f>
        <v/>
      </c>
      <c r="AK75" s="389" t="str">
        <f>IF(AK73="","",VLOOKUP(AK73,'4シフト記号表'!$C$6:$U$35,19,FALSE))</f>
        <v/>
      </c>
      <c r="AL75" s="389" t="str">
        <f>IF(AL73="","",VLOOKUP(AL73,'4シフト記号表'!$C$6:$U$35,19,FALSE))</f>
        <v/>
      </c>
      <c r="AM75" s="390" t="str">
        <f>IF(AM73="","",VLOOKUP(AM73,'4シフト記号表'!$C$6:$U$35,19,FALSE))</f>
        <v/>
      </c>
      <c r="AN75" s="388" t="str">
        <f>IF(AN73="","",VLOOKUP(AN73,'4シフト記号表'!$C$6:$U$35,19,FALSE))</f>
        <v/>
      </c>
      <c r="AO75" s="389" t="str">
        <f>IF(AO73="","",VLOOKUP(AO73,'4シフト記号表'!$C$6:$U$35,19,FALSE))</f>
        <v/>
      </c>
      <c r="AP75" s="389" t="str">
        <f>IF(AP73="","",VLOOKUP(AP73,'4シフト記号表'!$C$6:$U$35,19,FALSE))</f>
        <v/>
      </c>
      <c r="AQ75" s="389" t="str">
        <f>IF(AQ73="","",VLOOKUP(AQ73,'4シフト記号表'!$C$6:$U$35,19,FALSE))</f>
        <v/>
      </c>
      <c r="AR75" s="389" t="str">
        <f>IF(AR73="","",VLOOKUP(AR73,'4シフト記号表'!$C$6:$U$35,19,FALSE))</f>
        <v/>
      </c>
      <c r="AS75" s="389" t="str">
        <f>IF(AS73="","",VLOOKUP(AS73,'4シフト記号表'!$C$6:$U$35,19,FALSE))</f>
        <v/>
      </c>
      <c r="AT75" s="390" t="str">
        <f>IF(AT73="","",VLOOKUP(AT73,'4シフト記号表'!$C$6:$U$35,19,FALSE))</f>
        <v/>
      </c>
      <c r="AU75" s="388" t="str">
        <f>IF(AU73="","",VLOOKUP(AU73,'4シフト記号表'!$C$6:$U$35,19,FALSE))</f>
        <v/>
      </c>
      <c r="AV75" s="389" t="str">
        <f>IF(AV73="","",VLOOKUP(AV73,'4シフト記号表'!$C$6:$U$35,19,FALSE))</f>
        <v/>
      </c>
      <c r="AW75" s="389" t="str">
        <f>IF(AW73="","",VLOOKUP(AW73,'4シフト記号表'!$C$6:$U$35,19,FALSE))</f>
        <v/>
      </c>
      <c r="AX75" s="1393">
        <f>IF($BB$3="４週",SUM(S75:AT75),IF($BB$3="暦月",SUM(S75:AW75),""))</f>
        <v>0</v>
      </c>
      <c r="AY75" s="1394"/>
      <c r="AZ75" s="1395">
        <f>IF($BB$3="４週",AX75/4,IF($BB$3="暦月",'4勤務形態一覧（100名）'!AX75/('4勤務形態一覧（100名）'!$BB$8/7),""))</f>
        <v>0</v>
      </c>
      <c r="BA75" s="1396"/>
      <c r="BB75" s="1444"/>
      <c r="BC75" s="1407"/>
      <c r="BD75" s="1407"/>
      <c r="BE75" s="1407"/>
      <c r="BF75" s="1408"/>
    </row>
    <row r="76" spans="2:58" ht="20.25" customHeight="1">
      <c r="B76" s="1316">
        <f>B73+1</f>
        <v>19</v>
      </c>
      <c r="C76" s="1419"/>
      <c r="D76" s="1420"/>
      <c r="E76" s="1421"/>
      <c r="F76" s="391"/>
      <c r="G76" s="1400"/>
      <c r="H76" s="1402"/>
      <c r="I76" s="1332"/>
      <c r="J76" s="1332"/>
      <c r="K76" s="1333"/>
      <c r="L76" s="1403"/>
      <c r="M76" s="1404"/>
      <c r="N76" s="1404"/>
      <c r="O76" s="1405"/>
      <c r="P76" s="1409" t="s">
        <v>213</v>
      </c>
      <c r="Q76" s="1410"/>
      <c r="R76" s="1411"/>
      <c r="S76" s="434"/>
      <c r="T76" s="435"/>
      <c r="U76" s="435"/>
      <c r="V76" s="435"/>
      <c r="W76" s="435"/>
      <c r="X76" s="435"/>
      <c r="Y76" s="436"/>
      <c r="Z76" s="434"/>
      <c r="AA76" s="435"/>
      <c r="AB76" s="435"/>
      <c r="AC76" s="435"/>
      <c r="AD76" s="435"/>
      <c r="AE76" s="435"/>
      <c r="AF76" s="436"/>
      <c r="AG76" s="434"/>
      <c r="AH76" s="435"/>
      <c r="AI76" s="435"/>
      <c r="AJ76" s="435"/>
      <c r="AK76" s="435"/>
      <c r="AL76" s="435"/>
      <c r="AM76" s="436"/>
      <c r="AN76" s="434"/>
      <c r="AO76" s="435"/>
      <c r="AP76" s="435"/>
      <c r="AQ76" s="435"/>
      <c r="AR76" s="435"/>
      <c r="AS76" s="435"/>
      <c r="AT76" s="436"/>
      <c r="AU76" s="434"/>
      <c r="AV76" s="435"/>
      <c r="AW76" s="435"/>
      <c r="AX76" s="1481"/>
      <c r="AY76" s="1482"/>
      <c r="AZ76" s="1483"/>
      <c r="BA76" s="1484"/>
      <c r="BB76" s="1442"/>
      <c r="BC76" s="1404"/>
      <c r="BD76" s="1404"/>
      <c r="BE76" s="1404"/>
      <c r="BF76" s="1405"/>
    </row>
    <row r="77" spans="2:58" ht="20.25" customHeight="1">
      <c r="B77" s="1316"/>
      <c r="C77" s="1422"/>
      <c r="D77" s="1423"/>
      <c r="E77" s="1424"/>
      <c r="F77" s="383"/>
      <c r="G77" s="1327"/>
      <c r="H77" s="1331"/>
      <c r="I77" s="1332"/>
      <c r="J77" s="1332"/>
      <c r="K77" s="1333"/>
      <c r="L77" s="1337"/>
      <c r="M77" s="1338"/>
      <c r="N77" s="1338"/>
      <c r="O77" s="1339"/>
      <c r="P77" s="1383" t="s">
        <v>214</v>
      </c>
      <c r="Q77" s="1384"/>
      <c r="R77" s="1385"/>
      <c r="S77" s="384" t="str">
        <f>IF(S76="","",VLOOKUP(S76,'4シフト記号表'!$C$6:$K$35,9,FALSE))</f>
        <v/>
      </c>
      <c r="T77" s="385" t="str">
        <f>IF(T76="","",VLOOKUP(T76,'4シフト記号表'!$C$6:$K$35,9,FALSE))</f>
        <v/>
      </c>
      <c r="U77" s="385" t="str">
        <f>IF(U76="","",VLOOKUP(U76,'4シフト記号表'!$C$6:$K$35,9,FALSE))</f>
        <v/>
      </c>
      <c r="V77" s="385" t="str">
        <f>IF(V76="","",VLOOKUP(V76,'4シフト記号表'!$C$6:$K$35,9,FALSE))</f>
        <v/>
      </c>
      <c r="W77" s="385" t="str">
        <f>IF(W76="","",VLOOKUP(W76,'4シフト記号表'!$C$6:$K$35,9,FALSE))</f>
        <v/>
      </c>
      <c r="X77" s="385" t="str">
        <f>IF(X76="","",VLOOKUP(X76,'4シフト記号表'!$C$6:$K$35,9,FALSE))</f>
        <v/>
      </c>
      <c r="Y77" s="386" t="str">
        <f>IF(Y76="","",VLOOKUP(Y76,'4シフト記号表'!$C$6:$K$35,9,FALSE))</f>
        <v/>
      </c>
      <c r="Z77" s="384" t="str">
        <f>IF(Z76="","",VLOOKUP(Z76,'4シフト記号表'!$C$6:$K$35,9,FALSE))</f>
        <v/>
      </c>
      <c r="AA77" s="385" t="str">
        <f>IF(AA76="","",VLOOKUP(AA76,'4シフト記号表'!$C$6:$K$35,9,FALSE))</f>
        <v/>
      </c>
      <c r="AB77" s="385" t="str">
        <f>IF(AB76="","",VLOOKUP(AB76,'4シフト記号表'!$C$6:$K$35,9,FALSE))</f>
        <v/>
      </c>
      <c r="AC77" s="385" t="str">
        <f>IF(AC76="","",VLOOKUP(AC76,'4シフト記号表'!$C$6:$K$35,9,FALSE))</f>
        <v/>
      </c>
      <c r="AD77" s="385" t="str">
        <f>IF(AD76="","",VLOOKUP(AD76,'4シフト記号表'!$C$6:$K$35,9,FALSE))</f>
        <v/>
      </c>
      <c r="AE77" s="385" t="str">
        <f>IF(AE76="","",VLOOKUP(AE76,'4シフト記号表'!$C$6:$K$35,9,FALSE))</f>
        <v/>
      </c>
      <c r="AF77" s="386" t="str">
        <f>IF(AF76="","",VLOOKUP(AF76,'4シフト記号表'!$C$6:$K$35,9,FALSE))</f>
        <v/>
      </c>
      <c r="AG77" s="384" t="str">
        <f>IF(AG76="","",VLOOKUP(AG76,'4シフト記号表'!$C$6:$K$35,9,FALSE))</f>
        <v/>
      </c>
      <c r="AH77" s="385" t="str">
        <f>IF(AH76="","",VLOOKUP(AH76,'4シフト記号表'!$C$6:$K$35,9,FALSE))</f>
        <v/>
      </c>
      <c r="AI77" s="385" t="str">
        <f>IF(AI76="","",VLOOKUP(AI76,'4シフト記号表'!$C$6:$K$35,9,FALSE))</f>
        <v/>
      </c>
      <c r="AJ77" s="385" t="str">
        <f>IF(AJ76="","",VLOOKUP(AJ76,'4シフト記号表'!$C$6:$K$35,9,FALSE))</f>
        <v/>
      </c>
      <c r="AK77" s="385" t="str">
        <f>IF(AK76="","",VLOOKUP(AK76,'4シフト記号表'!$C$6:$K$35,9,FALSE))</f>
        <v/>
      </c>
      <c r="AL77" s="385" t="str">
        <f>IF(AL76="","",VLOOKUP(AL76,'4シフト記号表'!$C$6:$K$35,9,FALSE))</f>
        <v/>
      </c>
      <c r="AM77" s="386" t="str">
        <f>IF(AM76="","",VLOOKUP(AM76,'4シフト記号表'!$C$6:$K$35,9,FALSE))</f>
        <v/>
      </c>
      <c r="AN77" s="384" t="str">
        <f>IF(AN76="","",VLOOKUP(AN76,'4シフト記号表'!$C$6:$K$35,9,FALSE))</f>
        <v/>
      </c>
      <c r="AO77" s="385" t="str">
        <f>IF(AO76="","",VLOOKUP(AO76,'4シフト記号表'!$C$6:$K$35,9,FALSE))</f>
        <v/>
      </c>
      <c r="AP77" s="385" t="str">
        <f>IF(AP76="","",VLOOKUP(AP76,'4シフト記号表'!$C$6:$K$35,9,FALSE))</f>
        <v/>
      </c>
      <c r="AQ77" s="385" t="str">
        <f>IF(AQ76="","",VLOOKUP(AQ76,'4シフト記号表'!$C$6:$K$35,9,FALSE))</f>
        <v/>
      </c>
      <c r="AR77" s="385" t="str">
        <f>IF(AR76="","",VLOOKUP(AR76,'4シフト記号表'!$C$6:$K$35,9,FALSE))</f>
        <v/>
      </c>
      <c r="AS77" s="385" t="str">
        <f>IF(AS76="","",VLOOKUP(AS76,'4シフト記号表'!$C$6:$K$35,9,FALSE))</f>
        <v/>
      </c>
      <c r="AT77" s="386" t="str">
        <f>IF(AT76="","",VLOOKUP(AT76,'4シフト記号表'!$C$6:$K$35,9,FALSE))</f>
        <v/>
      </c>
      <c r="AU77" s="384" t="str">
        <f>IF(AU76="","",VLOOKUP(AU76,'4シフト記号表'!$C$6:$K$35,9,FALSE))</f>
        <v/>
      </c>
      <c r="AV77" s="385" t="str">
        <f>IF(AV76="","",VLOOKUP(AV76,'4シフト記号表'!$C$6:$K$35,9,FALSE))</f>
        <v/>
      </c>
      <c r="AW77" s="385" t="str">
        <f>IF(AW76="","",VLOOKUP(AW76,'4シフト記号表'!$C$6:$K$35,9,FALSE))</f>
        <v/>
      </c>
      <c r="AX77" s="1386">
        <f>IF($BB$3="４週",SUM(S77:AT77),IF($BB$3="暦月",SUM(S77:AW77),""))</f>
        <v>0</v>
      </c>
      <c r="AY77" s="1387"/>
      <c r="AZ77" s="1388">
        <f>IF($BB$3="４週",AX77/4,IF($BB$3="暦月",'4勤務形態一覧（100名）'!AX77/('4勤務形態一覧（100名）'!$BB$8/7),""))</f>
        <v>0</v>
      </c>
      <c r="BA77" s="1389"/>
      <c r="BB77" s="1443"/>
      <c r="BC77" s="1338"/>
      <c r="BD77" s="1338"/>
      <c r="BE77" s="1338"/>
      <c r="BF77" s="1339"/>
    </row>
    <row r="78" spans="2:58" ht="20.25" customHeight="1">
      <c r="B78" s="1316"/>
      <c r="C78" s="1425"/>
      <c r="D78" s="1426"/>
      <c r="E78" s="1427"/>
      <c r="F78" s="437">
        <f>C76</f>
        <v>0</v>
      </c>
      <c r="G78" s="1401"/>
      <c r="H78" s="1331"/>
      <c r="I78" s="1332"/>
      <c r="J78" s="1332"/>
      <c r="K78" s="1333"/>
      <c r="L78" s="1406"/>
      <c r="M78" s="1407"/>
      <c r="N78" s="1407"/>
      <c r="O78" s="1408"/>
      <c r="P78" s="1390" t="s">
        <v>215</v>
      </c>
      <c r="Q78" s="1391"/>
      <c r="R78" s="1392"/>
      <c r="S78" s="388" t="str">
        <f>IF(S76="","",VLOOKUP(S76,'4シフト記号表'!$C$6:$U$35,19,FALSE))</f>
        <v/>
      </c>
      <c r="T78" s="389" t="str">
        <f>IF(T76="","",VLOOKUP(T76,'4シフト記号表'!$C$6:$U$35,19,FALSE))</f>
        <v/>
      </c>
      <c r="U78" s="389" t="str">
        <f>IF(U76="","",VLOOKUP(U76,'4シフト記号表'!$C$6:$U$35,19,FALSE))</f>
        <v/>
      </c>
      <c r="V78" s="389" t="str">
        <f>IF(V76="","",VLOOKUP(V76,'4シフト記号表'!$C$6:$U$35,19,FALSE))</f>
        <v/>
      </c>
      <c r="W78" s="389" t="str">
        <f>IF(W76="","",VLOOKUP(W76,'4シフト記号表'!$C$6:$U$35,19,FALSE))</f>
        <v/>
      </c>
      <c r="X78" s="389" t="str">
        <f>IF(X76="","",VLOOKUP(X76,'4シフト記号表'!$C$6:$U$35,19,FALSE))</f>
        <v/>
      </c>
      <c r="Y78" s="390" t="str">
        <f>IF(Y76="","",VLOOKUP(Y76,'4シフト記号表'!$C$6:$U$35,19,FALSE))</f>
        <v/>
      </c>
      <c r="Z78" s="388" t="str">
        <f>IF(Z76="","",VLOOKUP(Z76,'4シフト記号表'!$C$6:$U$35,19,FALSE))</f>
        <v/>
      </c>
      <c r="AA78" s="389" t="str">
        <f>IF(AA76="","",VLOOKUP(AA76,'4シフト記号表'!$C$6:$U$35,19,FALSE))</f>
        <v/>
      </c>
      <c r="AB78" s="389" t="str">
        <f>IF(AB76="","",VLOOKUP(AB76,'4シフト記号表'!$C$6:$U$35,19,FALSE))</f>
        <v/>
      </c>
      <c r="AC78" s="389" t="str">
        <f>IF(AC76="","",VLOOKUP(AC76,'4シフト記号表'!$C$6:$U$35,19,FALSE))</f>
        <v/>
      </c>
      <c r="AD78" s="389" t="str">
        <f>IF(AD76="","",VLOOKUP(AD76,'4シフト記号表'!$C$6:$U$35,19,FALSE))</f>
        <v/>
      </c>
      <c r="AE78" s="389" t="str">
        <f>IF(AE76="","",VLOOKUP(AE76,'4シフト記号表'!$C$6:$U$35,19,FALSE))</f>
        <v/>
      </c>
      <c r="AF78" s="390" t="str">
        <f>IF(AF76="","",VLOOKUP(AF76,'4シフト記号表'!$C$6:$U$35,19,FALSE))</f>
        <v/>
      </c>
      <c r="AG78" s="388" t="str">
        <f>IF(AG76="","",VLOOKUP(AG76,'4シフト記号表'!$C$6:$U$35,19,FALSE))</f>
        <v/>
      </c>
      <c r="AH78" s="389" t="str">
        <f>IF(AH76="","",VLOOKUP(AH76,'4シフト記号表'!$C$6:$U$35,19,FALSE))</f>
        <v/>
      </c>
      <c r="AI78" s="389" t="str">
        <f>IF(AI76="","",VLOOKUP(AI76,'4シフト記号表'!$C$6:$U$35,19,FALSE))</f>
        <v/>
      </c>
      <c r="AJ78" s="389" t="str">
        <f>IF(AJ76="","",VLOOKUP(AJ76,'4シフト記号表'!$C$6:$U$35,19,FALSE))</f>
        <v/>
      </c>
      <c r="AK78" s="389" t="str">
        <f>IF(AK76="","",VLOOKUP(AK76,'4シフト記号表'!$C$6:$U$35,19,FALSE))</f>
        <v/>
      </c>
      <c r="AL78" s="389" t="str">
        <f>IF(AL76="","",VLOOKUP(AL76,'4シフト記号表'!$C$6:$U$35,19,FALSE))</f>
        <v/>
      </c>
      <c r="AM78" s="390" t="str">
        <f>IF(AM76="","",VLOOKUP(AM76,'4シフト記号表'!$C$6:$U$35,19,FALSE))</f>
        <v/>
      </c>
      <c r="AN78" s="388" t="str">
        <f>IF(AN76="","",VLOOKUP(AN76,'4シフト記号表'!$C$6:$U$35,19,FALSE))</f>
        <v/>
      </c>
      <c r="AO78" s="389" t="str">
        <f>IF(AO76="","",VLOOKUP(AO76,'4シフト記号表'!$C$6:$U$35,19,FALSE))</f>
        <v/>
      </c>
      <c r="AP78" s="389" t="str">
        <f>IF(AP76="","",VLOOKUP(AP76,'4シフト記号表'!$C$6:$U$35,19,FALSE))</f>
        <v/>
      </c>
      <c r="AQ78" s="389" t="str">
        <f>IF(AQ76="","",VLOOKUP(AQ76,'4シフト記号表'!$C$6:$U$35,19,FALSE))</f>
        <v/>
      </c>
      <c r="AR78" s="389" t="str">
        <f>IF(AR76="","",VLOOKUP(AR76,'4シフト記号表'!$C$6:$U$35,19,FALSE))</f>
        <v/>
      </c>
      <c r="AS78" s="389" t="str">
        <f>IF(AS76="","",VLOOKUP(AS76,'4シフト記号表'!$C$6:$U$35,19,FALSE))</f>
        <v/>
      </c>
      <c r="AT78" s="390" t="str">
        <f>IF(AT76="","",VLOOKUP(AT76,'4シフト記号表'!$C$6:$U$35,19,FALSE))</f>
        <v/>
      </c>
      <c r="AU78" s="388" t="str">
        <f>IF(AU76="","",VLOOKUP(AU76,'4シフト記号表'!$C$6:$U$35,19,FALSE))</f>
        <v/>
      </c>
      <c r="AV78" s="389" t="str">
        <f>IF(AV76="","",VLOOKUP(AV76,'4シフト記号表'!$C$6:$U$35,19,FALSE))</f>
        <v/>
      </c>
      <c r="AW78" s="389" t="str">
        <f>IF(AW76="","",VLOOKUP(AW76,'4シフト記号表'!$C$6:$U$35,19,FALSE))</f>
        <v/>
      </c>
      <c r="AX78" s="1393">
        <f>IF($BB$3="４週",SUM(S78:AT78),IF($BB$3="暦月",SUM(S78:AW78),""))</f>
        <v>0</v>
      </c>
      <c r="AY78" s="1394"/>
      <c r="AZ78" s="1395">
        <f>IF($BB$3="４週",AX78/4,IF($BB$3="暦月",'4勤務形態一覧（100名）'!AX78/('4勤務形態一覧（100名）'!$BB$8/7),""))</f>
        <v>0</v>
      </c>
      <c r="BA78" s="1396"/>
      <c r="BB78" s="1444"/>
      <c r="BC78" s="1407"/>
      <c r="BD78" s="1407"/>
      <c r="BE78" s="1407"/>
      <c r="BF78" s="1408"/>
    </row>
    <row r="79" spans="2:58" ht="20.25" customHeight="1">
      <c r="B79" s="1316">
        <f>B76+1</f>
        <v>20</v>
      </c>
      <c r="C79" s="1419"/>
      <c r="D79" s="1420"/>
      <c r="E79" s="1421"/>
      <c r="F79" s="391"/>
      <c r="G79" s="1400"/>
      <c r="H79" s="1402"/>
      <c r="I79" s="1332"/>
      <c r="J79" s="1332"/>
      <c r="K79" s="1333"/>
      <c r="L79" s="1403"/>
      <c r="M79" s="1404"/>
      <c r="N79" s="1404"/>
      <c r="O79" s="1405"/>
      <c r="P79" s="1409" t="s">
        <v>213</v>
      </c>
      <c r="Q79" s="1410"/>
      <c r="R79" s="1411"/>
      <c r="S79" s="434"/>
      <c r="T79" s="435"/>
      <c r="U79" s="435"/>
      <c r="V79" s="435"/>
      <c r="W79" s="435"/>
      <c r="X79" s="435"/>
      <c r="Y79" s="436"/>
      <c r="Z79" s="434"/>
      <c r="AA79" s="435"/>
      <c r="AB79" s="435"/>
      <c r="AC79" s="435"/>
      <c r="AD79" s="435"/>
      <c r="AE79" s="435"/>
      <c r="AF79" s="436"/>
      <c r="AG79" s="434"/>
      <c r="AH79" s="435"/>
      <c r="AI79" s="435"/>
      <c r="AJ79" s="435"/>
      <c r="AK79" s="435"/>
      <c r="AL79" s="435"/>
      <c r="AM79" s="436"/>
      <c r="AN79" s="434"/>
      <c r="AO79" s="435"/>
      <c r="AP79" s="435"/>
      <c r="AQ79" s="435"/>
      <c r="AR79" s="435"/>
      <c r="AS79" s="435"/>
      <c r="AT79" s="436"/>
      <c r="AU79" s="434"/>
      <c r="AV79" s="435"/>
      <c r="AW79" s="435"/>
      <c r="AX79" s="1481"/>
      <c r="AY79" s="1482"/>
      <c r="AZ79" s="1483"/>
      <c r="BA79" s="1484"/>
      <c r="BB79" s="1442"/>
      <c r="BC79" s="1404"/>
      <c r="BD79" s="1404"/>
      <c r="BE79" s="1404"/>
      <c r="BF79" s="1405"/>
    </row>
    <row r="80" spans="2:58" ht="20.25" customHeight="1">
      <c r="B80" s="1316"/>
      <c r="C80" s="1422"/>
      <c r="D80" s="1423"/>
      <c r="E80" s="1424"/>
      <c r="F80" s="383"/>
      <c r="G80" s="1327"/>
      <c r="H80" s="1331"/>
      <c r="I80" s="1332"/>
      <c r="J80" s="1332"/>
      <c r="K80" s="1333"/>
      <c r="L80" s="1337"/>
      <c r="M80" s="1338"/>
      <c r="N80" s="1338"/>
      <c r="O80" s="1339"/>
      <c r="P80" s="1383" t="s">
        <v>214</v>
      </c>
      <c r="Q80" s="1384"/>
      <c r="R80" s="1385"/>
      <c r="S80" s="384" t="str">
        <f>IF(S79="","",VLOOKUP(S79,'4シフト記号表'!$C$6:$K$35,9,FALSE))</f>
        <v/>
      </c>
      <c r="T80" s="385" t="str">
        <f>IF(T79="","",VLOOKUP(T79,'4シフト記号表'!$C$6:$K$35,9,FALSE))</f>
        <v/>
      </c>
      <c r="U80" s="385" t="str">
        <f>IF(U79="","",VLOOKUP(U79,'4シフト記号表'!$C$6:$K$35,9,FALSE))</f>
        <v/>
      </c>
      <c r="V80" s="385" t="str">
        <f>IF(V79="","",VLOOKUP(V79,'4シフト記号表'!$C$6:$K$35,9,FALSE))</f>
        <v/>
      </c>
      <c r="W80" s="385" t="str">
        <f>IF(W79="","",VLOOKUP(W79,'4シフト記号表'!$C$6:$K$35,9,FALSE))</f>
        <v/>
      </c>
      <c r="X80" s="385" t="str">
        <f>IF(X79="","",VLOOKUP(X79,'4シフト記号表'!$C$6:$K$35,9,FALSE))</f>
        <v/>
      </c>
      <c r="Y80" s="386" t="str">
        <f>IF(Y79="","",VLOOKUP(Y79,'4シフト記号表'!$C$6:$K$35,9,FALSE))</f>
        <v/>
      </c>
      <c r="Z80" s="384" t="str">
        <f>IF(Z79="","",VLOOKUP(Z79,'4シフト記号表'!$C$6:$K$35,9,FALSE))</f>
        <v/>
      </c>
      <c r="AA80" s="385" t="str">
        <f>IF(AA79="","",VLOOKUP(AA79,'4シフト記号表'!$C$6:$K$35,9,FALSE))</f>
        <v/>
      </c>
      <c r="AB80" s="385" t="str">
        <f>IF(AB79="","",VLOOKUP(AB79,'4シフト記号表'!$C$6:$K$35,9,FALSE))</f>
        <v/>
      </c>
      <c r="AC80" s="385" t="str">
        <f>IF(AC79="","",VLOOKUP(AC79,'4シフト記号表'!$C$6:$K$35,9,FALSE))</f>
        <v/>
      </c>
      <c r="AD80" s="385" t="str">
        <f>IF(AD79="","",VLOOKUP(AD79,'4シフト記号表'!$C$6:$K$35,9,FALSE))</f>
        <v/>
      </c>
      <c r="AE80" s="385" t="str">
        <f>IF(AE79="","",VLOOKUP(AE79,'4シフト記号表'!$C$6:$K$35,9,FALSE))</f>
        <v/>
      </c>
      <c r="AF80" s="386" t="str">
        <f>IF(AF79="","",VLOOKUP(AF79,'4シフト記号表'!$C$6:$K$35,9,FALSE))</f>
        <v/>
      </c>
      <c r="AG80" s="384" t="str">
        <f>IF(AG79="","",VLOOKUP(AG79,'4シフト記号表'!$C$6:$K$35,9,FALSE))</f>
        <v/>
      </c>
      <c r="AH80" s="385" t="str">
        <f>IF(AH79="","",VLOOKUP(AH79,'4シフト記号表'!$C$6:$K$35,9,FALSE))</f>
        <v/>
      </c>
      <c r="AI80" s="385" t="str">
        <f>IF(AI79="","",VLOOKUP(AI79,'4シフト記号表'!$C$6:$K$35,9,FALSE))</f>
        <v/>
      </c>
      <c r="AJ80" s="385" t="str">
        <f>IF(AJ79="","",VLOOKUP(AJ79,'4シフト記号表'!$C$6:$K$35,9,FALSE))</f>
        <v/>
      </c>
      <c r="AK80" s="385" t="str">
        <f>IF(AK79="","",VLOOKUP(AK79,'4シフト記号表'!$C$6:$K$35,9,FALSE))</f>
        <v/>
      </c>
      <c r="AL80" s="385" t="str">
        <f>IF(AL79="","",VLOOKUP(AL79,'4シフト記号表'!$C$6:$K$35,9,FALSE))</f>
        <v/>
      </c>
      <c r="AM80" s="386" t="str">
        <f>IF(AM79="","",VLOOKUP(AM79,'4シフト記号表'!$C$6:$K$35,9,FALSE))</f>
        <v/>
      </c>
      <c r="AN80" s="384" t="str">
        <f>IF(AN79="","",VLOOKUP(AN79,'4シフト記号表'!$C$6:$K$35,9,FALSE))</f>
        <v/>
      </c>
      <c r="AO80" s="385" t="str">
        <f>IF(AO79="","",VLOOKUP(AO79,'4シフト記号表'!$C$6:$K$35,9,FALSE))</f>
        <v/>
      </c>
      <c r="AP80" s="385" t="str">
        <f>IF(AP79="","",VLOOKUP(AP79,'4シフト記号表'!$C$6:$K$35,9,FALSE))</f>
        <v/>
      </c>
      <c r="AQ80" s="385" t="str">
        <f>IF(AQ79="","",VLOOKUP(AQ79,'4シフト記号表'!$C$6:$K$35,9,FALSE))</f>
        <v/>
      </c>
      <c r="AR80" s="385" t="str">
        <f>IF(AR79="","",VLOOKUP(AR79,'4シフト記号表'!$C$6:$K$35,9,FALSE))</f>
        <v/>
      </c>
      <c r="AS80" s="385" t="str">
        <f>IF(AS79="","",VLOOKUP(AS79,'4シフト記号表'!$C$6:$K$35,9,FALSE))</f>
        <v/>
      </c>
      <c r="AT80" s="386" t="str">
        <f>IF(AT79="","",VLOOKUP(AT79,'4シフト記号表'!$C$6:$K$35,9,FALSE))</f>
        <v/>
      </c>
      <c r="AU80" s="384" t="str">
        <f>IF(AU79="","",VLOOKUP(AU79,'4シフト記号表'!$C$6:$K$35,9,FALSE))</f>
        <v/>
      </c>
      <c r="AV80" s="385" t="str">
        <f>IF(AV79="","",VLOOKUP(AV79,'4シフト記号表'!$C$6:$K$35,9,FALSE))</f>
        <v/>
      </c>
      <c r="AW80" s="385" t="str">
        <f>IF(AW79="","",VLOOKUP(AW79,'4シフト記号表'!$C$6:$K$35,9,FALSE))</f>
        <v/>
      </c>
      <c r="AX80" s="1386">
        <f>IF($BB$3="４週",SUM(S80:AT80),IF($BB$3="暦月",SUM(S80:AW80),""))</f>
        <v>0</v>
      </c>
      <c r="AY80" s="1387"/>
      <c r="AZ80" s="1388">
        <f>IF($BB$3="４週",AX80/4,IF($BB$3="暦月",'4勤務形態一覧（100名）'!AX80/('4勤務形態一覧（100名）'!$BB$8/7),""))</f>
        <v>0</v>
      </c>
      <c r="BA80" s="1389"/>
      <c r="BB80" s="1443"/>
      <c r="BC80" s="1338"/>
      <c r="BD80" s="1338"/>
      <c r="BE80" s="1338"/>
      <c r="BF80" s="1339"/>
    </row>
    <row r="81" spans="2:58" ht="20.25" customHeight="1">
      <c r="B81" s="1316"/>
      <c r="C81" s="1425"/>
      <c r="D81" s="1426"/>
      <c r="E81" s="1427"/>
      <c r="F81" s="437">
        <f>C79</f>
        <v>0</v>
      </c>
      <c r="G81" s="1401"/>
      <c r="H81" s="1331"/>
      <c r="I81" s="1332"/>
      <c r="J81" s="1332"/>
      <c r="K81" s="1333"/>
      <c r="L81" s="1406"/>
      <c r="M81" s="1407"/>
      <c r="N81" s="1407"/>
      <c r="O81" s="1408"/>
      <c r="P81" s="1390" t="s">
        <v>215</v>
      </c>
      <c r="Q81" s="1391"/>
      <c r="R81" s="1392"/>
      <c r="S81" s="388" t="str">
        <f>IF(S79="","",VLOOKUP(S79,'4シフト記号表'!$C$6:$U$35,19,FALSE))</f>
        <v/>
      </c>
      <c r="T81" s="389" t="str">
        <f>IF(T79="","",VLOOKUP(T79,'4シフト記号表'!$C$6:$U$35,19,FALSE))</f>
        <v/>
      </c>
      <c r="U81" s="389" t="str">
        <f>IF(U79="","",VLOOKUP(U79,'4シフト記号表'!$C$6:$U$35,19,FALSE))</f>
        <v/>
      </c>
      <c r="V81" s="389" t="str">
        <f>IF(V79="","",VLOOKUP(V79,'4シフト記号表'!$C$6:$U$35,19,FALSE))</f>
        <v/>
      </c>
      <c r="W81" s="389" t="str">
        <f>IF(W79="","",VLOOKUP(W79,'4シフト記号表'!$C$6:$U$35,19,FALSE))</f>
        <v/>
      </c>
      <c r="X81" s="389" t="str">
        <f>IF(X79="","",VLOOKUP(X79,'4シフト記号表'!$C$6:$U$35,19,FALSE))</f>
        <v/>
      </c>
      <c r="Y81" s="390" t="str">
        <f>IF(Y79="","",VLOOKUP(Y79,'4シフト記号表'!$C$6:$U$35,19,FALSE))</f>
        <v/>
      </c>
      <c r="Z81" s="388" t="str">
        <f>IF(Z79="","",VLOOKUP(Z79,'4シフト記号表'!$C$6:$U$35,19,FALSE))</f>
        <v/>
      </c>
      <c r="AA81" s="389" t="str">
        <f>IF(AA79="","",VLOOKUP(AA79,'4シフト記号表'!$C$6:$U$35,19,FALSE))</f>
        <v/>
      </c>
      <c r="AB81" s="389" t="str">
        <f>IF(AB79="","",VLOOKUP(AB79,'4シフト記号表'!$C$6:$U$35,19,FALSE))</f>
        <v/>
      </c>
      <c r="AC81" s="389" t="str">
        <f>IF(AC79="","",VLOOKUP(AC79,'4シフト記号表'!$C$6:$U$35,19,FALSE))</f>
        <v/>
      </c>
      <c r="AD81" s="389" t="str">
        <f>IF(AD79="","",VLOOKUP(AD79,'4シフト記号表'!$C$6:$U$35,19,FALSE))</f>
        <v/>
      </c>
      <c r="AE81" s="389" t="str">
        <f>IF(AE79="","",VLOOKUP(AE79,'4シフト記号表'!$C$6:$U$35,19,FALSE))</f>
        <v/>
      </c>
      <c r="AF81" s="390" t="str">
        <f>IF(AF79="","",VLOOKUP(AF79,'4シフト記号表'!$C$6:$U$35,19,FALSE))</f>
        <v/>
      </c>
      <c r="AG81" s="388" t="str">
        <f>IF(AG79="","",VLOOKUP(AG79,'4シフト記号表'!$C$6:$U$35,19,FALSE))</f>
        <v/>
      </c>
      <c r="AH81" s="389" t="str">
        <f>IF(AH79="","",VLOOKUP(AH79,'4シフト記号表'!$C$6:$U$35,19,FALSE))</f>
        <v/>
      </c>
      <c r="AI81" s="389" t="str">
        <f>IF(AI79="","",VLOOKUP(AI79,'4シフト記号表'!$C$6:$U$35,19,FALSE))</f>
        <v/>
      </c>
      <c r="AJ81" s="389" t="str">
        <f>IF(AJ79="","",VLOOKUP(AJ79,'4シフト記号表'!$C$6:$U$35,19,FALSE))</f>
        <v/>
      </c>
      <c r="AK81" s="389" t="str">
        <f>IF(AK79="","",VLOOKUP(AK79,'4シフト記号表'!$C$6:$U$35,19,FALSE))</f>
        <v/>
      </c>
      <c r="AL81" s="389" t="str">
        <f>IF(AL79="","",VLOOKUP(AL79,'4シフト記号表'!$C$6:$U$35,19,FALSE))</f>
        <v/>
      </c>
      <c r="AM81" s="390" t="str">
        <f>IF(AM79="","",VLOOKUP(AM79,'4シフト記号表'!$C$6:$U$35,19,FALSE))</f>
        <v/>
      </c>
      <c r="AN81" s="388" t="str">
        <f>IF(AN79="","",VLOOKUP(AN79,'4シフト記号表'!$C$6:$U$35,19,FALSE))</f>
        <v/>
      </c>
      <c r="AO81" s="389" t="str">
        <f>IF(AO79="","",VLOOKUP(AO79,'4シフト記号表'!$C$6:$U$35,19,FALSE))</f>
        <v/>
      </c>
      <c r="AP81" s="389" t="str">
        <f>IF(AP79="","",VLOOKUP(AP79,'4シフト記号表'!$C$6:$U$35,19,FALSE))</f>
        <v/>
      </c>
      <c r="AQ81" s="389" t="str">
        <f>IF(AQ79="","",VLOOKUP(AQ79,'4シフト記号表'!$C$6:$U$35,19,FALSE))</f>
        <v/>
      </c>
      <c r="AR81" s="389" t="str">
        <f>IF(AR79="","",VLOOKUP(AR79,'4シフト記号表'!$C$6:$U$35,19,FALSE))</f>
        <v/>
      </c>
      <c r="AS81" s="389" t="str">
        <f>IF(AS79="","",VLOOKUP(AS79,'4シフト記号表'!$C$6:$U$35,19,FALSE))</f>
        <v/>
      </c>
      <c r="AT81" s="390" t="str">
        <f>IF(AT79="","",VLOOKUP(AT79,'4シフト記号表'!$C$6:$U$35,19,FALSE))</f>
        <v/>
      </c>
      <c r="AU81" s="388" t="str">
        <f>IF(AU79="","",VLOOKUP(AU79,'4シフト記号表'!$C$6:$U$35,19,FALSE))</f>
        <v/>
      </c>
      <c r="AV81" s="389" t="str">
        <f>IF(AV79="","",VLOOKUP(AV79,'4シフト記号表'!$C$6:$U$35,19,FALSE))</f>
        <v/>
      </c>
      <c r="AW81" s="389" t="str">
        <f>IF(AW79="","",VLOOKUP(AW79,'4シフト記号表'!$C$6:$U$35,19,FALSE))</f>
        <v/>
      </c>
      <c r="AX81" s="1393">
        <f>IF($BB$3="４週",SUM(S81:AT81),IF($BB$3="暦月",SUM(S81:AW81),""))</f>
        <v>0</v>
      </c>
      <c r="AY81" s="1394"/>
      <c r="AZ81" s="1395">
        <f>IF($BB$3="４週",AX81/4,IF($BB$3="暦月",'4勤務形態一覧（100名）'!AX81/('4勤務形態一覧（100名）'!$BB$8/7),""))</f>
        <v>0</v>
      </c>
      <c r="BA81" s="1396"/>
      <c r="BB81" s="1444"/>
      <c r="BC81" s="1407"/>
      <c r="BD81" s="1407"/>
      <c r="BE81" s="1407"/>
      <c r="BF81" s="1408"/>
    </row>
    <row r="82" spans="2:58" ht="20.25" customHeight="1">
      <c r="B82" s="1316">
        <f>B79+1</f>
        <v>21</v>
      </c>
      <c r="C82" s="1419"/>
      <c r="D82" s="1420"/>
      <c r="E82" s="1421"/>
      <c r="F82" s="391"/>
      <c r="G82" s="1400"/>
      <c r="H82" s="1402"/>
      <c r="I82" s="1332"/>
      <c r="J82" s="1332"/>
      <c r="K82" s="1333"/>
      <c r="L82" s="1403"/>
      <c r="M82" s="1404"/>
      <c r="N82" s="1404"/>
      <c r="O82" s="1405"/>
      <c r="P82" s="1409" t="s">
        <v>213</v>
      </c>
      <c r="Q82" s="1410"/>
      <c r="R82" s="1411"/>
      <c r="S82" s="434"/>
      <c r="T82" s="435"/>
      <c r="U82" s="435"/>
      <c r="V82" s="435"/>
      <c r="W82" s="435"/>
      <c r="X82" s="435"/>
      <c r="Y82" s="436"/>
      <c r="Z82" s="434"/>
      <c r="AA82" s="435"/>
      <c r="AB82" s="435"/>
      <c r="AC82" s="435"/>
      <c r="AD82" s="435"/>
      <c r="AE82" s="435"/>
      <c r="AF82" s="436"/>
      <c r="AG82" s="434"/>
      <c r="AH82" s="435"/>
      <c r="AI82" s="435"/>
      <c r="AJ82" s="435"/>
      <c r="AK82" s="435"/>
      <c r="AL82" s="435"/>
      <c r="AM82" s="436"/>
      <c r="AN82" s="434"/>
      <c r="AO82" s="435"/>
      <c r="AP82" s="435"/>
      <c r="AQ82" s="435"/>
      <c r="AR82" s="435"/>
      <c r="AS82" s="435"/>
      <c r="AT82" s="436"/>
      <c r="AU82" s="434"/>
      <c r="AV82" s="435"/>
      <c r="AW82" s="435"/>
      <c r="AX82" s="1481"/>
      <c r="AY82" s="1482"/>
      <c r="AZ82" s="1483"/>
      <c r="BA82" s="1484"/>
      <c r="BB82" s="1442"/>
      <c r="BC82" s="1404"/>
      <c r="BD82" s="1404"/>
      <c r="BE82" s="1404"/>
      <c r="BF82" s="1405"/>
    </row>
    <row r="83" spans="2:58" ht="20.25" customHeight="1">
      <c r="B83" s="1316"/>
      <c r="C83" s="1422"/>
      <c r="D83" s="1423"/>
      <c r="E83" s="1424"/>
      <c r="F83" s="383"/>
      <c r="G83" s="1327"/>
      <c r="H83" s="1331"/>
      <c r="I83" s="1332"/>
      <c r="J83" s="1332"/>
      <c r="K83" s="1333"/>
      <c r="L83" s="1337"/>
      <c r="M83" s="1338"/>
      <c r="N83" s="1338"/>
      <c r="O83" s="1339"/>
      <c r="P83" s="1383" t="s">
        <v>214</v>
      </c>
      <c r="Q83" s="1384"/>
      <c r="R83" s="1385"/>
      <c r="S83" s="384" t="str">
        <f>IF(S82="","",VLOOKUP(S82,'4シフト記号表'!$C$6:$K$35,9,FALSE))</f>
        <v/>
      </c>
      <c r="T83" s="385" t="str">
        <f>IF(T82="","",VLOOKUP(T82,'4シフト記号表'!$C$6:$K$35,9,FALSE))</f>
        <v/>
      </c>
      <c r="U83" s="385" t="str">
        <f>IF(U82="","",VLOOKUP(U82,'4シフト記号表'!$C$6:$K$35,9,FALSE))</f>
        <v/>
      </c>
      <c r="V83" s="385" t="str">
        <f>IF(V82="","",VLOOKUP(V82,'4シフト記号表'!$C$6:$K$35,9,FALSE))</f>
        <v/>
      </c>
      <c r="W83" s="385" t="str">
        <f>IF(W82="","",VLOOKUP(W82,'4シフト記号表'!$C$6:$K$35,9,FALSE))</f>
        <v/>
      </c>
      <c r="X83" s="385" t="str">
        <f>IF(X82="","",VLOOKUP(X82,'4シフト記号表'!$C$6:$K$35,9,FALSE))</f>
        <v/>
      </c>
      <c r="Y83" s="386" t="str">
        <f>IF(Y82="","",VLOOKUP(Y82,'4シフト記号表'!$C$6:$K$35,9,FALSE))</f>
        <v/>
      </c>
      <c r="Z83" s="384" t="str">
        <f>IF(Z82="","",VLOOKUP(Z82,'4シフト記号表'!$C$6:$K$35,9,FALSE))</f>
        <v/>
      </c>
      <c r="AA83" s="385" t="str">
        <f>IF(AA82="","",VLOOKUP(AA82,'4シフト記号表'!$C$6:$K$35,9,FALSE))</f>
        <v/>
      </c>
      <c r="AB83" s="385" t="str">
        <f>IF(AB82="","",VLOOKUP(AB82,'4シフト記号表'!$C$6:$K$35,9,FALSE))</f>
        <v/>
      </c>
      <c r="AC83" s="385" t="str">
        <f>IF(AC82="","",VLOOKUP(AC82,'4シフト記号表'!$C$6:$K$35,9,FALSE))</f>
        <v/>
      </c>
      <c r="AD83" s="385" t="str">
        <f>IF(AD82="","",VLOOKUP(AD82,'4シフト記号表'!$C$6:$K$35,9,FALSE))</f>
        <v/>
      </c>
      <c r="AE83" s="385" t="str">
        <f>IF(AE82="","",VLOOKUP(AE82,'4シフト記号表'!$C$6:$K$35,9,FALSE))</f>
        <v/>
      </c>
      <c r="AF83" s="386" t="str">
        <f>IF(AF82="","",VLOOKUP(AF82,'4シフト記号表'!$C$6:$K$35,9,FALSE))</f>
        <v/>
      </c>
      <c r="AG83" s="384" t="str">
        <f>IF(AG82="","",VLOOKUP(AG82,'4シフト記号表'!$C$6:$K$35,9,FALSE))</f>
        <v/>
      </c>
      <c r="AH83" s="385" t="str">
        <f>IF(AH82="","",VLOOKUP(AH82,'4シフト記号表'!$C$6:$K$35,9,FALSE))</f>
        <v/>
      </c>
      <c r="AI83" s="385" t="str">
        <f>IF(AI82="","",VLOOKUP(AI82,'4シフト記号表'!$C$6:$K$35,9,FALSE))</f>
        <v/>
      </c>
      <c r="AJ83" s="385" t="str">
        <f>IF(AJ82="","",VLOOKUP(AJ82,'4シフト記号表'!$C$6:$K$35,9,FALSE))</f>
        <v/>
      </c>
      <c r="AK83" s="385" t="str">
        <f>IF(AK82="","",VLOOKUP(AK82,'4シフト記号表'!$C$6:$K$35,9,FALSE))</f>
        <v/>
      </c>
      <c r="AL83" s="385" t="str">
        <f>IF(AL82="","",VLOOKUP(AL82,'4シフト記号表'!$C$6:$K$35,9,FALSE))</f>
        <v/>
      </c>
      <c r="AM83" s="386" t="str">
        <f>IF(AM82="","",VLOOKUP(AM82,'4シフト記号表'!$C$6:$K$35,9,FALSE))</f>
        <v/>
      </c>
      <c r="AN83" s="384" t="str">
        <f>IF(AN82="","",VLOOKUP(AN82,'4シフト記号表'!$C$6:$K$35,9,FALSE))</f>
        <v/>
      </c>
      <c r="AO83" s="385" t="str">
        <f>IF(AO82="","",VLOOKUP(AO82,'4シフト記号表'!$C$6:$K$35,9,FALSE))</f>
        <v/>
      </c>
      <c r="AP83" s="385" t="str">
        <f>IF(AP82="","",VLOOKUP(AP82,'4シフト記号表'!$C$6:$K$35,9,FALSE))</f>
        <v/>
      </c>
      <c r="AQ83" s="385" t="str">
        <f>IF(AQ82="","",VLOOKUP(AQ82,'4シフト記号表'!$C$6:$K$35,9,FALSE))</f>
        <v/>
      </c>
      <c r="AR83" s="385" t="str">
        <f>IF(AR82="","",VLOOKUP(AR82,'4シフト記号表'!$C$6:$K$35,9,FALSE))</f>
        <v/>
      </c>
      <c r="AS83" s="385" t="str">
        <f>IF(AS82="","",VLOOKUP(AS82,'4シフト記号表'!$C$6:$K$35,9,FALSE))</f>
        <v/>
      </c>
      <c r="AT83" s="386" t="str">
        <f>IF(AT82="","",VLOOKUP(AT82,'4シフト記号表'!$C$6:$K$35,9,FALSE))</f>
        <v/>
      </c>
      <c r="AU83" s="384" t="str">
        <f>IF(AU82="","",VLOOKUP(AU82,'4シフト記号表'!$C$6:$K$35,9,FALSE))</f>
        <v/>
      </c>
      <c r="AV83" s="385" t="str">
        <f>IF(AV82="","",VLOOKUP(AV82,'4シフト記号表'!$C$6:$K$35,9,FALSE))</f>
        <v/>
      </c>
      <c r="AW83" s="385" t="str">
        <f>IF(AW82="","",VLOOKUP(AW82,'4シフト記号表'!$C$6:$K$35,9,FALSE))</f>
        <v/>
      </c>
      <c r="AX83" s="1386">
        <f>IF($BB$3="４週",SUM(S83:AT83),IF($BB$3="暦月",SUM(S83:AW83),""))</f>
        <v>0</v>
      </c>
      <c r="AY83" s="1387"/>
      <c r="AZ83" s="1388">
        <f>IF($BB$3="４週",AX83/4,IF($BB$3="暦月",'4勤務形態一覧（100名）'!AX83/('4勤務形態一覧（100名）'!$BB$8/7),""))</f>
        <v>0</v>
      </c>
      <c r="BA83" s="1389"/>
      <c r="BB83" s="1443"/>
      <c r="BC83" s="1338"/>
      <c r="BD83" s="1338"/>
      <c r="BE83" s="1338"/>
      <c r="BF83" s="1339"/>
    </row>
    <row r="84" spans="2:58" ht="20.25" customHeight="1">
      <c r="B84" s="1316"/>
      <c r="C84" s="1425"/>
      <c r="D84" s="1426"/>
      <c r="E84" s="1427"/>
      <c r="F84" s="437">
        <f>C82</f>
        <v>0</v>
      </c>
      <c r="G84" s="1401"/>
      <c r="H84" s="1331"/>
      <c r="I84" s="1332"/>
      <c r="J84" s="1332"/>
      <c r="K84" s="1333"/>
      <c r="L84" s="1406"/>
      <c r="M84" s="1407"/>
      <c r="N84" s="1407"/>
      <c r="O84" s="1408"/>
      <c r="P84" s="1390" t="s">
        <v>215</v>
      </c>
      <c r="Q84" s="1391"/>
      <c r="R84" s="1392"/>
      <c r="S84" s="388" t="str">
        <f>IF(S82="","",VLOOKUP(S82,'4シフト記号表'!$C$6:$U$35,19,FALSE))</f>
        <v/>
      </c>
      <c r="T84" s="389" t="str">
        <f>IF(T82="","",VLOOKUP(T82,'4シフト記号表'!$C$6:$U$35,19,FALSE))</f>
        <v/>
      </c>
      <c r="U84" s="389" t="str">
        <f>IF(U82="","",VLOOKUP(U82,'4シフト記号表'!$C$6:$U$35,19,FALSE))</f>
        <v/>
      </c>
      <c r="V84" s="389" t="str">
        <f>IF(V82="","",VLOOKUP(V82,'4シフト記号表'!$C$6:$U$35,19,FALSE))</f>
        <v/>
      </c>
      <c r="W84" s="389" t="str">
        <f>IF(W82="","",VLOOKUP(W82,'4シフト記号表'!$C$6:$U$35,19,FALSE))</f>
        <v/>
      </c>
      <c r="X84" s="389" t="str">
        <f>IF(X82="","",VLOOKUP(X82,'4シフト記号表'!$C$6:$U$35,19,FALSE))</f>
        <v/>
      </c>
      <c r="Y84" s="390" t="str">
        <f>IF(Y82="","",VLOOKUP(Y82,'4シフト記号表'!$C$6:$U$35,19,FALSE))</f>
        <v/>
      </c>
      <c r="Z84" s="388" t="str">
        <f>IF(Z82="","",VLOOKUP(Z82,'4シフト記号表'!$C$6:$U$35,19,FALSE))</f>
        <v/>
      </c>
      <c r="AA84" s="389" t="str">
        <f>IF(AA82="","",VLOOKUP(AA82,'4シフト記号表'!$C$6:$U$35,19,FALSE))</f>
        <v/>
      </c>
      <c r="AB84" s="389" t="str">
        <f>IF(AB82="","",VLOOKUP(AB82,'4シフト記号表'!$C$6:$U$35,19,FALSE))</f>
        <v/>
      </c>
      <c r="AC84" s="389" t="str">
        <f>IF(AC82="","",VLOOKUP(AC82,'4シフト記号表'!$C$6:$U$35,19,FALSE))</f>
        <v/>
      </c>
      <c r="AD84" s="389" t="str">
        <f>IF(AD82="","",VLOOKUP(AD82,'4シフト記号表'!$C$6:$U$35,19,FALSE))</f>
        <v/>
      </c>
      <c r="AE84" s="389" t="str">
        <f>IF(AE82="","",VLOOKUP(AE82,'4シフト記号表'!$C$6:$U$35,19,FALSE))</f>
        <v/>
      </c>
      <c r="AF84" s="390" t="str">
        <f>IF(AF82="","",VLOOKUP(AF82,'4シフト記号表'!$C$6:$U$35,19,FALSE))</f>
        <v/>
      </c>
      <c r="AG84" s="388" t="str">
        <f>IF(AG82="","",VLOOKUP(AG82,'4シフト記号表'!$C$6:$U$35,19,FALSE))</f>
        <v/>
      </c>
      <c r="AH84" s="389" t="str">
        <f>IF(AH82="","",VLOOKUP(AH82,'4シフト記号表'!$C$6:$U$35,19,FALSE))</f>
        <v/>
      </c>
      <c r="AI84" s="389" t="str">
        <f>IF(AI82="","",VLOOKUP(AI82,'4シフト記号表'!$C$6:$U$35,19,FALSE))</f>
        <v/>
      </c>
      <c r="AJ84" s="389" t="str">
        <f>IF(AJ82="","",VLOOKUP(AJ82,'4シフト記号表'!$C$6:$U$35,19,FALSE))</f>
        <v/>
      </c>
      <c r="AK84" s="389" t="str">
        <f>IF(AK82="","",VLOOKUP(AK82,'4シフト記号表'!$C$6:$U$35,19,FALSE))</f>
        <v/>
      </c>
      <c r="AL84" s="389" t="str">
        <f>IF(AL82="","",VLOOKUP(AL82,'4シフト記号表'!$C$6:$U$35,19,FALSE))</f>
        <v/>
      </c>
      <c r="AM84" s="390" t="str">
        <f>IF(AM82="","",VLOOKUP(AM82,'4シフト記号表'!$C$6:$U$35,19,FALSE))</f>
        <v/>
      </c>
      <c r="AN84" s="388" t="str">
        <f>IF(AN82="","",VLOOKUP(AN82,'4シフト記号表'!$C$6:$U$35,19,FALSE))</f>
        <v/>
      </c>
      <c r="AO84" s="389" t="str">
        <f>IF(AO82="","",VLOOKUP(AO82,'4シフト記号表'!$C$6:$U$35,19,FALSE))</f>
        <v/>
      </c>
      <c r="AP84" s="389" t="str">
        <f>IF(AP82="","",VLOOKUP(AP82,'4シフト記号表'!$C$6:$U$35,19,FALSE))</f>
        <v/>
      </c>
      <c r="AQ84" s="389" t="str">
        <f>IF(AQ82="","",VLOOKUP(AQ82,'4シフト記号表'!$C$6:$U$35,19,FALSE))</f>
        <v/>
      </c>
      <c r="AR84" s="389" t="str">
        <f>IF(AR82="","",VLOOKUP(AR82,'4シフト記号表'!$C$6:$U$35,19,FALSE))</f>
        <v/>
      </c>
      <c r="AS84" s="389" t="str">
        <f>IF(AS82="","",VLOOKUP(AS82,'4シフト記号表'!$C$6:$U$35,19,FALSE))</f>
        <v/>
      </c>
      <c r="AT84" s="390" t="str">
        <f>IF(AT82="","",VLOOKUP(AT82,'4シフト記号表'!$C$6:$U$35,19,FALSE))</f>
        <v/>
      </c>
      <c r="AU84" s="388" t="str">
        <f>IF(AU82="","",VLOOKUP(AU82,'4シフト記号表'!$C$6:$U$35,19,FALSE))</f>
        <v/>
      </c>
      <c r="AV84" s="389" t="str">
        <f>IF(AV82="","",VLOOKUP(AV82,'4シフト記号表'!$C$6:$U$35,19,FALSE))</f>
        <v/>
      </c>
      <c r="AW84" s="389" t="str">
        <f>IF(AW82="","",VLOOKUP(AW82,'4シフト記号表'!$C$6:$U$35,19,FALSE))</f>
        <v/>
      </c>
      <c r="AX84" s="1393">
        <f>IF($BB$3="４週",SUM(S84:AT84),IF($BB$3="暦月",SUM(S84:AW84),""))</f>
        <v>0</v>
      </c>
      <c r="AY84" s="1394"/>
      <c r="AZ84" s="1395">
        <f>IF($BB$3="４週",AX84/4,IF($BB$3="暦月",'4勤務形態一覧（100名）'!AX84/('4勤務形態一覧（100名）'!$BB$8/7),""))</f>
        <v>0</v>
      </c>
      <c r="BA84" s="1396"/>
      <c r="BB84" s="1444"/>
      <c r="BC84" s="1407"/>
      <c r="BD84" s="1407"/>
      <c r="BE84" s="1407"/>
      <c r="BF84" s="1408"/>
    </row>
    <row r="85" spans="2:58" ht="20.25" customHeight="1">
      <c r="B85" s="1316">
        <f>B82+1</f>
        <v>22</v>
      </c>
      <c r="C85" s="1419"/>
      <c r="D85" s="1420"/>
      <c r="E85" s="1421"/>
      <c r="F85" s="391"/>
      <c r="G85" s="1400"/>
      <c r="H85" s="1402"/>
      <c r="I85" s="1332"/>
      <c r="J85" s="1332"/>
      <c r="K85" s="1333"/>
      <c r="L85" s="1403"/>
      <c r="M85" s="1404"/>
      <c r="N85" s="1404"/>
      <c r="O85" s="1405"/>
      <c r="P85" s="1409" t="s">
        <v>213</v>
      </c>
      <c r="Q85" s="1410"/>
      <c r="R85" s="1411"/>
      <c r="S85" s="434"/>
      <c r="T85" s="435"/>
      <c r="U85" s="435"/>
      <c r="V85" s="435"/>
      <c r="W85" s="435"/>
      <c r="X85" s="435"/>
      <c r="Y85" s="436"/>
      <c r="Z85" s="434"/>
      <c r="AA85" s="435"/>
      <c r="AB85" s="435"/>
      <c r="AC85" s="435"/>
      <c r="AD85" s="435"/>
      <c r="AE85" s="435"/>
      <c r="AF85" s="436"/>
      <c r="AG85" s="434"/>
      <c r="AH85" s="435"/>
      <c r="AI85" s="435"/>
      <c r="AJ85" s="435"/>
      <c r="AK85" s="435"/>
      <c r="AL85" s="435"/>
      <c r="AM85" s="436"/>
      <c r="AN85" s="434"/>
      <c r="AO85" s="435"/>
      <c r="AP85" s="435"/>
      <c r="AQ85" s="435"/>
      <c r="AR85" s="435"/>
      <c r="AS85" s="435"/>
      <c r="AT85" s="436"/>
      <c r="AU85" s="434"/>
      <c r="AV85" s="435"/>
      <c r="AW85" s="435"/>
      <c r="AX85" s="1481"/>
      <c r="AY85" s="1482"/>
      <c r="AZ85" s="1483"/>
      <c r="BA85" s="1484"/>
      <c r="BB85" s="1442"/>
      <c r="BC85" s="1404"/>
      <c r="BD85" s="1404"/>
      <c r="BE85" s="1404"/>
      <c r="BF85" s="1405"/>
    </row>
    <row r="86" spans="2:58" ht="20.25" customHeight="1">
      <c r="B86" s="1316"/>
      <c r="C86" s="1422"/>
      <c r="D86" s="1423"/>
      <c r="E86" s="1424"/>
      <c r="F86" s="383"/>
      <c r="G86" s="1327"/>
      <c r="H86" s="1331"/>
      <c r="I86" s="1332"/>
      <c r="J86" s="1332"/>
      <c r="K86" s="1333"/>
      <c r="L86" s="1337"/>
      <c r="M86" s="1338"/>
      <c r="N86" s="1338"/>
      <c r="O86" s="1339"/>
      <c r="P86" s="1383" t="s">
        <v>214</v>
      </c>
      <c r="Q86" s="1384"/>
      <c r="R86" s="1385"/>
      <c r="S86" s="384" t="str">
        <f>IF(S85="","",VLOOKUP(S85,'4シフト記号表'!$C$6:$K$35,9,FALSE))</f>
        <v/>
      </c>
      <c r="T86" s="385" t="str">
        <f>IF(T85="","",VLOOKUP(T85,'4シフト記号表'!$C$6:$K$35,9,FALSE))</f>
        <v/>
      </c>
      <c r="U86" s="385" t="str">
        <f>IF(U85="","",VLOOKUP(U85,'4シフト記号表'!$C$6:$K$35,9,FALSE))</f>
        <v/>
      </c>
      <c r="V86" s="385" t="str">
        <f>IF(V85="","",VLOOKUP(V85,'4シフト記号表'!$C$6:$K$35,9,FALSE))</f>
        <v/>
      </c>
      <c r="W86" s="385" t="str">
        <f>IF(W85="","",VLOOKUP(W85,'4シフト記号表'!$C$6:$K$35,9,FALSE))</f>
        <v/>
      </c>
      <c r="X86" s="385" t="str">
        <f>IF(X85="","",VLOOKUP(X85,'4シフト記号表'!$C$6:$K$35,9,FALSE))</f>
        <v/>
      </c>
      <c r="Y86" s="386" t="str">
        <f>IF(Y85="","",VLOOKUP(Y85,'4シフト記号表'!$C$6:$K$35,9,FALSE))</f>
        <v/>
      </c>
      <c r="Z86" s="384" t="str">
        <f>IF(Z85="","",VLOOKUP(Z85,'4シフト記号表'!$C$6:$K$35,9,FALSE))</f>
        <v/>
      </c>
      <c r="AA86" s="385" t="str">
        <f>IF(AA85="","",VLOOKUP(AA85,'4シフト記号表'!$C$6:$K$35,9,FALSE))</f>
        <v/>
      </c>
      <c r="AB86" s="385" t="str">
        <f>IF(AB85="","",VLOOKUP(AB85,'4シフト記号表'!$C$6:$K$35,9,FALSE))</f>
        <v/>
      </c>
      <c r="AC86" s="385" t="str">
        <f>IF(AC85="","",VLOOKUP(AC85,'4シフト記号表'!$C$6:$K$35,9,FALSE))</f>
        <v/>
      </c>
      <c r="AD86" s="385" t="str">
        <f>IF(AD85="","",VLOOKUP(AD85,'4シフト記号表'!$C$6:$K$35,9,FALSE))</f>
        <v/>
      </c>
      <c r="AE86" s="385" t="str">
        <f>IF(AE85="","",VLOOKUP(AE85,'4シフト記号表'!$C$6:$K$35,9,FALSE))</f>
        <v/>
      </c>
      <c r="AF86" s="386" t="str">
        <f>IF(AF85="","",VLOOKUP(AF85,'4シフト記号表'!$C$6:$K$35,9,FALSE))</f>
        <v/>
      </c>
      <c r="AG86" s="384" t="str">
        <f>IF(AG85="","",VLOOKUP(AG85,'4シフト記号表'!$C$6:$K$35,9,FALSE))</f>
        <v/>
      </c>
      <c r="AH86" s="385" t="str">
        <f>IF(AH85="","",VLOOKUP(AH85,'4シフト記号表'!$C$6:$K$35,9,FALSE))</f>
        <v/>
      </c>
      <c r="AI86" s="385" t="str">
        <f>IF(AI85="","",VLOOKUP(AI85,'4シフト記号表'!$C$6:$K$35,9,FALSE))</f>
        <v/>
      </c>
      <c r="AJ86" s="385" t="str">
        <f>IF(AJ85="","",VLOOKUP(AJ85,'4シフト記号表'!$C$6:$K$35,9,FALSE))</f>
        <v/>
      </c>
      <c r="AK86" s="385" t="str">
        <f>IF(AK85="","",VLOOKUP(AK85,'4シフト記号表'!$C$6:$K$35,9,FALSE))</f>
        <v/>
      </c>
      <c r="AL86" s="385" t="str">
        <f>IF(AL85="","",VLOOKUP(AL85,'4シフト記号表'!$C$6:$K$35,9,FALSE))</f>
        <v/>
      </c>
      <c r="AM86" s="386" t="str">
        <f>IF(AM85="","",VLOOKUP(AM85,'4シフト記号表'!$C$6:$K$35,9,FALSE))</f>
        <v/>
      </c>
      <c r="AN86" s="384" t="str">
        <f>IF(AN85="","",VLOOKUP(AN85,'4シフト記号表'!$C$6:$K$35,9,FALSE))</f>
        <v/>
      </c>
      <c r="AO86" s="385" t="str">
        <f>IF(AO85="","",VLOOKUP(AO85,'4シフト記号表'!$C$6:$K$35,9,FALSE))</f>
        <v/>
      </c>
      <c r="AP86" s="385" t="str">
        <f>IF(AP85="","",VLOOKUP(AP85,'4シフト記号表'!$C$6:$K$35,9,FALSE))</f>
        <v/>
      </c>
      <c r="AQ86" s="385" t="str">
        <f>IF(AQ85="","",VLOOKUP(AQ85,'4シフト記号表'!$C$6:$K$35,9,FALSE))</f>
        <v/>
      </c>
      <c r="AR86" s="385" t="str">
        <f>IF(AR85="","",VLOOKUP(AR85,'4シフト記号表'!$C$6:$K$35,9,FALSE))</f>
        <v/>
      </c>
      <c r="AS86" s="385" t="str">
        <f>IF(AS85="","",VLOOKUP(AS85,'4シフト記号表'!$C$6:$K$35,9,FALSE))</f>
        <v/>
      </c>
      <c r="AT86" s="386" t="str">
        <f>IF(AT85="","",VLOOKUP(AT85,'4シフト記号表'!$C$6:$K$35,9,FALSE))</f>
        <v/>
      </c>
      <c r="AU86" s="384" t="str">
        <f>IF(AU85="","",VLOOKUP(AU85,'4シフト記号表'!$C$6:$K$35,9,FALSE))</f>
        <v/>
      </c>
      <c r="AV86" s="385" t="str">
        <f>IF(AV85="","",VLOOKUP(AV85,'4シフト記号表'!$C$6:$K$35,9,FALSE))</f>
        <v/>
      </c>
      <c r="AW86" s="385" t="str">
        <f>IF(AW85="","",VLOOKUP(AW85,'4シフト記号表'!$C$6:$K$35,9,FALSE))</f>
        <v/>
      </c>
      <c r="AX86" s="1386">
        <f>IF($BB$3="４週",SUM(S86:AT86),IF($BB$3="暦月",SUM(S86:AW86),""))</f>
        <v>0</v>
      </c>
      <c r="AY86" s="1387"/>
      <c r="AZ86" s="1388">
        <f>IF($BB$3="４週",AX86/4,IF($BB$3="暦月",'4勤務形態一覧（100名）'!AX86/('4勤務形態一覧（100名）'!$BB$8/7),""))</f>
        <v>0</v>
      </c>
      <c r="BA86" s="1389"/>
      <c r="BB86" s="1443"/>
      <c r="BC86" s="1338"/>
      <c r="BD86" s="1338"/>
      <c r="BE86" s="1338"/>
      <c r="BF86" s="1339"/>
    </row>
    <row r="87" spans="2:58" ht="20.25" customHeight="1">
      <c r="B87" s="1316"/>
      <c r="C87" s="1425"/>
      <c r="D87" s="1426"/>
      <c r="E87" s="1427"/>
      <c r="F87" s="437">
        <f>C85</f>
        <v>0</v>
      </c>
      <c r="G87" s="1401"/>
      <c r="H87" s="1331"/>
      <c r="I87" s="1332"/>
      <c r="J87" s="1332"/>
      <c r="K87" s="1333"/>
      <c r="L87" s="1406"/>
      <c r="M87" s="1407"/>
      <c r="N87" s="1407"/>
      <c r="O87" s="1408"/>
      <c r="P87" s="1390" t="s">
        <v>215</v>
      </c>
      <c r="Q87" s="1391"/>
      <c r="R87" s="1392"/>
      <c r="S87" s="388" t="str">
        <f>IF(S85="","",VLOOKUP(S85,'4シフト記号表'!$C$6:$U$35,19,FALSE))</f>
        <v/>
      </c>
      <c r="T87" s="389" t="str">
        <f>IF(T85="","",VLOOKUP(T85,'4シフト記号表'!$C$6:$U$35,19,FALSE))</f>
        <v/>
      </c>
      <c r="U87" s="389" t="str">
        <f>IF(U85="","",VLOOKUP(U85,'4シフト記号表'!$C$6:$U$35,19,FALSE))</f>
        <v/>
      </c>
      <c r="V87" s="389" t="str">
        <f>IF(V85="","",VLOOKUP(V85,'4シフト記号表'!$C$6:$U$35,19,FALSE))</f>
        <v/>
      </c>
      <c r="W87" s="389" t="str">
        <f>IF(W85="","",VLOOKUP(W85,'4シフト記号表'!$C$6:$U$35,19,FALSE))</f>
        <v/>
      </c>
      <c r="X87" s="389" t="str">
        <f>IF(X85="","",VLOOKUP(X85,'4シフト記号表'!$C$6:$U$35,19,FALSE))</f>
        <v/>
      </c>
      <c r="Y87" s="390" t="str">
        <f>IF(Y85="","",VLOOKUP(Y85,'4シフト記号表'!$C$6:$U$35,19,FALSE))</f>
        <v/>
      </c>
      <c r="Z87" s="388" t="str">
        <f>IF(Z85="","",VLOOKUP(Z85,'4シフト記号表'!$C$6:$U$35,19,FALSE))</f>
        <v/>
      </c>
      <c r="AA87" s="389" t="str">
        <f>IF(AA85="","",VLOOKUP(AA85,'4シフト記号表'!$C$6:$U$35,19,FALSE))</f>
        <v/>
      </c>
      <c r="AB87" s="389" t="str">
        <f>IF(AB85="","",VLOOKUP(AB85,'4シフト記号表'!$C$6:$U$35,19,FALSE))</f>
        <v/>
      </c>
      <c r="AC87" s="389" t="str">
        <f>IF(AC85="","",VLOOKUP(AC85,'4シフト記号表'!$C$6:$U$35,19,FALSE))</f>
        <v/>
      </c>
      <c r="AD87" s="389" t="str">
        <f>IF(AD85="","",VLOOKUP(AD85,'4シフト記号表'!$C$6:$U$35,19,FALSE))</f>
        <v/>
      </c>
      <c r="AE87" s="389" t="str">
        <f>IF(AE85="","",VLOOKUP(AE85,'4シフト記号表'!$C$6:$U$35,19,FALSE))</f>
        <v/>
      </c>
      <c r="AF87" s="390" t="str">
        <f>IF(AF85="","",VLOOKUP(AF85,'4シフト記号表'!$C$6:$U$35,19,FALSE))</f>
        <v/>
      </c>
      <c r="AG87" s="388" t="str">
        <f>IF(AG85="","",VLOOKUP(AG85,'4シフト記号表'!$C$6:$U$35,19,FALSE))</f>
        <v/>
      </c>
      <c r="AH87" s="389" t="str">
        <f>IF(AH85="","",VLOOKUP(AH85,'4シフト記号表'!$C$6:$U$35,19,FALSE))</f>
        <v/>
      </c>
      <c r="AI87" s="389" t="str">
        <f>IF(AI85="","",VLOOKUP(AI85,'4シフト記号表'!$C$6:$U$35,19,FALSE))</f>
        <v/>
      </c>
      <c r="AJ87" s="389" t="str">
        <f>IF(AJ85="","",VLOOKUP(AJ85,'4シフト記号表'!$C$6:$U$35,19,FALSE))</f>
        <v/>
      </c>
      <c r="AK87" s="389" t="str">
        <f>IF(AK85="","",VLOOKUP(AK85,'4シフト記号表'!$C$6:$U$35,19,FALSE))</f>
        <v/>
      </c>
      <c r="AL87" s="389" t="str">
        <f>IF(AL85="","",VLOOKUP(AL85,'4シフト記号表'!$C$6:$U$35,19,FALSE))</f>
        <v/>
      </c>
      <c r="AM87" s="390" t="str">
        <f>IF(AM85="","",VLOOKUP(AM85,'4シフト記号表'!$C$6:$U$35,19,FALSE))</f>
        <v/>
      </c>
      <c r="AN87" s="388" t="str">
        <f>IF(AN85="","",VLOOKUP(AN85,'4シフト記号表'!$C$6:$U$35,19,FALSE))</f>
        <v/>
      </c>
      <c r="AO87" s="389" t="str">
        <f>IF(AO85="","",VLOOKUP(AO85,'4シフト記号表'!$C$6:$U$35,19,FALSE))</f>
        <v/>
      </c>
      <c r="AP87" s="389" t="str">
        <f>IF(AP85="","",VLOOKUP(AP85,'4シフト記号表'!$C$6:$U$35,19,FALSE))</f>
        <v/>
      </c>
      <c r="AQ87" s="389" t="str">
        <f>IF(AQ85="","",VLOOKUP(AQ85,'4シフト記号表'!$C$6:$U$35,19,FALSE))</f>
        <v/>
      </c>
      <c r="AR87" s="389" t="str">
        <f>IF(AR85="","",VLOOKUP(AR85,'4シフト記号表'!$C$6:$U$35,19,FALSE))</f>
        <v/>
      </c>
      <c r="AS87" s="389" t="str">
        <f>IF(AS85="","",VLOOKUP(AS85,'4シフト記号表'!$C$6:$U$35,19,FALSE))</f>
        <v/>
      </c>
      <c r="AT87" s="390" t="str">
        <f>IF(AT85="","",VLOOKUP(AT85,'4シフト記号表'!$C$6:$U$35,19,FALSE))</f>
        <v/>
      </c>
      <c r="AU87" s="388" t="str">
        <f>IF(AU85="","",VLOOKUP(AU85,'4シフト記号表'!$C$6:$U$35,19,FALSE))</f>
        <v/>
      </c>
      <c r="AV87" s="389" t="str">
        <f>IF(AV85="","",VLOOKUP(AV85,'4シフト記号表'!$C$6:$U$35,19,FALSE))</f>
        <v/>
      </c>
      <c r="AW87" s="389" t="str">
        <f>IF(AW85="","",VLOOKUP(AW85,'4シフト記号表'!$C$6:$U$35,19,FALSE))</f>
        <v/>
      </c>
      <c r="AX87" s="1393">
        <f>IF($BB$3="４週",SUM(S87:AT87),IF($BB$3="暦月",SUM(S87:AW87),""))</f>
        <v>0</v>
      </c>
      <c r="AY87" s="1394"/>
      <c r="AZ87" s="1395">
        <f>IF($BB$3="４週",AX87/4,IF($BB$3="暦月",'4勤務形態一覧（100名）'!AX87/('4勤務形態一覧（100名）'!$BB$8/7),""))</f>
        <v>0</v>
      </c>
      <c r="BA87" s="1396"/>
      <c r="BB87" s="1444"/>
      <c r="BC87" s="1407"/>
      <c r="BD87" s="1407"/>
      <c r="BE87" s="1407"/>
      <c r="BF87" s="1408"/>
    </row>
    <row r="88" spans="2:58" ht="20.25" customHeight="1">
      <c r="B88" s="1316">
        <f>B85+1</f>
        <v>23</v>
      </c>
      <c r="C88" s="1419"/>
      <c r="D88" s="1420"/>
      <c r="E88" s="1421"/>
      <c r="F88" s="391"/>
      <c r="G88" s="1400"/>
      <c r="H88" s="1402"/>
      <c r="I88" s="1332"/>
      <c r="J88" s="1332"/>
      <c r="K88" s="1333"/>
      <c r="L88" s="1403"/>
      <c r="M88" s="1404"/>
      <c r="N88" s="1404"/>
      <c r="O88" s="1405"/>
      <c r="P88" s="1409" t="s">
        <v>213</v>
      </c>
      <c r="Q88" s="1410"/>
      <c r="R88" s="1411"/>
      <c r="S88" s="434"/>
      <c r="T88" s="435"/>
      <c r="U88" s="435"/>
      <c r="V88" s="435"/>
      <c r="W88" s="435"/>
      <c r="X88" s="435"/>
      <c r="Y88" s="436"/>
      <c r="Z88" s="434"/>
      <c r="AA88" s="435"/>
      <c r="AB88" s="435"/>
      <c r="AC88" s="435"/>
      <c r="AD88" s="435"/>
      <c r="AE88" s="435"/>
      <c r="AF88" s="436"/>
      <c r="AG88" s="434"/>
      <c r="AH88" s="435"/>
      <c r="AI88" s="435"/>
      <c r="AJ88" s="435"/>
      <c r="AK88" s="435"/>
      <c r="AL88" s="435"/>
      <c r="AM88" s="436"/>
      <c r="AN88" s="434"/>
      <c r="AO88" s="435"/>
      <c r="AP88" s="435"/>
      <c r="AQ88" s="435"/>
      <c r="AR88" s="435"/>
      <c r="AS88" s="435"/>
      <c r="AT88" s="436"/>
      <c r="AU88" s="434"/>
      <c r="AV88" s="435"/>
      <c r="AW88" s="435"/>
      <c r="AX88" s="1481"/>
      <c r="AY88" s="1482"/>
      <c r="AZ88" s="1483"/>
      <c r="BA88" s="1484"/>
      <c r="BB88" s="1442"/>
      <c r="BC88" s="1404"/>
      <c r="BD88" s="1404"/>
      <c r="BE88" s="1404"/>
      <c r="BF88" s="1405"/>
    </row>
    <row r="89" spans="2:58" ht="20.25" customHeight="1">
      <c r="B89" s="1316"/>
      <c r="C89" s="1422"/>
      <c r="D89" s="1423"/>
      <c r="E89" s="1424"/>
      <c r="F89" s="383"/>
      <c r="G89" s="1327"/>
      <c r="H89" s="1331"/>
      <c r="I89" s="1332"/>
      <c r="J89" s="1332"/>
      <c r="K89" s="1333"/>
      <c r="L89" s="1337"/>
      <c r="M89" s="1338"/>
      <c r="N89" s="1338"/>
      <c r="O89" s="1339"/>
      <c r="P89" s="1383" t="s">
        <v>214</v>
      </c>
      <c r="Q89" s="1384"/>
      <c r="R89" s="1385"/>
      <c r="S89" s="384" t="str">
        <f>IF(S88="","",VLOOKUP(S88,'4シフト記号表'!$C$6:$K$35,9,FALSE))</f>
        <v/>
      </c>
      <c r="T89" s="385" t="str">
        <f>IF(T88="","",VLOOKUP(T88,'4シフト記号表'!$C$6:$K$35,9,FALSE))</f>
        <v/>
      </c>
      <c r="U89" s="385" t="str">
        <f>IF(U88="","",VLOOKUP(U88,'4シフト記号表'!$C$6:$K$35,9,FALSE))</f>
        <v/>
      </c>
      <c r="V89" s="385" t="str">
        <f>IF(V88="","",VLOOKUP(V88,'4シフト記号表'!$C$6:$K$35,9,FALSE))</f>
        <v/>
      </c>
      <c r="W89" s="385" t="str">
        <f>IF(W88="","",VLOOKUP(W88,'4シフト記号表'!$C$6:$K$35,9,FALSE))</f>
        <v/>
      </c>
      <c r="X89" s="385" t="str">
        <f>IF(X88="","",VLOOKUP(X88,'4シフト記号表'!$C$6:$K$35,9,FALSE))</f>
        <v/>
      </c>
      <c r="Y89" s="386" t="str">
        <f>IF(Y88="","",VLOOKUP(Y88,'4シフト記号表'!$C$6:$K$35,9,FALSE))</f>
        <v/>
      </c>
      <c r="Z89" s="384" t="str">
        <f>IF(Z88="","",VLOOKUP(Z88,'4シフト記号表'!$C$6:$K$35,9,FALSE))</f>
        <v/>
      </c>
      <c r="AA89" s="385" t="str">
        <f>IF(AA88="","",VLOOKUP(AA88,'4シフト記号表'!$C$6:$K$35,9,FALSE))</f>
        <v/>
      </c>
      <c r="AB89" s="385" t="str">
        <f>IF(AB88="","",VLOOKUP(AB88,'4シフト記号表'!$C$6:$K$35,9,FALSE))</f>
        <v/>
      </c>
      <c r="AC89" s="385" t="str">
        <f>IF(AC88="","",VLOOKUP(AC88,'4シフト記号表'!$C$6:$K$35,9,FALSE))</f>
        <v/>
      </c>
      <c r="AD89" s="385" t="str">
        <f>IF(AD88="","",VLOOKUP(AD88,'4シフト記号表'!$C$6:$K$35,9,FALSE))</f>
        <v/>
      </c>
      <c r="AE89" s="385" t="str">
        <f>IF(AE88="","",VLOOKUP(AE88,'4シフト記号表'!$C$6:$K$35,9,FALSE))</f>
        <v/>
      </c>
      <c r="AF89" s="386" t="str">
        <f>IF(AF88="","",VLOOKUP(AF88,'4シフト記号表'!$C$6:$K$35,9,FALSE))</f>
        <v/>
      </c>
      <c r="AG89" s="384" t="str">
        <f>IF(AG88="","",VLOOKUP(AG88,'4シフト記号表'!$C$6:$K$35,9,FALSE))</f>
        <v/>
      </c>
      <c r="AH89" s="385" t="str">
        <f>IF(AH88="","",VLOOKUP(AH88,'4シフト記号表'!$C$6:$K$35,9,FALSE))</f>
        <v/>
      </c>
      <c r="AI89" s="385" t="str">
        <f>IF(AI88="","",VLOOKUP(AI88,'4シフト記号表'!$C$6:$K$35,9,FALSE))</f>
        <v/>
      </c>
      <c r="AJ89" s="385" t="str">
        <f>IF(AJ88="","",VLOOKUP(AJ88,'4シフト記号表'!$C$6:$K$35,9,FALSE))</f>
        <v/>
      </c>
      <c r="AK89" s="385" t="str">
        <f>IF(AK88="","",VLOOKUP(AK88,'4シフト記号表'!$C$6:$K$35,9,FALSE))</f>
        <v/>
      </c>
      <c r="AL89" s="385" t="str">
        <f>IF(AL88="","",VLOOKUP(AL88,'4シフト記号表'!$C$6:$K$35,9,FALSE))</f>
        <v/>
      </c>
      <c r="AM89" s="386" t="str">
        <f>IF(AM88="","",VLOOKUP(AM88,'4シフト記号表'!$C$6:$K$35,9,FALSE))</f>
        <v/>
      </c>
      <c r="AN89" s="384" t="str">
        <f>IF(AN88="","",VLOOKUP(AN88,'4シフト記号表'!$C$6:$K$35,9,FALSE))</f>
        <v/>
      </c>
      <c r="AO89" s="385" t="str">
        <f>IF(AO88="","",VLOOKUP(AO88,'4シフト記号表'!$C$6:$K$35,9,FALSE))</f>
        <v/>
      </c>
      <c r="AP89" s="385" t="str">
        <f>IF(AP88="","",VLOOKUP(AP88,'4シフト記号表'!$C$6:$K$35,9,FALSE))</f>
        <v/>
      </c>
      <c r="AQ89" s="385" t="str">
        <f>IF(AQ88="","",VLOOKUP(AQ88,'4シフト記号表'!$C$6:$K$35,9,FALSE))</f>
        <v/>
      </c>
      <c r="AR89" s="385" t="str">
        <f>IF(AR88="","",VLOOKUP(AR88,'4シフト記号表'!$C$6:$K$35,9,FALSE))</f>
        <v/>
      </c>
      <c r="AS89" s="385" t="str">
        <f>IF(AS88="","",VLOOKUP(AS88,'4シフト記号表'!$C$6:$K$35,9,FALSE))</f>
        <v/>
      </c>
      <c r="AT89" s="386" t="str">
        <f>IF(AT88="","",VLOOKUP(AT88,'4シフト記号表'!$C$6:$K$35,9,FALSE))</f>
        <v/>
      </c>
      <c r="AU89" s="384" t="str">
        <f>IF(AU88="","",VLOOKUP(AU88,'4シフト記号表'!$C$6:$K$35,9,FALSE))</f>
        <v/>
      </c>
      <c r="AV89" s="385" t="str">
        <f>IF(AV88="","",VLOOKUP(AV88,'4シフト記号表'!$C$6:$K$35,9,FALSE))</f>
        <v/>
      </c>
      <c r="AW89" s="385" t="str">
        <f>IF(AW88="","",VLOOKUP(AW88,'4シフト記号表'!$C$6:$K$35,9,FALSE))</f>
        <v/>
      </c>
      <c r="AX89" s="1386">
        <f>IF($BB$3="４週",SUM(S89:AT89),IF($BB$3="暦月",SUM(S89:AW89),""))</f>
        <v>0</v>
      </c>
      <c r="AY89" s="1387"/>
      <c r="AZ89" s="1388">
        <f>IF($BB$3="４週",AX89/4,IF($BB$3="暦月",'4勤務形態一覧（100名）'!AX89/('4勤務形態一覧（100名）'!$BB$8/7),""))</f>
        <v>0</v>
      </c>
      <c r="BA89" s="1389"/>
      <c r="BB89" s="1443"/>
      <c r="BC89" s="1338"/>
      <c r="BD89" s="1338"/>
      <c r="BE89" s="1338"/>
      <c r="BF89" s="1339"/>
    </row>
    <row r="90" spans="2:58" ht="20.25" customHeight="1">
      <c r="B90" s="1316"/>
      <c r="C90" s="1425"/>
      <c r="D90" s="1426"/>
      <c r="E90" s="1427"/>
      <c r="F90" s="437">
        <f>C88</f>
        <v>0</v>
      </c>
      <c r="G90" s="1401"/>
      <c r="H90" s="1331"/>
      <c r="I90" s="1332"/>
      <c r="J90" s="1332"/>
      <c r="K90" s="1333"/>
      <c r="L90" s="1406"/>
      <c r="M90" s="1407"/>
      <c r="N90" s="1407"/>
      <c r="O90" s="1408"/>
      <c r="P90" s="1390" t="s">
        <v>215</v>
      </c>
      <c r="Q90" s="1391"/>
      <c r="R90" s="1392"/>
      <c r="S90" s="388" t="str">
        <f>IF(S88="","",VLOOKUP(S88,'4シフト記号表'!$C$6:$U$35,19,FALSE))</f>
        <v/>
      </c>
      <c r="T90" s="389" t="str">
        <f>IF(T88="","",VLOOKUP(T88,'4シフト記号表'!$C$6:$U$35,19,FALSE))</f>
        <v/>
      </c>
      <c r="U90" s="389" t="str">
        <f>IF(U88="","",VLOOKUP(U88,'4シフト記号表'!$C$6:$U$35,19,FALSE))</f>
        <v/>
      </c>
      <c r="V90" s="389" t="str">
        <f>IF(V88="","",VLOOKUP(V88,'4シフト記号表'!$C$6:$U$35,19,FALSE))</f>
        <v/>
      </c>
      <c r="W90" s="389" t="str">
        <f>IF(W88="","",VLOOKUP(W88,'4シフト記号表'!$C$6:$U$35,19,FALSE))</f>
        <v/>
      </c>
      <c r="X90" s="389" t="str">
        <f>IF(X88="","",VLOOKUP(X88,'4シフト記号表'!$C$6:$U$35,19,FALSE))</f>
        <v/>
      </c>
      <c r="Y90" s="390" t="str">
        <f>IF(Y88="","",VLOOKUP(Y88,'4シフト記号表'!$C$6:$U$35,19,FALSE))</f>
        <v/>
      </c>
      <c r="Z90" s="388" t="str">
        <f>IF(Z88="","",VLOOKUP(Z88,'4シフト記号表'!$C$6:$U$35,19,FALSE))</f>
        <v/>
      </c>
      <c r="AA90" s="389" t="str">
        <f>IF(AA88="","",VLOOKUP(AA88,'4シフト記号表'!$C$6:$U$35,19,FALSE))</f>
        <v/>
      </c>
      <c r="AB90" s="389" t="str">
        <f>IF(AB88="","",VLOOKUP(AB88,'4シフト記号表'!$C$6:$U$35,19,FALSE))</f>
        <v/>
      </c>
      <c r="AC90" s="389" t="str">
        <f>IF(AC88="","",VLOOKUP(AC88,'4シフト記号表'!$C$6:$U$35,19,FALSE))</f>
        <v/>
      </c>
      <c r="AD90" s="389" t="str">
        <f>IF(AD88="","",VLOOKUP(AD88,'4シフト記号表'!$C$6:$U$35,19,FALSE))</f>
        <v/>
      </c>
      <c r="AE90" s="389" t="str">
        <f>IF(AE88="","",VLOOKUP(AE88,'4シフト記号表'!$C$6:$U$35,19,FALSE))</f>
        <v/>
      </c>
      <c r="AF90" s="390" t="str">
        <f>IF(AF88="","",VLOOKUP(AF88,'4シフト記号表'!$C$6:$U$35,19,FALSE))</f>
        <v/>
      </c>
      <c r="AG90" s="388" t="str">
        <f>IF(AG88="","",VLOOKUP(AG88,'4シフト記号表'!$C$6:$U$35,19,FALSE))</f>
        <v/>
      </c>
      <c r="AH90" s="389" t="str">
        <f>IF(AH88="","",VLOOKUP(AH88,'4シフト記号表'!$C$6:$U$35,19,FALSE))</f>
        <v/>
      </c>
      <c r="AI90" s="389" t="str">
        <f>IF(AI88="","",VLOOKUP(AI88,'4シフト記号表'!$C$6:$U$35,19,FALSE))</f>
        <v/>
      </c>
      <c r="AJ90" s="389" t="str">
        <f>IF(AJ88="","",VLOOKUP(AJ88,'4シフト記号表'!$C$6:$U$35,19,FALSE))</f>
        <v/>
      </c>
      <c r="AK90" s="389" t="str">
        <f>IF(AK88="","",VLOOKUP(AK88,'4シフト記号表'!$C$6:$U$35,19,FALSE))</f>
        <v/>
      </c>
      <c r="AL90" s="389" t="str">
        <f>IF(AL88="","",VLOOKUP(AL88,'4シフト記号表'!$C$6:$U$35,19,FALSE))</f>
        <v/>
      </c>
      <c r="AM90" s="390" t="str">
        <f>IF(AM88="","",VLOOKUP(AM88,'4シフト記号表'!$C$6:$U$35,19,FALSE))</f>
        <v/>
      </c>
      <c r="AN90" s="388" t="str">
        <f>IF(AN88="","",VLOOKUP(AN88,'4シフト記号表'!$C$6:$U$35,19,FALSE))</f>
        <v/>
      </c>
      <c r="AO90" s="389" t="str">
        <f>IF(AO88="","",VLOOKUP(AO88,'4シフト記号表'!$C$6:$U$35,19,FALSE))</f>
        <v/>
      </c>
      <c r="AP90" s="389" t="str">
        <f>IF(AP88="","",VLOOKUP(AP88,'4シフト記号表'!$C$6:$U$35,19,FALSE))</f>
        <v/>
      </c>
      <c r="AQ90" s="389" t="str">
        <f>IF(AQ88="","",VLOOKUP(AQ88,'4シフト記号表'!$C$6:$U$35,19,FALSE))</f>
        <v/>
      </c>
      <c r="AR90" s="389" t="str">
        <f>IF(AR88="","",VLOOKUP(AR88,'4シフト記号表'!$C$6:$U$35,19,FALSE))</f>
        <v/>
      </c>
      <c r="AS90" s="389" t="str">
        <f>IF(AS88="","",VLOOKUP(AS88,'4シフト記号表'!$C$6:$U$35,19,FALSE))</f>
        <v/>
      </c>
      <c r="AT90" s="390" t="str">
        <f>IF(AT88="","",VLOOKUP(AT88,'4シフト記号表'!$C$6:$U$35,19,FALSE))</f>
        <v/>
      </c>
      <c r="AU90" s="388" t="str">
        <f>IF(AU88="","",VLOOKUP(AU88,'4シフト記号表'!$C$6:$U$35,19,FALSE))</f>
        <v/>
      </c>
      <c r="AV90" s="389" t="str">
        <f>IF(AV88="","",VLOOKUP(AV88,'4シフト記号表'!$C$6:$U$35,19,FALSE))</f>
        <v/>
      </c>
      <c r="AW90" s="389" t="str">
        <f>IF(AW88="","",VLOOKUP(AW88,'4シフト記号表'!$C$6:$U$35,19,FALSE))</f>
        <v/>
      </c>
      <c r="AX90" s="1393">
        <f>IF($BB$3="４週",SUM(S90:AT90),IF($BB$3="暦月",SUM(S90:AW90),""))</f>
        <v>0</v>
      </c>
      <c r="AY90" s="1394"/>
      <c r="AZ90" s="1395">
        <f>IF($BB$3="４週",AX90/4,IF($BB$3="暦月",'4勤務形態一覧（100名）'!AX90/('4勤務形態一覧（100名）'!$BB$8/7),""))</f>
        <v>0</v>
      </c>
      <c r="BA90" s="1396"/>
      <c r="BB90" s="1444"/>
      <c r="BC90" s="1407"/>
      <c r="BD90" s="1407"/>
      <c r="BE90" s="1407"/>
      <c r="BF90" s="1408"/>
    </row>
    <row r="91" spans="2:58" ht="20.25" customHeight="1">
      <c r="B91" s="1316">
        <f>B88+1</f>
        <v>24</v>
      </c>
      <c r="C91" s="1419"/>
      <c r="D91" s="1420"/>
      <c r="E91" s="1421"/>
      <c r="F91" s="391"/>
      <c r="G91" s="1400"/>
      <c r="H91" s="1402"/>
      <c r="I91" s="1332"/>
      <c r="J91" s="1332"/>
      <c r="K91" s="1333"/>
      <c r="L91" s="1403"/>
      <c r="M91" s="1404"/>
      <c r="N91" s="1404"/>
      <c r="O91" s="1405"/>
      <c r="P91" s="1409" t="s">
        <v>213</v>
      </c>
      <c r="Q91" s="1410"/>
      <c r="R91" s="1411"/>
      <c r="S91" s="434"/>
      <c r="T91" s="435"/>
      <c r="U91" s="435"/>
      <c r="V91" s="435"/>
      <c r="W91" s="435"/>
      <c r="X91" s="435"/>
      <c r="Y91" s="436"/>
      <c r="Z91" s="434"/>
      <c r="AA91" s="435"/>
      <c r="AB91" s="435"/>
      <c r="AC91" s="435"/>
      <c r="AD91" s="435"/>
      <c r="AE91" s="435"/>
      <c r="AF91" s="436"/>
      <c r="AG91" s="434"/>
      <c r="AH91" s="435"/>
      <c r="AI91" s="435"/>
      <c r="AJ91" s="435"/>
      <c r="AK91" s="435"/>
      <c r="AL91" s="435"/>
      <c r="AM91" s="436"/>
      <c r="AN91" s="434"/>
      <c r="AO91" s="435"/>
      <c r="AP91" s="435"/>
      <c r="AQ91" s="435"/>
      <c r="AR91" s="435"/>
      <c r="AS91" s="435"/>
      <c r="AT91" s="436"/>
      <c r="AU91" s="434"/>
      <c r="AV91" s="435"/>
      <c r="AW91" s="435"/>
      <c r="AX91" s="1481"/>
      <c r="AY91" s="1482"/>
      <c r="AZ91" s="1483"/>
      <c r="BA91" s="1484"/>
      <c r="BB91" s="1442"/>
      <c r="BC91" s="1404"/>
      <c r="BD91" s="1404"/>
      <c r="BE91" s="1404"/>
      <c r="BF91" s="1405"/>
    </row>
    <row r="92" spans="2:58" ht="20.25" customHeight="1">
      <c r="B92" s="1316"/>
      <c r="C92" s="1422"/>
      <c r="D92" s="1423"/>
      <c r="E92" s="1424"/>
      <c r="F92" s="383"/>
      <c r="G92" s="1327"/>
      <c r="H92" s="1331"/>
      <c r="I92" s="1332"/>
      <c r="J92" s="1332"/>
      <c r="K92" s="1333"/>
      <c r="L92" s="1337"/>
      <c r="M92" s="1338"/>
      <c r="N92" s="1338"/>
      <c r="O92" s="1339"/>
      <c r="P92" s="1383" t="s">
        <v>214</v>
      </c>
      <c r="Q92" s="1384"/>
      <c r="R92" s="1385"/>
      <c r="S92" s="384" t="str">
        <f>IF(S91="","",VLOOKUP(S91,'4シフト記号表'!$C$6:$K$35,9,FALSE))</f>
        <v/>
      </c>
      <c r="T92" s="385" t="str">
        <f>IF(T91="","",VLOOKUP(T91,'4シフト記号表'!$C$6:$K$35,9,FALSE))</f>
        <v/>
      </c>
      <c r="U92" s="385" t="str">
        <f>IF(U91="","",VLOOKUP(U91,'4シフト記号表'!$C$6:$K$35,9,FALSE))</f>
        <v/>
      </c>
      <c r="V92" s="385" t="str">
        <f>IF(V91="","",VLOOKUP(V91,'4シフト記号表'!$C$6:$K$35,9,FALSE))</f>
        <v/>
      </c>
      <c r="W92" s="385" t="str">
        <f>IF(W91="","",VLOOKUP(W91,'4シフト記号表'!$C$6:$K$35,9,FALSE))</f>
        <v/>
      </c>
      <c r="X92" s="385" t="str">
        <f>IF(X91="","",VLOOKUP(X91,'4シフト記号表'!$C$6:$K$35,9,FALSE))</f>
        <v/>
      </c>
      <c r="Y92" s="386" t="str">
        <f>IF(Y91="","",VLOOKUP(Y91,'4シフト記号表'!$C$6:$K$35,9,FALSE))</f>
        <v/>
      </c>
      <c r="Z92" s="384" t="str">
        <f>IF(Z91="","",VLOOKUP(Z91,'4シフト記号表'!$C$6:$K$35,9,FALSE))</f>
        <v/>
      </c>
      <c r="AA92" s="385" t="str">
        <f>IF(AA91="","",VLOOKUP(AA91,'4シフト記号表'!$C$6:$K$35,9,FALSE))</f>
        <v/>
      </c>
      <c r="AB92" s="385" t="str">
        <f>IF(AB91="","",VLOOKUP(AB91,'4シフト記号表'!$C$6:$K$35,9,FALSE))</f>
        <v/>
      </c>
      <c r="AC92" s="385" t="str">
        <f>IF(AC91="","",VLOOKUP(AC91,'4シフト記号表'!$C$6:$K$35,9,FALSE))</f>
        <v/>
      </c>
      <c r="AD92" s="385" t="str">
        <f>IF(AD91="","",VLOOKUP(AD91,'4シフト記号表'!$C$6:$K$35,9,FALSE))</f>
        <v/>
      </c>
      <c r="AE92" s="385" t="str">
        <f>IF(AE91="","",VLOOKUP(AE91,'4シフト記号表'!$C$6:$K$35,9,FALSE))</f>
        <v/>
      </c>
      <c r="AF92" s="386" t="str">
        <f>IF(AF91="","",VLOOKUP(AF91,'4シフト記号表'!$C$6:$K$35,9,FALSE))</f>
        <v/>
      </c>
      <c r="AG92" s="384" t="str">
        <f>IF(AG91="","",VLOOKUP(AG91,'4シフト記号表'!$C$6:$K$35,9,FALSE))</f>
        <v/>
      </c>
      <c r="AH92" s="385" t="str">
        <f>IF(AH91="","",VLOOKUP(AH91,'4シフト記号表'!$C$6:$K$35,9,FALSE))</f>
        <v/>
      </c>
      <c r="AI92" s="385" t="str">
        <f>IF(AI91="","",VLOOKUP(AI91,'4シフト記号表'!$C$6:$K$35,9,FALSE))</f>
        <v/>
      </c>
      <c r="AJ92" s="385" t="str">
        <f>IF(AJ91="","",VLOOKUP(AJ91,'4シフト記号表'!$C$6:$K$35,9,FALSE))</f>
        <v/>
      </c>
      <c r="AK92" s="385" t="str">
        <f>IF(AK91="","",VLOOKUP(AK91,'4シフト記号表'!$C$6:$K$35,9,FALSE))</f>
        <v/>
      </c>
      <c r="AL92" s="385" t="str">
        <f>IF(AL91="","",VLOOKUP(AL91,'4シフト記号表'!$C$6:$K$35,9,FALSE))</f>
        <v/>
      </c>
      <c r="AM92" s="386" t="str">
        <f>IF(AM91="","",VLOOKUP(AM91,'4シフト記号表'!$C$6:$K$35,9,FALSE))</f>
        <v/>
      </c>
      <c r="AN92" s="384" t="str">
        <f>IF(AN91="","",VLOOKUP(AN91,'4シフト記号表'!$C$6:$K$35,9,FALSE))</f>
        <v/>
      </c>
      <c r="AO92" s="385" t="str">
        <f>IF(AO91="","",VLOOKUP(AO91,'4シフト記号表'!$C$6:$K$35,9,FALSE))</f>
        <v/>
      </c>
      <c r="AP92" s="385" t="str">
        <f>IF(AP91="","",VLOOKUP(AP91,'4シフト記号表'!$C$6:$K$35,9,FALSE))</f>
        <v/>
      </c>
      <c r="AQ92" s="385" t="str">
        <f>IF(AQ91="","",VLOOKUP(AQ91,'4シフト記号表'!$C$6:$K$35,9,FALSE))</f>
        <v/>
      </c>
      <c r="AR92" s="385" t="str">
        <f>IF(AR91="","",VLOOKUP(AR91,'4シフト記号表'!$C$6:$K$35,9,FALSE))</f>
        <v/>
      </c>
      <c r="AS92" s="385" t="str">
        <f>IF(AS91="","",VLOOKUP(AS91,'4シフト記号表'!$C$6:$K$35,9,FALSE))</f>
        <v/>
      </c>
      <c r="AT92" s="386" t="str">
        <f>IF(AT91="","",VLOOKUP(AT91,'4シフト記号表'!$C$6:$K$35,9,FALSE))</f>
        <v/>
      </c>
      <c r="AU92" s="384" t="str">
        <f>IF(AU91="","",VLOOKUP(AU91,'4シフト記号表'!$C$6:$K$35,9,FALSE))</f>
        <v/>
      </c>
      <c r="AV92" s="385" t="str">
        <f>IF(AV91="","",VLOOKUP(AV91,'4シフト記号表'!$C$6:$K$35,9,FALSE))</f>
        <v/>
      </c>
      <c r="AW92" s="385" t="str">
        <f>IF(AW91="","",VLOOKUP(AW91,'4シフト記号表'!$C$6:$K$35,9,FALSE))</f>
        <v/>
      </c>
      <c r="AX92" s="1386">
        <f>IF($BB$3="４週",SUM(S92:AT92),IF($BB$3="暦月",SUM(S92:AW92),""))</f>
        <v>0</v>
      </c>
      <c r="AY92" s="1387"/>
      <c r="AZ92" s="1388">
        <f>IF($BB$3="４週",AX92/4,IF($BB$3="暦月",'4勤務形態一覧（100名）'!AX92/('4勤務形態一覧（100名）'!$BB$8/7),""))</f>
        <v>0</v>
      </c>
      <c r="BA92" s="1389"/>
      <c r="BB92" s="1443"/>
      <c r="BC92" s="1338"/>
      <c r="BD92" s="1338"/>
      <c r="BE92" s="1338"/>
      <c r="BF92" s="1339"/>
    </row>
    <row r="93" spans="2:58" ht="20.25" customHeight="1">
      <c r="B93" s="1316"/>
      <c r="C93" s="1425"/>
      <c r="D93" s="1426"/>
      <c r="E93" s="1427"/>
      <c r="F93" s="437">
        <f>C91</f>
        <v>0</v>
      </c>
      <c r="G93" s="1401"/>
      <c r="H93" s="1331"/>
      <c r="I93" s="1332"/>
      <c r="J93" s="1332"/>
      <c r="K93" s="1333"/>
      <c r="L93" s="1406"/>
      <c r="M93" s="1407"/>
      <c r="N93" s="1407"/>
      <c r="O93" s="1408"/>
      <c r="P93" s="1390" t="s">
        <v>215</v>
      </c>
      <c r="Q93" s="1391"/>
      <c r="R93" s="1392"/>
      <c r="S93" s="388" t="str">
        <f>IF(S91="","",VLOOKUP(S91,'4シフト記号表'!$C$6:$U$35,19,FALSE))</f>
        <v/>
      </c>
      <c r="T93" s="389" t="str">
        <f>IF(T91="","",VLOOKUP(T91,'4シフト記号表'!$C$6:$U$35,19,FALSE))</f>
        <v/>
      </c>
      <c r="U93" s="389" t="str">
        <f>IF(U91="","",VLOOKUP(U91,'4シフト記号表'!$C$6:$U$35,19,FALSE))</f>
        <v/>
      </c>
      <c r="V93" s="389" t="str">
        <f>IF(V91="","",VLOOKUP(V91,'4シフト記号表'!$C$6:$U$35,19,FALSE))</f>
        <v/>
      </c>
      <c r="W93" s="389" t="str">
        <f>IF(W91="","",VLOOKUP(W91,'4シフト記号表'!$C$6:$U$35,19,FALSE))</f>
        <v/>
      </c>
      <c r="X93" s="389" t="str">
        <f>IF(X91="","",VLOOKUP(X91,'4シフト記号表'!$C$6:$U$35,19,FALSE))</f>
        <v/>
      </c>
      <c r="Y93" s="390" t="str">
        <f>IF(Y91="","",VLOOKUP(Y91,'4シフト記号表'!$C$6:$U$35,19,FALSE))</f>
        <v/>
      </c>
      <c r="Z93" s="388" t="str">
        <f>IF(Z91="","",VLOOKUP(Z91,'4シフト記号表'!$C$6:$U$35,19,FALSE))</f>
        <v/>
      </c>
      <c r="AA93" s="389" t="str">
        <f>IF(AA91="","",VLOOKUP(AA91,'4シフト記号表'!$C$6:$U$35,19,FALSE))</f>
        <v/>
      </c>
      <c r="AB93" s="389" t="str">
        <f>IF(AB91="","",VLOOKUP(AB91,'4シフト記号表'!$C$6:$U$35,19,FALSE))</f>
        <v/>
      </c>
      <c r="AC93" s="389" t="str">
        <f>IF(AC91="","",VLOOKUP(AC91,'4シフト記号表'!$C$6:$U$35,19,FALSE))</f>
        <v/>
      </c>
      <c r="AD93" s="389" t="str">
        <f>IF(AD91="","",VLOOKUP(AD91,'4シフト記号表'!$C$6:$U$35,19,FALSE))</f>
        <v/>
      </c>
      <c r="AE93" s="389" t="str">
        <f>IF(AE91="","",VLOOKUP(AE91,'4シフト記号表'!$C$6:$U$35,19,FALSE))</f>
        <v/>
      </c>
      <c r="AF93" s="390" t="str">
        <f>IF(AF91="","",VLOOKUP(AF91,'4シフト記号表'!$C$6:$U$35,19,FALSE))</f>
        <v/>
      </c>
      <c r="AG93" s="388" t="str">
        <f>IF(AG91="","",VLOOKUP(AG91,'4シフト記号表'!$C$6:$U$35,19,FALSE))</f>
        <v/>
      </c>
      <c r="AH93" s="389" t="str">
        <f>IF(AH91="","",VLOOKUP(AH91,'4シフト記号表'!$C$6:$U$35,19,FALSE))</f>
        <v/>
      </c>
      <c r="AI93" s="389" t="str">
        <f>IF(AI91="","",VLOOKUP(AI91,'4シフト記号表'!$C$6:$U$35,19,FALSE))</f>
        <v/>
      </c>
      <c r="AJ93" s="389" t="str">
        <f>IF(AJ91="","",VLOOKUP(AJ91,'4シフト記号表'!$C$6:$U$35,19,FALSE))</f>
        <v/>
      </c>
      <c r="AK93" s="389" t="str">
        <f>IF(AK91="","",VLOOKUP(AK91,'4シフト記号表'!$C$6:$U$35,19,FALSE))</f>
        <v/>
      </c>
      <c r="AL93" s="389" t="str">
        <f>IF(AL91="","",VLOOKUP(AL91,'4シフト記号表'!$C$6:$U$35,19,FALSE))</f>
        <v/>
      </c>
      <c r="AM93" s="390" t="str">
        <f>IF(AM91="","",VLOOKUP(AM91,'4シフト記号表'!$C$6:$U$35,19,FALSE))</f>
        <v/>
      </c>
      <c r="AN93" s="388" t="str">
        <f>IF(AN91="","",VLOOKUP(AN91,'4シフト記号表'!$C$6:$U$35,19,FALSE))</f>
        <v/>
      </c>
      <c r="AO93" s="389" t="str">
        <f>IF(AO91="","",VLOOKUP(AO91,'4シフト記号表'!$C$6:$U$35,19,FALSE))</f>
        <v/>
      </c>
      <c r="AP93" s="389" t="str">
        <f>IF(AP91="","",VLOOKUP(AP91,'4シフト記号表'!$C$6:$U$35,19,FALSE))</f>
        <v/>
      </c>
      <c r="AQ93" s="389" t="str">
        <f>IF(AQ91="","",VLOOKUP(AQ91,'4シフト記号表'!$C$6:$U$35,19,FALSE))</f>
        <v/>
      </c>
      <c r="AR93" s="389" t="str">
        <f>IF(AR91="","",VLOOKUP(AR91,'4シフト記号表'!$C$6:$U$35,19,FALSE))</f>
        <v/>
      </c>
      <c r="AS93" s="389" t="str">
        <f>IF(AS91="","",VLOOKUP(AS91,'4シフト記号表'!$C$6:$U$35,19,FALSE))</f>
        <v/>
      </c>
      <c r="AT93" s="390" t="str">
        <f>IF(AT91="","",VLOOKUP(AT91,'4シフト記号表'!$C$6:$U$35,19,FALSE))</f>
        <v/>
      </c>
      <c r="AU93" s="388" t="str">
        <f>IF(AU91="","",VLOOKUP(AU91,'4シフト記号表'!$C$6:$U$35,19,FALSE))</f>
        <v/>
      </c>
      <c r="AV93" s="389" t="str">
        <f>IF(AV91="","",VLOOKUP(AV91,'4シフト記号表'!$C$6:$U$35,19,FALSE))</f>
        <v/>
      </c>
      <c r="AW93" s="389" t="str">
        <f>IF(AW91="","",VLOOKUP(AW91,'4シフト記号表'!$C$6:$U$35,19,FALSE))</f>
        <v/>
      </c>
      <c r="AX93" s="1393">
        <f>IF($BB$3="４週",SUM(S93:AT93),IF($BB$3="暦月",SUM(S93:AW93),""))</f>
        <v>0</v>
      </c>
      <c r="AY93" s="1394"/>
      <c r="AZ93" s="1395">
        <f>IF($BB$3="４週",AX93/4,IF($BB$3="暦月",'4勤務形態一覧（100名）'!AX93/('4勤務形態一覧（100名）'!$BB$8/7),""))</f>
        <v>0</v>
      </c>
      <c r="BA93" s="1396"/>
      <c r="BB93" s="1444"/>
      <c r="BC93" s="1407"/>
      <c r="BD93" s="1407"/>
      <c r="BE93" s="1407"/>
      <c r="BF93" s="1408"/>
    </row>
    <row r="94" spans="2:58" ht="20.25" customHeight="1">
      <c r="B94" s="1316">
        <f>B91+1</f>
        <v>25</v>
      </c>
      <c r="C94" s="1419"/>
      <c r="D94" s="1420"/>
      <c r="E94" s="1421"/>
      <c r="F94" s="391"/>
      <c r="G94" s="1400"/>
      <c r="H94" s="1402"/>
      <c r="I94" s="1332"/>
      <c r="J94" s="1332"/>
      <c r="K94" s="1333"/>
      <c r="L94" s="1403"/>
      <c r="M94" s="1404"/>
      <c r="N94" s="1404"/>
      <c r="O94" s="1405"/>
      <c r="P94" s="1409" t="s">
        <v>213</v>
      </c>
      <c r="Q94" s="1410"/>
      <c r="R94" s="1411"/>
      <c r="S94" s="434"/>
      <c r="T94" s="435"/>
      <c r="U94" s="435"/>
      <c r="V94" s="435"/>
      <c r="W94" s="435"/>
      <c r="X94" s="435"/>
      <c r="Y94" s="436"/>
      <c r="Z94" s="434"/>
      <c r="AA94" s="435"/>
      <c r="AB94" s="435"/>
      <c r="AC94" s="435"/>
      <c r="AD94" s="435"/>
      <c r="AE94" s="435"/>
      <c r="AF94" s="436"/>
      <c r="AG94" s="434"/>
      <c r="AH94" s="435"/>
      <c r="AI94" s="435"/>
      <c r="AJ94" s="435"/>
      <c r="AK94" s="435"/>
      <c r="AL94" s="435"/>
      <c r="AM94" s="436"/>
      <c r="AN94" s="434"/>
      <c r="AO94" s="435"/>
      <c r="AP94" s="435"/>
      <c r="AQ94" s="435"/>
      <c r="AR94" s="435"/>
      <c r="AS94" s="435"/>
      <c r="AT94" s="436"/>
      <c r="AU94" s="434"/>
      <c r="AV94" s="435"/>
      <c r="AW94" s="435"/>
      <c r="AX94" s="1481"/>
      <c r="AY94" s="1482"/>
      <c r="AZ94" s="1483"/>
      <c r="BA94" s="1484"/>
      <c r="BB94" s="1442"/>
      <c r="BC94" s="1404"/>
      <c r="BD94" s="1404"/>
      <c r="BE94" s="1404"/>
      <c r="BF94" s="1405"/>
    </row>
    <row r="95" spans="2:58" ht="20.25" customHeight="1">
      <c r="B95" s="1316"/>
      <c r="C95" s="1422"/>
      <c r="D95" s="1423"/>
      <c r="E95" s="1424"/>
      <c r="F95" s="383"/>
      <c r="G95" s="1327"/>
      <c r="H95" s="1331"/>
      <c r="I95" s="1332"/>
      <c r="J95" s="1332"/>
      <c r="K95" s="1333"/>
      <c r="L95" s="1337"/>
      <c r="M95" s="1338"/>
      <c r="N95" s="1338"/>
      <c r="O95" s="1339"/>
      <c r="P95" s="1383" t="s">
        <v>214</v>
      </c>
      <c r="Q95" s="1384"/>
      <c r="R95" s="1385"/>
      <c r="S95" s="384" t="str">
        <f>IF(S94="","",VLOOKUP(S94,'4シフト記号表'!$C$6:$K$35,9,FALSE))</f>
        <v/>
      </c>
      <c r="T95" s="385" t="str">
        <f>IF(T94="","",VLOOKUP(T94,'4シフト記号表'!$C$6:$K$35,9,FALSE))</f>
        <v/>
      </c>
      <c r="U95" s="385" t="str">
        <f>IF(U94="","",VLOOKUP(U94,'4シフト記号表'!$C$6:$K$35,9,FALSE))</f>
        <v/>
      </c>
      <c r="V95" s="385" t="str">
        <f>IF(V94="","",VLOOKUP(V94,'4シフト記号表'!$C$6:$K$35,9,FALSE))</f>
        <v/>
      </c>
      <c r="W95" s="385" t="str">
        <f>IF(W94="","",VLOOKUP(W94,'4シフト記号表'!$C$6:$K$35,9,FALSE))</f>
        <v/>
      </c>
      <c r="X95" s="385" t="str">
        <f>IF(X94="","",VLOOKUP(X94,'4シフト記号表'!$C$6:$K$35,9,FALSE))</f>
        <v/>
      </c>
      <c r="Y95" s="386" t="str">
        <f>IF(Y94="","",VLOOKUP(Y94,'4シフト記号表'!$C$6:$K$35,9,FALSE))</f>
        <v/>
      </c>
      <c r="Z95" s="384" t="str">
        <f>IF(Z94="","",VLOOKUP(Z94,'4シフト記号表'!$C$6:$K$35,9,FALSE))</f>
        <v/>
      </c>
      <c r="AA95" s="385" t="str">
        <f>IF(AA94="","",VLOOKUP(AA94,'4シフト記号表'!$C$6:$K$35,9,FALSE))</f>
        <v/>
      </c>
      <c r="AB95" s="385" t="str">
        <f>IF(AB94="","",VLOOKUP(AB94,'4シフト記号表'!$C$6:$K$35,9,FALSE))</f>
        <v/>
      </c>
      <c r="AC95" s="385" t="str">
        <f>IF(AC94="","",VLOOKUP(AC94,'4シフト記号表'!$C$6:$K$35,9,FALSE))</f>
        <v/>
      </c>
      <c r="AD95" s="385" t="str">
        <f>IF(AD94="","",VLOOKUP(AD94,'4シフト記号表'!$C$6:$K$35,9,FALSE))</f>
        <v/>
      </c>
      <c r="AE95" s="385" t="str">
        <f>IF(AE94="","",VLOOKUP(AE94,'4シフト記号表'!$C$6:$K$35,9,FALSE))</f>
        <v/>
      </c>
      <c r="AF95" s="386" t="str">
        <f>IF(AF94="","",VLOOKUP(AF94,'4シフト記号表'!$C$6:$K$35,9,FALSE))</f>
        <v/>
      </c>
      <c r="AG95" s="384" t="str">
        <f>IF(AG94="","",VLOOKUP(AG94,'4シフト記号表'!$C$6:$K$35,9,FALSE))</f>
        <v/>
      </c>
      <c r="AH95" s="385" t="str">
        <f>IF(AH94="","",VLOOKUP(AH94,'4シフト記号表'!$C$6:$K$35,9,FALSE))</f>
        <v/>
      </c>
      <c r="AI95" s="385" t="str">
        <f>IF(AI94="","",VLOOKUP(AI94,'4シフト記号表'!$C$6:$K$35,9,FALSE))</f>
        <v/>
      </c>
      <c r="AJ95" s="385" t="str">
        <f>IF(AJ94="","",VLOOKUP(AJ94,'4シフト記号表'!$C$6:$K$35,9,FALSE))</f>
        <v/>
      </c>
      <c r="AK95" s="385" t="str">
        <f>IF(AK94="","",VLOOKUP(AK94,'4シフト記号表'!$C$6:$K$35,9,FALSE))</f>
        <v/>
      </c>
      <c r="AL95" s="385" t="str">
        <f>IF(AL94="","",VLOOKUP(AL94,'4シフト記号表'!$C$6:$K$35,9,FALSE))</f>
        <v/>
      </c>
      <c r="AM95" s="386" t="str">
        <f>IF(AM94="","",VLOOKUP(AM94,'4シフト記号表'!$C$6:$K$35,9,FALSE))</f>
        <v/>
      </c>
      <c r="AN95" s="384" t="str">
        <f>IF(AN94="","",VLOOKUP(AN94,'4シフト記号表'!$C$6:$K$35,9,FALSE))</f>
        <v/>
      </c>
      <c r="AO95" s="385" t="str">
        <f>IF(AO94="","",VLOOKUP(AO94,'4シフト記号表'!$C$6:$K$35,9,FALSE))</f>
        <v/>
      </c>
      <c r="AP95" s="385" t="str">
        <f>IF(AP94="","",VLOOKUP(AP94,'4シフト記号表'!$C$6:$K$35,9,FALSE))</f>
        <v/>
      </c>
      <c r="AQ95" s="385" t="str">
        <f>IF(AQ94="","",VLOOKUP(AQ94,'4シフト記号表'!$C$6:$K$35,9,FALSE))</f>
        <v/>
      </c>
      <c r="AR95" s="385" t="str">
        <f>IF(AR94="","",VLOOKUP(AR94,'4シフト記号表'!$C$6:$K$35,9,FALSE))</f>
        <v/>
      </c>
      <c r="AS95" s="385" t="str">
        <f>IF(AS94="","",VLOOKUP(AS94,'4シフト記号表'!$C$6:$K$35,9,FALSE))</f>
        <v/>
      </c>
      <c r="AT95" s="386" t="str">
        <f>IF(AT94="","",VLOOKUP(AT94,'4シフト記号表'!$C$6:$K$35,9,FALSE))</f>
        <v/>
      </c>
      <c r="AU95" s="384" t="str">
        <f>IF(AU94="","",VLOOKUP(AU94,'4シフト記号表'!$C$6:$K$35,9,FALSE))</f>
        <v/>
      </c>
      <c r="AV95" s="385" t="str">
        <f>IF(AV94="","",VLOOKUP(AV94,'4シフト記号表'!$C$6:$K$35,9,FALSE))</f>
        <v/>
      </c>
      <c r="AW95" s="385" t="str">
        <f>IF(AW94="","",VLOOKUP(AW94,'4シフト記号表'!$C$6:$K$35,9,FALSE))</f>
        <v/>
      </c>
      <c r="AX95" s="1386">
        <f>IF($BB$3="４週",SUM(S95:AT95),IF($BB$3="暦月",SUM(S95:AW95),""))</f>
        <v>0</v>
      </c>
      <c r="AY95" s="1387"/>
      <c r="AZ95" s="1388">
        <f>IF($BB$3="４週",AX95/4,IF($BB$3="暦月",'4勤務形態一覧（100名）'!AX95/('4勤務形態一覧（100名）'!$BB$8/7),""))</f>
        <v>0</v>
      </c>
      <c r="BA95" s="1389"/>
      <c r="BB95" s="1443"/>
      <c r="BC95" s="1338"/>
      <c r="BD95" s="1338"/>
      <c r="BE95" s="1338"/>
      <c r="BF95" s="1339"/>
    </row>
    <row r="96" spans="2:58" ht="20.25" customHeight="1">
      <c r="B96" s="1316"/>
      <c r="C96" s="1425"/>
      <c r="D96" s="1426"/>
      <c r="E96" s="1427"/>
      <c r="F96" s="437">
        <f>C94</f>
        <v>0</v>
      </c>
      <c r="G96" s="1401"/>
      <c r="H96" s="1331"/>
      <c r="I96" s="1332"/>
      <c r="J96" s="1332"/>
      <c r="K96" s="1333"/>
      <c r="L96" s="1406"/>
      <c r="M96" s="1407"/>
      <c r="N96" s="1407"/>
      <c r="O96" s="1408"/>
      <c r="P96" s="1390" t="s">
        <v>215</v>
      </c>
      <c r="Q96" s="1391"/>
      <c r="R96" s="1392"/>
      <c r="S96" s="388" t="str">
        <f>IF(S94="","",VLOOKUP(S94,'4シフト記号表'!$C$6:$U$35,19,FALSE))</f>
        <v/>
      </c>
      <c r="T96" s="389" t="str">
        <f>IF(T94="","",VLOOKUP(T94,'4シフト記号表'!$C$6:$U$35,19,FALSE))</f>
        <v/>
      </c>
      <c r="U96" s="389" t="str">
        <f>IF(U94="","",VLOOKUP(U94,'4シフト記号表'!$C$6:$U$35,19,FALSE))</f>
        <v/>
      </c>
      <c r="V96" s="389" t="str">
        <f>IF(V94="","",VLOOKUP(V94,'4シフト記号表'!$C$6:$U$35,19,FALSE))</f>
        <v/>
      </c>
      <c r="W96" s="389" t="str">
        <f>IF(W94="","",VLOOKUP(W94,'4シフト記号表'!$C$6:$U$35,19,FALSE))</f>
        <v/>
      </c>
      <c r="X96" s="389" t="str">
        <f>IF(X94="","",VLOOKUP(X94,'4シフト記号表'!$C$6:$U$35,19,FALSE))</f>
        <v/>
      </c>
      <c r="Y96" s="390" t="str">
        <f>IF(Y94="","",VLOOKUP(Y94,'4シフト記号表'!$C$6:$U$35,19,FALSE))</f>
        <v/>
      </c>
      <c r="Z96" s="388" t="str">
        <f>IF(Z94="","",VLOOKUP(Z94,'4シフト記号表'!$C$6:$U$35,19,FALSE))</f>
        <v/>
      </c>
      <c r="AA96" s="389" t="str">
        <f>IF(AA94="","",VLOOKUP(AA94,'4シフト記号表'!$C$6:$U$35,19,FALSE))</f>
        <v/>
      </c>
      <c r="AB96" s="389" t="str">
        <f>IF(AB94="","",VLOOKUP(AB94,'4シフト記号表'!$C$6:$U$35,19,FALSE))</f>
        <v/>
      </c>
      <c r="AC96" s="389" t="str">
        <f>IF(AC94="","",VLOOKUP(AC94,'4シフト記号表'!$C$6:$U$35,19,FALSE))</f>
        <v/>
      </c>
      <c r="AD96" s="389" t="str">
        <f>IF(AD94="","",VLOOKUP(AD94,'4シフト記号表'!$C$6:$U$35,19,FALSE))</f>
        <v/>
      </c>
      <c r="AE96" s="389" t="str">
        <f>IF(AE94="","",VLOOKUP(AE94,'4シフト記号表'!$C$6:$U$35,19,FALSE))</f>
        <v/>
      </c>
      <c r="AF96" s="390" t="str">
        <f>IF(AF94="","",VLOOKUP(AF94,'4シフト記号表'!$C$6:$U$35,19,FALSE))</f>
        <v/>
      </c>
      <c r="AG96" s="388" t="str">
        <f>IF(AG94="","",VLOOKUP(AG94,'4シフト記号表'!$C$6:$U$35,19,FALSE))</f>
        <v/>
      </c>
      <c r="AH96" s="389" t="str">
        <f>IF(AH94="","",VLOOKUP(AH94,'4シフト記号表'!$C$6:$U$35,19,FALSE))</f>
        <v/>
      </c>
      <c r="AI96" s="389" t="str">
        <f>IF(AI94="","",VLOOKUP(AI94,'4シフト記号表'!$C$6:$U$35,19,FALSE))</f>
        <v/>
      </c>
      <c r="AJ96" s="389" t="str">
        <f>IF(AJ94="","",VLOOKUP(AJ94,'4シフト記号表'!$C$6:$U$35,19,FALSE))</f>
        <v/>
      </c>
      <c r="AK96" s="389" t="str">
        <f>IF(AK94="","",VLOOKUP(AK94,'4シフト記号表'!$C$6:$U$35,19,FALSE))</f>
        <v/>
      </c>
      <c r="AL96" s="389" t="str">
        <f>IF(AL94="","",VLOOKUP(AL94,'4シフト記号表'!$C$6:$U$35,19,FALSE))</f>
        <v/>
      </c>
      <c r="AM96" s="390" t="str">
        <f>IF(AM94="","",VLOOKUP(AM94,'4シフト記号表'!$C$6:$U$35,19,FALSE))</f>
        <v/>
      </c>
      <c r="AN96" s="388" t="str">
        <f>IF(AN94="","",VLOOKUP(AN94,'4シフト記号表'!$C$6:$U$35,19,FALSE))</f>
        <v/>
      </c>
      <c r="AO96" s="389" t="str">
        <f>IF(AO94="","",VLOOKUP(AO94,'4シフト記号表'!$C$6:$U$35,19,FALSE))</f>
        <v/>
      </c>
      <c r="AP96" s="389" t="str">
        <f>IF(AP94="","",VLOOKUP(AP94,'4シフト記号表'!$C$6:$U$35,19,FALSE))</f>
        <v/>
      </c>
      <c r="AQ96" s="389" t="str">
        <f>IF(AQ94="","",VLOOKUP(AQ94,'4シフト記号表'!$C$6:$U$35,19,FALSE))</f>
        <v/>
      </c>
      <c r="AR96" s="389" t="str">
        <f>IF(AR94="","",VLOOKUP(AR94,'4シフト記号表'!$C$6:$U$35,19,FALSE))</f>
        <v/>
      </c>
      <c r="AS96" s="389" t="str">
        <f>IF(AS94="","",VLOOKUP(AS94,'4シフト記号表'!$C$6:$U$35,19,FALSE))</f>
        <v/>
      </c>
      <c r="AT96" s="390" t="str">
        <f>IF(AT94="","",VLOOKUP(AT94,'4シフト記号表'!$C$6:$U$35,19,FALSE))</f>
        <v/>
      </c>
      <c r="AU96" s="388" t="str">
        <f>IF(AU94="","",VLOOKUP(AU94,'4シフト記号表'!$C$6:$U$35,19,FALSE))</f>
        <v/>
      </c>
      <c r="AV96" s="389" t="str">
        <f>IF(AV94="","",VLOOKUP(AV94,'4シフト記号表'!$C$6:$U$35,19,FALSE))</f>
        <v/>
      </c>
      <c r="AW96" s="389" t="str">
        <f>IF(AW94="","",VLOOKUP(AW94,'4シフト記号表'!$C$6:$U$35,19,FALSE))</f>
        <v/>
      </c>
      <c r="AX96" s="1393">
        <f>IF($BB$3="４週",SUM(S96:AT96),IF($BB$3="暦月",SUM(S96:AW96),""))</f>
        <v>0</v>
      </c>
      <c r="AY96" s="1394"/>
      <c r="AZ96" s="1395">
        <f>IF($BB$3="４週",AX96/4,IF($BB$3="暦月",'4勤務形態一覧（100名）'!AX96/('4勤務形態一覧（100名）'!$BB$8/7),""))</f>
        <v>0</v>
      </c>
      <c r="BA96" s="1396"/>
      <c r="BB96" s="1444"/>
      <c r="BC96" s="1407"/>
      <c r="BD96" s="1407"/>
      <c r="BE96" s="1407"/>
      <c r="BF96" s="1408"/>
    </row>
    <row r="97" spans="2:58" ht="20.25" customHeight="1">
      <c r="B97" s="1316">
        <f>B94+1</f>
        <v>26</v>
      </c>
      <c r="C97" s="1419"/>
      <c r="D97" s="1420"/>
      <c r="E97" s="1421"/>
      <c r="F97" s="391"/>
      <c r="G97" s="1400"/>
      <c r="H97" s="1402"/>
      <c r="I97" s="1332"/>
      <c r="J97" s="1332"/>
      <c r="K97" s="1333"/>
      <c r="L97" s="1403"/>
      <c r="M97" s="1404"/>
      <c r="N97" s="1404"/>
      <c r="O97" s="1405"/>
      <c r="P97" s="1409" t="s">
        <v>213</v>
      </c>
      <c r="Q97" s="1410"/>
      <c r="R97" s="1411"/>
      <c r="S97" s="434"/>
      <c r="T97" s="435"/>
      <c r="U97" s="435"/>
      <c r="V97" s="435"/>
      <c r="W97" s="435"/>
      <c r="X97" s="435"/>
      <c r="Y97" s="436"/>
      <c r="Z97" s="434"/>
      <c r="AA97" s="435"/>
      <c r="AB97" s="435"/>
      <c r="AC97" s="435"/>
      <c r="AD97" s="435"/>
      <c r="AE97" s="435"/>
      <c r="AF97" s="436"/>
      <c r="AG97" s="434"/>
      <c r="AH97" s="435"/>
      <c r="AI97" s="435"/>
      <c r="AJ97" s="435"/>
      <c r="AK97" s="435"/>
      <c r="AL97" s="435"/>
      <c r="AM97" s="436"/>
      <c r="AN97" s="434"/>
      <c r="AO97" s="435"/>
      <c r="AP97" s="435"/>
      <c r="AQ97" s="435"/>
      <c r="AR97" s="435"/>
      <c r="AS97" s="435"/>
      <c r="AT97" s="436"/>
      <c r="AU97" s="434"/>
      <c r="AV97" s="435"/>
      <c r="AW97" s="435"/>
      <c r="AX97" s="1481"/>
      <c r="AY97" s="1482"/>
      <c r="AZ97" s="1483"/>
      <c r="BA97" s="1484"/>
      <c r="BB97" s="1442"/>
      <c r="BC97" s="1404"/>
      <c r="BD97" s="1404"/>
      <c r="BE97" s="1404"/>
      <c r="BF97" s="1405"/>
    </row>
    <row r="98" spans="2:58" ht="20.25" customHeight="1">
      <c r="B98" s="1316"/>
      <c r="C98" s="1422"/>
      <c r="D98" s="1423"/>
      <c r="E98" s="1424"/>
      <c r="F98" s="383"/>
      <c r="G98" s="1327"/>
      <c r="H98" s="1331"/>
      <c r="I98" s="1332"/>
      <c r="J98" s="1332"/>
      <c r="K98" s="1333"/>
      <c r="L98" s="1337"/>
      <c r="M98" s="1338"/>
      <c r="N98" s="1338"/>
      <c r="O98" s="1339"/>
      <c r="P98" s="1383" t="s">
        <v>214</v>
      </c>
      <c r="Q98" s="1384"/>
      <c r="R98" s="1385"/>
      <c r="S98" s="384" t="str">
        <f>IF(S97="","",VLOOKUP(S97,'4シフト記号表'!$C$6:$K$35,9,FALSE))</f>
        <v/>
      </c>
      <c r="T98" s="385" t="str">
        <f>IF(T97="","",VLOOKUP(T97,'4シフト記号表'!$C$6:$K$35,9,FALSE))</f>
        <v/>
      </c>
      <c r="U98" s="385" t="str">
        <f>IF(U97="","",VLOOKUP(U97,'4シフト記号表'!$C$6:$K$35,9,FALSE))</f>
        <v/>
      </c>
      <c r="V98" s="385" t="str">
        <f>IF(V97="","",VLOOKUP(V97,'4シフト記号表'!$C$6:$K$35,9,FALSE))</f>
        <v/>
      </c>
      <c r="W98" s="385" t="str">
        <f>IF(W97="","",VLOOKUP(W97,'4シフト記号表'!$C$6:$K$35,9,FALSE))</f>
        <v/>
      </c>
      <c r="X98" s="385" t="str">
        <f>IF(X97="","",VLOOKUP(X97,'4シフト記号表'!$C$6:$K$35,9,FALSE))</f>
        <v/>
      </c>
      <c r="Y98" s="386" t="str">
        <f>IF(Y97="","",VLOOKUP(Y97,'4シフト記号表'!$C$6:$K$35,9,FALSE))</f>
        <v/>
      </c>
      <c r="Z98" s="384" t="str">
        <f>IF(Z97="","",VLOOKUP(Z97,'4シフト記号表'!$C$6:$K$35,9,FALSE))</f>
        <v/>
      </c>
      <c r="AA98" s="385" t="str">
        <f>IF(AA97="","",VLOOKUP(AA97,'4シフト記号表'!$C$6:$K$35,9,FALSE))</f>
        <v/>
      </c>
      <c r="AB98" s="385" t="str">
        <f>IF(AB97="","",VLOOKUP(AB97,'4シフト記号表'!$C$6:$K$35,9,FALSE))</f>
        <v/>
      </c>
      <c r="AC98" s="385" t="str">
        <f>IF(AC97="","",VLOOKUP(AC97,'4シフト記号表'!$C$6:$K$35,9,FALSE))</f>
        <v/>
      </c>
      <c r="AD98" s="385" t="str">
        <f>IF(AD97="","",VLOOKUP(AD97,'4シフト記号表'!$C$6:$K$35,9,FALSE))</f>
        <v/>
      </c>
      <c r="AE98" s="385" t="str">
        <f>IF(AE97="","",VLOOKUP(AE97,'4シフト記号表'!$C$6:$K$35,9,FALSE))</f>
        <v/>
      </c>
      <c r="AF98" s="386" t="str">
        <f>IF(AF97="","",VLOOKUP(AF97,'4シフト記号表'!$C$6:$K$35,9,FALSE))</f>
        <v/>
      </c>
      <c r="AG98" s="384" t="str">
        <f>IF(AG97="","",VLOOKUP(AG97,'4シフト記号表'!$C$6:$K$35,9,FALSE))</f>
        <v/>
      </c>
      <c r="AH98" s="385" t="str">
        <f>IF(AH97="","",VLOOKUP(AH97,'4シフト記号表'!$C$6:$K$35,9,FALSE))</f>
        <v/>
      </c>
      <c r="AI98" s="385" t="str">
        <f>IF(AI97="","",VLOOKUP(AI97,'4シフト記号表'!$C$6:$K$35,9,FALSE))</f>
        <v/>
      </c>
      <c r="AJ98" s="385" t="str">
        <f>IF(AJ97="","",VLOOKUP(AJ97,'4シフト記号表'!$C$6:$K$35,9,FALSE))</f>
        <v/>
      </c>
      <c r="AK98" s="385" t="str">
        <f>IF(AK97="","",VLOOKUP(AK97,'4シフト記号表'!$C$6:$K$35,9,FALSE))</f>
        <v/>
      </c>
      <c r="AL98" s="385" t="str">
        <f>IF(AL97="","",VLOOKUP(AL97,'4シフト記号表'!$C$6:$K$35,9,FALSE))</f>
        <v/>
      </c>
      <c r="AM98" s="386" t="str">
        <f>IF(AM97="","",VLOOKUP(AM97,'4シフト記号表'!$C$6:$K$35,9,FALSE))</f>
        <v/>
      </c>
      <c r="AN98" s="384" t="str">
        <f>IF(AN97="","",VLOOKUP(AN97,'4シフト記号表'!$C$6:$K$35,9,FALSE))</f>
        <v/>
      </c>
      <c r="AO98" s="385" t="str">
        <f>IF(AO97="","",VLOOKUP(AO97,'4シフト記号表'!$C$6:$K$35,9,FALSE))</f>
        <v/>
      </c>
      <c r="AP98" s="385" t="str">
        <f>IF(AP97="","",VLOOKUP(AP97,'4シフト記号表'!$C$6:$K$35,9,FALSE))</f>
        <v/>
      </c>
      <c r="AQ98" s="385" t="str">
        <f>IF(AQ97="","",VLOOKUP(AQ97,'4シフト記号表'!$C$6:$K$35,9,FALSE))</f>
        <v/>
      </c>
      <c r="AR98" s="385" t="str">
        <f>IF(AR97="","",VLOOKUP(AR97,'4シフト記号表'!$C$6:$K$35,9,FALSE))</f>
        <v/>
      </c>
      <c r="AS98" s="385" t="str">
        <f>IF(AS97="","",VLOOKUP(AS97,'4シフト記号表'!$C$6:$K$35,9,FALSE))</f>
        <v/>
      </c>
      <c r="AT98" s="386" t="str">
        <f>IF(AT97="","",VLOOKUP(AT97,'4シフト記号表'!$C$6:$K$35,9,FALSE))</f>
        <v/>
      </c>
      <c r="AU98" s="384" t="str">
        <f>IF(AU97="","",VLOOKUP(AU97,'4シフト記号表'!$C$6:$K$35,9,FALSE))</f>
        <v/>
      </c>
      <c r="AV98" s="385" t="str">
        <f>IF(AV97="","",VLOOKUP(AV97,'4シフト記号表'!$C$6:$K$35,9,FALSE))</f>
        <v/>
      </c>
      <c r="AW98" s="385" t="str">
        <f>IF(AW97="","",VLOOKUP(AW97,'4シフト記号表'!$C$6:$K$35,9,FALSE))</f>
        <v/>
      </c>
      <c r="AX98" s="1386">
        <f>IF($BB$3="４週",SUM(S98:AT98),IF($BB$3="暦月",SUM(S98:AW98),""))</f>
        <v>0</v>
      </c>
      <c r="AY98" s="1387"/>
      <c r="AZ98" s="1388">
        <f>IF($BB$3="４週",AX98/4,IF($BB$3="暦月",'4勤務形態一覧（100名）'!AX98/('4勤務形態一覧（100名）'!$BB$8/7),""))</f>
        <v>0</v>
      </c>
      <c r="BA98" s="1389"/>
      <c r="BB98" s="1443"/>
      <c r="BC98" s="1338"/>
      <c r="BD98" s="1338"/>
      <c r="BE98" s="1338"/>
      <c r="BF98" s="1339"/>
    </row>
    <row r="99" spans="2:58" ht="20.25" customHeight="1">
      <c r="B99" s="1316"/>
      <c r="C99" s="1425"/>
      <c r="D99" s="1426"/>
      <c r="E99" s="1427"/>
      <c r="F99" s="437">
        <f>C97</f>
        <v>0</v>
      </c>
      <c r="G99" s="1401"/>
      <c r="H99" s="1331"/>
      <c r="I99" s="1332"/>
      <c r="J99" s="1332"/>
      <c r="K99" s="1333"/>
      <c r="L99" s="1406"/>
      <c r="M99" s="1407"/>
      <c r="N99" s="1407"/>
      <c r="O99" s="1408"/>
      <c r="P99" s="1390" t="s">
        <v>215</v>
      </c>
      <c r="Q99" s="1391"/>
      <c r="R99" s="1392"/>
      <c r="S99" s="388" t="str">
        <f>IF(S97="","",VLOOKUP(S97,'4シフト記号表'!$C$6:$U$35,19,FALSE))</f>
        <v/>
      </c>
      <c r="T99" s="389" t="str">
        <f>IF(T97="","",VLOOKUP(T97,'4シフト記号表'!$C$6:$U$35,19,FALSE))</f>
        <v/>
      </c>
      <c r="U99" s="389" t="str">
        <f>IF(U97="","",VLOOKUP(U97,'4シフト記号表'!$C$6:$U$35,19,FALSE))</f>
        <v/>
      </c>
      <c r="V99" s="389" t="str">
        <f>IF(V97="","",VLOOKUP(V97,'4シフト記号表'!$C$6:$U$35,19,FALSE))</f>
        <v/>
      </c>
      <c r="W99" s="389" t="str">
        <f>IF(W97="","",VLOOKUP(W97,'4シフト記号表'!$C$6:$U$35,19,FALSE))</f>
        <v/>
      </c>
      <c r="X99" s="389" t="str">
        <f>IF(X97="","",VLOOKUP(X97,'4シフト記号表'!$C$6:$U$35,19,FALSE))</f>
        <v/>
      </c>
      <c r="Y99" s="390" t="str">
        <f>IF(Y97="","",VLOOKUP(Y97,'4シフト記号表'!$C$6:$U$35,19,FALSE))</f>
        <v/>
      </c>
      <c r="Z99" s="388" t="str">
        <f>IF(Z97="","",VLOOKUP(Z97,'4シフト記号表'!$C$6:$U$35,19,FALSE))</f>
        <v/>
      </c>
      <c r="AA99" s="389" t="str">
        <f>IF(AA97="","",VLOOKUP(AA97,'4シフト記号表'!$C$6:$U$35,19,FALSE))</f>
        <v/>
      </c>
      <c r="AB99" s="389" t="str">
        <f>IF(AB97="","",VLOOKUP(AB97,'4シフト記号表'!$C$6:$U$35,19,FALSE))</f>
        <v/>
      </c>
      <c r="AC99" s="389" t="str">
        <f>IF(AC97="","",VLOOKUP(AC97,'4シフト記号表'!$C$6:$U$35,19,FALSE))</f>
        <v/>
      </c>
      <c r="AD99" s="389" t="str">
        <f>IF(AD97="","",VLOOKUP(AD97,'4シフト記号表'!$C$6:$U$35,19,FALSE))</f>
        <v/>
      </c>
      <c r="AE99" s="389" t="str">
        <f>IF(AE97="","",VLOOKUP(AE97,'4シフト記号表'!$C$6:$U$35,19,FALSE))</f>
        <v/>
      </c>
      <c r="AF99" s="390" t="str">
        <f>IF(AF97="","",VLOOKUP(AF97,'4シフト記号表'!$C$6:$U$35,19,FALSE))</f>
        <v/>
      </c>
      <c r="AG99" s="388" t="str">
        <f>IF(AG97="","",VLOOKUP(AG97,'4シフト記号表'!$C$6:$U$35,19,FALSE))</f>
        <v/>
      </c>
      <c r="AH99" s="389" t="str">
        <f>IF(AH97="","",VLOOKUP(AH97,'4シフト記号表'!$C$6:$U$35,19,FALSE))</f>
        <v/>
      </c>
      <c r="AI99" s="389" t="str">
        <f>IF(AI97="","",VLOOKUP(AI97,'4シフト記号表'!$C$6:$U$35,19,FALSE))</f>
        <v/>
      </c>
      <c r="AJ99" s="389" t="str">
        <f>IF(AJ97="","",VLOOKUP(AJ97,'4シフト記号表'!$C$6:$U$35,19,FALSE))</f>
        <v/>
      </c>
      <c r="AK99" s="389" t="str">
        <f>IF(AK97="","",VLOOKUP(AK97,'4シフト記号表'!$C$6:$U$35,19,FALSE))</f>
        <v/>
      </c>
      <c r="AL99" s="389" t="str">
        <f>IF(AL97="","",VLOOKUP(AL97,'4シフト記号表'!$C$6:$U$35,19,FALSE))</f>
        <v/>
      </c>
      <c r="AM99" s="390" t="str">
        <f>IF(AM97="","",VLOOKUP(AM97,'4シフト記号表'!$C$6:$U$35,19,FALSE))</f>
        <v/>
      </c>
      <c r="AN99" s="388" t="str">
        <f>IF(AN97="","",VLOOKUP(AN97,'4シフト記号表'!$C$6:$U$35,19,FALSE))</f>
        <v/>
      </c>
      <c r="AO99" s="389" t="str">
        <f>IF(AO97="","",VLOOKUP(AO97,'4シフト記号表'!$C$6:$U$35,19,FALSE))</f>
        <v/>
      </c>
      <c r="AP99" s="389" t="str">
        <f>IF(AP97="","",VLOOKUP(AP97,'4シフト記号表'!$C$6:$U$35,19,FALSE))</f>
        <v/>
      </c>
      <c r="AQ99" s="389" t="str">
        <f>IF(AQ97="","",VLOOKUP(AQ97,'4シフト記号表'!$C$6:$U$35,19,FALSE))</f>
        <v/>
      </c>
      <c r="AR99" s="389" t="str">
        <f>IF(AR97="","",VLOOKUP(AR97,'4シフト記号表'!$C$6:$U$35,19,FALSE))</f>
        <v/>
      </c>
      <c r="AS99" s="389" t="str">
        <f>IF(AS97="","",VLOOKUP(AS97,'4シフト記号表'!$C$6:$U$35,19,FALSE))</f>
        <v/>
      </c>
      <c r="AT99" s="390" t="str">
        <f>IF(AT97="","",VLOOKUP(AT97,'4シフト記号表'!$C$6:$U$35,19,FALSE))</f>
        <v/>
      </c>
      <c r="AU99" s="388" t="str">
        <f>IF(AU97="","",VLOOKUP(AU97,'4シフト記号表'!$C$6:$U$35,19,FALSE))</f>
        <v/>
      </c>
      <c r="AV99" s="389" t="str">
        <f>IF(AV97="","",VLOOKUP(AV97,'4シフト記号表'!$C$6:$U$35,19,FALSE))</f>
        <v/>
      </c>
      <c r="AW99" s="389" t="str">
        <f>IF(AW97="","",VLOOKUP(AW97,'4シフト記号表'!$C$6:$U$35,19,FALSE))</f>
        <v/>
      </c>
      <c r="AX99" s="1393">
        <f>IF($BB$3="４週",SUM(S99:AT99),IF($BB$3="暦月",SUM(S99:AW99),""))</f>
        <v>0</v>
      </c>
      <c r="AY99" s="1394"/>
      <c r="AZ99" s="1395">
        <f>IF($BB$3="４週",AX99/4,IF($BB$3="暦月",'4勤務形態一覧（100名）'!AX99/('4勤務形態一覧（100名）'!$BB$8/7),""))</f>
        <v>0</v>
      </c>
      <c r="BA99" s="1396"/>
      <c r="BB99" s="1444"/>
      <c r="BC99" s="1407"/>
      <c r="BD99" s="1407"/>
      <c r="BE99" s="1407"/>
      <c r="BF99" s="1408"/>
    </row>
    <row r="100" spans="2:58" ht="20.25" customHeight="1">
      <c r="B100" s="1316">
        <f>B97+1</f>
        <v>27</v>
      </c>
      <c r="C100" s="1419"/>
      <c r="D100" s="1420"/>
      <c r="E100" s="1421"/>
      <c r="F100" s="391"/>
      <c r="G100" s="1400"/>
      <c r="H100" s="1402"/>
      <c r="I100" s="1332"/>
      <c r="J100" s="1332"/>
      <c r="K100" s="1333"/>
      <c r="L100" s="1403"/>
      <c r="M100" s="1404"/>
      <c r="N100" s="1404"/>
      <c r="O100" s="1405"/>
      <c r="P100" s="1409" t="s">
        <v>213</v>
      </c>
      <c r="Q100" s="1410"/>
      <c r="R100" s="1411"/>
      <c r="S100" s="434"/>
      <c r="T100" s="435"/>
      <c r="U100" s="435"/>
      <c r="V100" s="435"/>
      <c r="W100" s="435"/>
      <c r="X100" s="435"/>
      <c r="Y100" s="436"/>
      <c r="Z100" s="434"/>
      <c r="AA100" s="435"/>
      <c r="AB100" s="435"/>
      <c r="AC100" s="435"/>
      <c r="AD100" s="435"/>
      <c r="AE100" s="435"/>
      <c r="AF100" s="436"/>
      <c r="AG100" s="434"/>
      <c r="AH100" s="435"/>
      <c r="AI100" s="435"/>
      <c r="AJ100" s="435"/>
      <c r="AK100" s="435"/>
      <c r="AL100" s="435"/>
      <c r="AM100" s="436"/>
      <c r="AN100" s="434"/>
      <c r="AO100" s="435"/>
      <c r="AP100" s="435"/>
      <c r="AQ100" s="435"/>
      <c r="AR100" s="435"/>
      <c r="AS100" s="435"/>
      <c r="AT100" s="436"/>
      <c r="AU100" s="434"/>
      <c r="AV100" s="435"/>
      <c r="AW100" s="435"/>
      <c r="AX100" s="1481"/>
      <c r="AY100" s="1482"/>
      <c r="AZ100" s="1483"/>
      <c r="BA100" s="1484"/>
      <c r="BB100" s="1442"/>
      <c r="BC100" s="1404"/>
      <c r="BD100" s="1404"/>
      <c r="BE100" s="1404"/>
      <c r="BF100" s="1405"/>
    </row>
    <row r="101" spans="2:58" ht="20.25" customHeight="1">
      <c r="B101" s="1316"/>
      <c r="C101" s="1422"/>
      <c r="D101" s="1423"/>
      <c r="E101" s="1424"/>
      <c r="F101" s="383"/>
      <c r="G101" s="1327"/>
      <c r="H101" s="1331"/>
      <c r="I101" s="1332"/>
      <c r="J101" s="1332"/>
      <c r="K101" s="1333"/>
      <c r="L101" s="1337"/>
      <c r="M101" s="1338"/>
      <c r="N101" s="1338"/>
      <c r="O101" s="1339"/>
      <c r="P101" s="1383" t="s">
        <v>214</v>
      </c>
      <c r="Q101" s="1384"/>
      <c r="R101" s="1385"/>
      <c r="S101" s="384" t="str">
        <f>IF(S100="","",VLOOKUP(S100,'4シフト記号表'!$C$6:$K$35,9,FALSE))</f>
        <v/>
      </c>
      <c r="T101" s="385" t="str">
        <f>IF(T100="","",VLOOKUP(T100,'4シフト記号表'!$C$6:$K$35,9,FALSE))</f>
        <v/>
      </c>
      <c r="U101" s="385" t="str">
        <f>IF(U100="","",VLOOKUP(U100,'4シフト記号表'!$C$6:$K$35,9,FALSE))</f>
        <v/>
      </c>
      <c r="V101" s="385" t="str">
        <f>IF(V100="","",VLOOKUP(V100,'4シフト記号表'!$C$6:$K$35,9,FALSE))</f>
        <v/>
      </c>
      <c r="W101" s="385" t="str">
        <f>IF(W100="","",VLOOKUP(W100,'4シフト記号表'!$C$6:$K$35,9,FALSE))</f>
        <v/>
      </c>
      <c r="X101" s="385" t="str">
        <f>IF(X100="","",VLOOKUP(X100,'4シフト記号表'!$C$6:$K$35,9,FALSE))</f>
        <v/>
      </c>
      <c r="Y101" s="386" t="str">
        <f>IF(Y100="","",VLOOKUP(Y100,'4シフト記号表'!$C$6:$K$35,9,FALSE))</f>
        <v/>
      </c>
      <c r="Z101" s="384" t="str">
        <f>IF(Z100="","",VLOOKUP(Z100,'4シフト記号表'!$C$6:$K$35,9,FALSE))</f>
        <v/>
      </c>
      <c r="AA101" s="385" t="str">
        <f>IF(AA100="","",VLOOKUP(AA100,'4シフト記号表'!$C$6:$K$35,9,FALSE))</f>
        <v/>
      </c>
      <c r="AB101" s="385" t="str">
        <f>IF(AB100="","",VLOOKUP(AB100,'4シフト記号表'!$C$6:$K$35,9,FALSE))</f>
        <v/>
      </c>
      <c r="AC101" s="385" t="str">
        <f>IF(AC100="","",VLOOKUP(AC100,'4シフト記号表'!$C$6:$K$35,9,FALSE))</f>
        <v/>
      </c>
      <c r="AD101" s="385" t="str">
        <f>IF(AD100="","",VLOOKUP(AD100,'4シフト記号表'!$C$6:$K$35,9,FALSE))</f>
        <v/>
      </c>
      <c r="AE101" s="385" t="str">
        <f>IF(AE100="","",VLOOKUP(AE100,'4シフト記号表'!$C$6:$K$35,9,FALSE))</f>
        <v/>
      </c>
      <c r="AF101" s="386" t="str">
        <f>IF(AF100="","",VLOOKUP(AF100,'4シフト記号表'!$C$6:$K$35,9,FALSE))</f>
        <v/>
      </c>
      <c r="AG101" s="384" t="str">
        <f>IF(AG100="","",VLOOKUP(AG100,'4シフト記号表'!$C$6:$K$35,9,FALSE))</f>
        <v/>
      </c>
      <c r="AH101" s="385" t="str">
        <f>IF(AH100="","",VLOOKUP(AH100,'4シフト記号表'!$C$6:$K$35,9,FALSE))</f>
        <v/>
      </c>
      <c r="AI101" s="385" t="str">
        <f>IF(AI100="","",VLOOKUP(AI100,'4シフト記号表'!$C$6:$K$35,9,FALSE))</f>
        <v/>
      </c>
      <c r="AJ101" s="385" t="str">
        <f>IF(AJ100="","",VLOOKUP(AJ100,'4シフト記号表'!$C$6:$K$35,9,FALSE))</f>
        <v/>
      </c>
      <c r="AK101" s="385" t="str">
        <f>IF(AK100="","",VLOOKUP(AK100,'4シフト記号表'!$C$6:$K$35,9,FALSE))</f>
        <v/>
      </c>
      <c r="AL101" s="385" t="str">
        <f>IF(AL100="","",VLOOKUP(AL100,'4シフト記号表'!$C$6:$K$35,9,FALSE))</f>
        <v/>
      </c>
      <c r="AM101" s="386" t="str">
        <f>IF(AM100="","",VLOOKUP(AM100,'4シフト記号表'!$C$6:$K$35,9,FALSE))</f>
        <v/>
      </c>
      <c r="AN101" s="384" t="str">
        <f>IF(AN100="","",VLOOKUP(AN100,'4シフト記号表'!$C$6:$K$35,9,FALSE))</f>
        <v/>
      </c>
      <c r="AO101" s="385" t="str">
        <f>IF(AO100="","",VLOOKUP(AO100,'4シフト記号表'!$C$6:$K$35,9,FALSE))</f>
        <v/>
      </c>
      <c r="AP101" s="385" t="str">
        <f>IF(AP100="","",VLOOKUP(AP100,'4シフト記号表'!$C$6:$K$35,9,FALSE))</f>
        <v/>
      </c>
      <c r="AQ101" s="385" t="str">
        <f>IF(AQ100="","",VLOOKUP(AQ100,'4シフト記号表'!$C$6:$K$35,9,FALSE))</f>
        <v/>
      </c>
      <c r="AR101" s="385" t="str">
        <f>IF(AR100="","",VLOOKUP(AR100,'4シフト記号表'!$C$6:$K$35,9,FALSE))</f>
        <v/>
      </c>
      <c r="AS101" s="385" t="str">
        <f>IF(AS100="","",VLOOKUP(AS100,'4シフト記号表'!$C$6:$K$35,9,FALSE))</f>
        <v/>
      </c>
      <c r="AT101" s="386" t="str">
        <f>IF(AT100="","",VLOOKUP(AT100,'4シフト記号表'!$C$6:$K$35,9,FALSE))</f>
        <v/>
      </c>
      <c r="AU101" s="384" t="str">
        <f>IF(AU100="","",VLOOKUP(AU100,'4シフト記号表'!$C$6:$K$35,9,FALSE))</f>
        <v/>
      </c>
      <c r="AV101" s="385" t="str">
        <f>IF(AV100="","",VLOOKUP(AV100,'4シフト記号表'!$C$6:$K$35,9,FALSE))</f>
        <v/>
      </c>
      <c r="AW101" s="385" t="str">
        <f>IF(AW100="","",VLOOKUP(AW100,'4シフト記号表'!$C$6:$K$35,9,FALSE))</f>
        <v/>
      </c>
      <c r="AX101" s="1386">
        <f>IF($BB$3="４週",SUM(S101:AT101),IF($BB$3="暦月",SUM(S101:AW101),""))</f>
        <v>0</v>
      </c>
      <c r="AY101" s="1387"/>
      <c r="AZ101" s="1388">
        <f>IF($BB$3="４週",AX101/4,IF($BB$3="暦月",'4勤務形態一覧（100名）'!AX101/('4勤務形態一覧（100名）'!$BB$8/7),""))</f>
        <v>0</v>
      </c>
      <c r="BA101" s="1389"/>
      <c r="BB101" s="1443"/>
      <c r="BC101" s="1338"/>
      <c r="BD101" s="1338"/>
      <c r="BE101" s="1338"/>
      <c r="BF101" s="1339"/>
    </row>
    <row r="102" spans="2:58" ht="20.25" customHeight="1">
      <c r="B102" s="1316"/>
      <c r="C102" s="1425"/>
      <c r="D102" s="1426"/>
      <c r="E102" s="1427"/>
      <c r="F102" s="437">
        <f>C100</f>
        <v>0</v>
      </c>
      <c r="G102" s="1401"/>
      <c r="H102" s="1331"/>
      <c r="I102" s="1332"/>
      <c r="J102" s="1332"/>
      <c r="K102" s="1333"/>
      <c r="L102" s="1406"/>
      <c r="M102" s="1407"/>
      <c r="N102" s="1407"/>
      <c r="O102" s="1408"/>
      <c r="P102" s="1390" t="s">
        <v>215</v>
      </c>
      <c r="Q102" s="1391"/>
      <c r="R102" s="1392"/>
      <c r="S102" s="388" t="str">
        <f>IF(S100="","",VLOOKUP(S100,'4シフト記号表'!$C$6:$U$35,19,FALSE))</f>
        <v/>
      </c>
      <c r="T102" s="389" t="str">
        <f>IF(T100="","",VLOOKUP(T100,'4シフト記号表'!$C$6:$U$35,19,FALSE))</f>
        <v/>
      </c>
      <c r="U102" s="389" t="str">
        <f>IF(U100="","",VLOOKUP(U100,'4シフト記号表'!$C$6:$U$35,19,FALSE))</f>
        <v/>
      </c>
      <c r="V102" s="389" t="str">
        <f>IF(V100="","",VLOOKUP(V100,'4シフト記号表'!$C$6:$U$35,19,FALSE))</f>
        <v/>
      </c>
      <c r="W102" s="389" t="str">
        <f>IF(W100="","",VLOOKUP(W100,'4シフト記号表'!$C$6:$U$35,19,FALSE))</f>
        <v/>
      </c>
      <c r="X102" s="389" t="str">
        <f>IF(X100="","",VLOOKUP(X100,'4シフト記号表'!$C$6:$U$35,19,FALSE))</f>
        <v/>
      </c>
      <c r="Y102" s="390" t="str">
        <f>IF(Y100="","",VLOOKUP(Y100,'4シフト記号表'!$C$6:$U$35,19,FALSE))</f>
        <v/>
      </c>
      <c r="Z102" s="388" t="str">
        <f>IF(Z100="","",VLOOKUP(Z100,'4シフト記号表'!$C$6:$U$35,19,FALSE))</f>
        <v/>
      </c>
      <c r="AA102" s="389" t="str">
        <f>IF(AA100="","",VLOOKUP(AA100,'4シフト記号表'!$C$6:$U$35,19,FALSE))</f>
        <v/>
      </c>
      <c r="AB102" s="389" t="str">
        <f>IF(AB100="","",VLOOKUP(AB100,'4シフト記号表'!$C$6:$U$35,19,FALSE))</f>
        <v/>
      </c>
      <c r="AC102" s="389" t="str">
        <f>IF(AC100="","",VLOOKUP(AC100,'4シフト記号表'!$C$6:$U$35,19,FALSE))</f>
        <v/>
      </c>
      <c r="AD102" s="389" t="str">
        <f>IF(AD100="","",VLOOKUP(AD100,'4シフト記号表'!$C$6:$U$35,19,FALSE))</f>
        <v/>
      </c>
      <c r="AE102" s="389" t="str">
        <f>IF(AE100="","",VLOOKUP(AE100,'4シフト記号表'!$C$6:$U$35,19,FALSE))</f>
        <v/>
      </c>
      <c r="AF102" s="390" t="str">
        <f>IF(AF100="","",VLOOKUP(AF100,'4シフト記号表'!$C$6:$U$35,19,FALSE))</f>
        <v/>
      </c>
      <c r="AG102" s="388" t="str">
        <f>IF(AG100="","",VLOOKUP(AG100,'4シフト記号表'!$C$6:$U$35,19,FALSE))</f>
        <v/>
      </c>
      <c r="AH102" s="389" t="str">
        <f>IF(AH100="","",VLOOKUP(AH100,'4シフト記号表'!$C$6:$U$35,19,FALSE))</f>
        <v/>
      </c>
      <c r="AI102" s="389" t="str">
        <f>IF(AI100="","",VLOOKUP(AI100,'4シフト記号表'!$C$6:$U$35,19,FALSE))</f>
        <v/>
      </c>
      <c r="AJ102" s="389" t="str">
        <f>IF(AJ100="","",VLOOKUP(AJ100,'4シフト記号表'!$C$6:$U$35,19,FALSE))</f>
        <v/>
      </c>
      <c r="AK102" s="389" t="str">
        <f>IF(AK100="","",VLOOKUP(AK100,'4シフト記号表'!$C$6:$U$35,19,FALSE))</f>
        <v/>
      </c>
      <c r="AL102" s="389" t="str">
        <f>IF(AL100="","",VLOOKUP(AL100,'4シフト記号表'!$C$6:$U$35,19,FALSE))</f>
        <v/>
      </c>
      <c r="AM102" s="390" t="str">
        <f>IF(AM100="","",VLOOKUP(AM100,'4シフト記号表'!$C$6:$U$35,19,FALSE))</f>
        <v/>
      </c>
      <c r="AN102" s="388" t="str">
        <f>IF(AN100="","",VLOOKUP(AN100,'4シフト記号表'!$C$6:$U$35,19,FALSE))</f>
        <v/>
      </c>
      <c r="AO102" s="389" t="str">
        <f>IF(AO100="","",VLOOKUP(AO100,'4シフト記号表'!$C$6:$U$35,19,FALSE))</f>
        <v/>
      </c>
      <c r="AP102" s="389" t="str">
        <f>IF(AP100="","",VLOOKUP(AP100,'4シフト記号表'!$C$6:$U$35,19,FALSE))</f>
        <v/>
      </c>
      <c r="AQ102" s="389" t="str">
        <f>IF(AQ100="","",VLOOKUP(AQ100,'4シフト記号表'!$C$6:$U$35,19,FALSE))</f>
        <v/>
      </c>
      <c r="AR102" s="389" t="str">
        <f>IF(AR100="","",VLOOKUP(AR100,'4シフト記号表'!$C$6:$U$35,19,FALSE))</f>
        <v/>
      </c>
      <c r="AS102" s="389" t="str">
        <f>IF(AS100="","",VLOOKUP(AS100,'4シフト記号表'!$C$6:$U$35,19,FALSE))</f>
        <v/>
      </c>
      <c r="AT102" s="390" t="str">
        <f>IF(AT100="","",VLOOKUP(AT100,'4シフト記号表'!$C$6:$U$35,19,FALSE))</f>
        <v/>
      </c>
      <c r="AU102" s="388" t="str">
        <f>IF(AU100="","",VLOOKUP(AU100,'4シフト記号表'!$C$6:$U$35,19,FALSE))</f>
        <v/>
      </c>
      <c r="AV102" s="389" t="str">
        <f>IF(AV100="","",VLOOKUP(AV100,'4シフト記号表'!$C$6:$U$35,19,FALSE))</f>
        <v/>
      </c>
      <c r="AW102" s="389" t="str">
        <f>IF(AW100="","",VLOOKUP(AW100,'4シフト記号表'!$C$6:$U$35,19,FALSE))</f>
        <v/>
      </c>
      <c r="AX102" s="1393">
        <f>IF($BB$3="４週",SUM(S102:AT102),IF($BB$3="暦月",SUM(S102:AW102),""))</f>
        <v>0</v>
      </c>
      <c r="AY102" s="1394"/>
      <c r="AZ102" s="1395">
        <f>IF($BB$3="４週",AX102/4,IF($BB$3="暦月",'4勤務形態一覧（100名）'!AX102/('4勤務形態一覧（100名）'!$BB$8/7),""))</f>
        <v>0</v>
      </c>
      <c r="BA102" s="1396"/>
      <c r="BB102" s="1444"/>
      <c r="BC102" s="1407"/>
      <c r="BD102" s="1407"/>
      <c r="BE102" s="1407"/>
      <c r="BF102" s="1408"/>
    </row>
    <row r="103" spans="2:58" ht="20.25" customHeight="1">
      <c r="B103" s="1316">
        <f>B100+1</f>
        <v>28</v>
      </c>
      <c r="C103" s="1419"/>
      <c r="D103" s="1420"/>
      <c r="E103" s="1421"/>
      <c r="F103" s="391"/>
      <c r="G103" s="1400"/>
      <c r="H103" s="1402"/>
      <c r="I103" s="1332"/>
      <c r="J103" s="1332"/>
      <c r="K103" s="1333"/>
      <c r="L103" s="1403"/>
      <c r="M103" s="1404"/>
      <c r="N103" s="1404"/>
      <c r="O103" s="1405"/>
      <c r="P103" s="1409" t="s">
        <v>213</v>
      </c>
      <c r="Q103" s="1410"/>
      <c r="R103" s="1411"/>
      <c r="S103" s="434"/>
      <c r="T103" s="435"/>
      <c r="U103" s="435"/>
      <c r="V103" s="435"/>
      <c r="W103" s="435"/>
      <c r="X103" s="435"/>
      <c r="Y103" s="436"/>
      <c r="Z103" s="434"/>
      <c r="AA103" s="435"/>
      <c r="AB103" s="435"/>
      <c r="AC103" s="435"/>
      <c r="AD103" s="435"/>
      <c r="AE103" s="435"/>
      <c r="AF103" s="436"/>
      <c r="AG103" s="434"/>
      <c r="AH103" s="435"/>
      <c r="AI103" s="435"/>
      <c r="AJ103" s="435"/>
      <c r="AK103" s="435"/>
      <c r="AL103" s="435"/>
      <c r="AM103" s="436"/>
      <c r="AN103" s="434"/>
      <c r="AO103" s="435"/>
      <c r="AP103" s="435"/>
      <c r="AQ103" s="435"/>
      <c r="AR103" s="435"/>
      <c r="AS103" s="435"/>
      <c r="AT103" s="436"/>
      <c r="AU103" s="434"/>
      <c r="AV103" s="435"/>
      <c r="AW103" s="435"/>
      <c r="AX103" s="1481"/>
      <c r="AY103" s="1482"/>
      <c r="AZ103" s="1483"/>
      <c r="BA103" s="1484"/>
      <c r="BB103" s="1442"/>
      <c r="BC103" s="1404"/>
      <c r="BD103" s="1404"/>
      <c r="BE103" s="1404"/>
      <c r="BF103" s="1405"/>
    </row>
    <row r="104" spans="2:58" ht="20.25" customHeight="1">
      <c r="B104" s="1316"/>
      <c r="C104" s="1422"/>
      <c r="D104" s="1423"/>
      <c r="E104" s="1424"/>
      <c r="F104" s="383"/>
      <c r="G104" s="1327"/>
      <c r="H104" s="1331"/>
      <c r="I104" s="1332"/>
      <c r="J104" s="1332"/>
      <c r="K104" s="1333"/>
      <c r="L104" s="1337"/>
      <c r="M104" s="1338"/>
      <c r="N104" s="1338"/>
      <c r="O104" s="1339"/>
      <c r="P104" s="1383" t="s">
        <v>214</v>
      </c>
      <c r="Q104" s="1384"/>
      <c r="R104" s="1385"/>
      <c r="S104" s="384" t="str">
        <f>IF(S103="","",VLOOKUP(S103,'4シフト記号表'!$C$6:$K$35,9,FALSE))</f>
        <v/>
      </c>
      <c r="T104" s="385" t="str">
        <f>IF(T103="","",VLOOKUP(T103,'4シフト記号表'!$C$6:$K$35,9,FALSE))</f>
        <v/>
      </c>
      <c r="U104" s="385" t="str">
        <f>IF(U103="","",VLOOKUP(U103,'4シフト記号表'!$C$6:$K$35,9,FALSE))</f>
        <v/>
      </c>
      <c r="V104" s="385" t="str">
        <f>IF(V103="","",VLOOKUP(V103,'4シフト記号表'!$C$6:$K$35,9,FALSE))</f>
        <v/>
      </c>
      <c r="W104" s="385" t="str">
        <f>IF(W103="","",VLOOKUP(W103,'4シフト記号表'!$C$6:$K$35,9,FALSE))</f>
        <v/>
      </c>
      <c r="X104" s="385" t="str">
        <f>IF(X103="","",VLOOKUP(X103,'4シフト記号表'!$C$6:$K$35,9,FALSE))</f>
        <v/>
      </c>
      <c r="Y104" s="386" t="str">
        <f>IF(Y103="","",VLOOKUP(Y103,'4シフト記号表'!$C$6:$K$35,9,FALSE))</f>
        <v/>
      </c>
      <c r="Z104" s="384" t="str">
        <f>IF(Z103="","",VLOOKUP(Z103,'4シフト記号表'!$C$6:$K$35,9,FALSE))</f>
        <v/>
      </c>
      <c r="AA104" s="385" t="str">
        <f>IF(AA103="","",VLOOKUP(AA103,'4シフト記号表'!$C$6:$K$35,9,FALSE))</f>
        <v/>
      </c>
      <c r="AB104" s="385" t="str">
        <f>IF(AB103="","",VLOOKUP(AB103,'4シフト記号表'!$C$6:$K$35,9,FALSE))</f>
        <v/>
      </c>
      <c r="AC104" s="385" t="str">
        <f>IF(AC103="","",VLOOKUP(AC103,'4シフト記号表'!$C$6:$K$35,9,FALSE))</f>
        <v/>
      </c>
      <c r="AD104" s="385" t="str">
        <f>IF(AD103="","",VLOOKUP(AD103,'4シフト記号表'!$C$6:$K$35,9,FALSE))</f>
        <v/>
      </c>
      <c r="AE104" s="385" t="str">
        <f>IF(AE103="","",VLOOKUP(AE103,'4シフト記号表'!$C$6:$K$35,9,FALSE))</f>
        <v/>
      </c>
      <c r="AF104" s="386" t="str">
        <f>IF(AF103="","",VLOOKUP(AF103,'4シフト記号表'!$C$6:$K$35,9,FALSE))</f>
        <v/>
      </c>
      <c r="AG104" s="384" t="str">
        <f>IF(AG103="","",VLOOKUP(AG103,'4シフト記号表'!$C$6:$K$35,9,FALSE))</f>
        <v/>
      </c>
      <c r="AH104" s="385" t="str">
        <f>IF(AH103="","",VLOOKUP(AH103,'4シフト記号表'!$C$6:$K$35,9,FALSE))</f>
        <v/>
      </c>
      <c r="AI104" s="385" t="str">
        <f>IF(AI103="","",VLOOKUP(AI103,'4シフト記号表'!$C$6:$K$35,9,FALSE))</f>
        <v/>
      </c>
      <c r="AJ104" s="385" t="str">
        <f>IF(AJ103="","",VLOOKUP(AJ103,'4シフト記号表'!$C$6:$K$35,9,FALSE))</f>
        <v/>
      </c>
      <c r="AK104" s="385" t="str">
        <f>IF(AK103="","",VLOOKUP(AK103,'4シフト記号表'!$C$6:$K$35,9,FALSE))</f>
        <v/>
      </c>
      <c r="AL104" s="385" t="str">
        <f>IF(AL103="","",VLOOKUP(AL103,'4シフト記号表'!$C$6:$K$35,9,FALSE))</f>
        <v/>
      </c>
      <c r="AM104" s="386" t="str">
        <f>IF(AM103="","",VLOOKUP(AM103,'4シフト記号表'!$C$6:$K$35,9,FALSE))</f>
        <v/>
      </c>
      <c r="AN104" s="384" t="str">
        <f>IF(AN103="","",VLOOKUP(AN103,'4シフト記号表'!$C$6:$K$35,9,FALSE))</f>
        <v/>
      </c>
      <c r="AO104" s="385" t="str">
        <f>IF(AO103="","",VLOOKUP(AO103,'4シフト記号表'!$C$6:$K$35,9,FALSE))</f>
        <v/>
      </c>
      <c r="AP104" s="385" t="str">
        <f>IF(AP103="","",VLOOKUP(AP103,'4シフト記号表'!$C$6:$K$35,9,FALSE))</f>
        <v/>
      </c>
      <c r="AQ104" s="385" t="str">
        <f>IF(AQ103="","",VLOOKUP(AQ103,'4シフト記号表'!$C$6:$K$35,9,FALSE))</f>
        <v/>
      </c>
      <c r="AR104" s="385" t="str">
        <f>IF(AR103="","",VLOOKUP(AR103,'4シフト記号表'!$C$6:$K$35,9,FALSE))</f>
        <v/>
      </c>
      <c r="AS104" s="385" t="str">
        <f>IF(AS103="","",VLOOKUP(AS103,'4シフト記号表'!$C$6:$K$35,9,FALSE))</f>
        <v/>
      </c>
      <c r="AT104" s="386" t="str">
        <f>IF(AT103="","",VLOOKUP(AT103,'4シフト記号表'!$C$6:$K$35,9,FALSE))</f>
        <v/>
      </c>
      <c r="AU104" s="384" t="str">
        <f>IF(AU103="","",VLOOKUP(AU103,'4シフト記号表'!$C$6:$K$35,9,FALSE))</f>
        <v/>
      </c>
      <c r="AV104" s="385" t="str">
        <f>IF(AV103="","",VLOOKUP(AV103,'4シフト記号表'!$C$6:$K$35,9,FALSE))</f>
        <v/>
      </c>
      <c r="AW104" s="385" t="str">
        <f>IF(AW103="","",VLOOKUP(AW103,'4シフト記号表'!$C$6:$K$35,9,FALSE))</f>
        <v/>
      </c>
      <c r="AX104" s="1386">
        <f>IF($BB$3="４週",SUM(S104:AT104),IF($BB$3="暦月",SUM(S104:AW104),""))</f>
        <v>0</v>
      </c>
      <c r="AY104" s="1387"/>
      <c r="AZ104" s="1388">
        <f>IF($BB$3="４週",AX104/4,IF($BB$3="暦月",'4勤務形態一覧（100名）'!AX104/('4勤務形態一覧（100名）'!$BB$8/7),""))</f>
        <v>0</v>
      </c>
      <c r="BA104" s="1389"/>
      <c r="BB104" s="1443"/>
      <c r="BC104" s="1338"/>
      <c r="BD104" s="1338"/>
      <c r="BE104" s="1338"/>
      <c r="BF104" s="1339"/>
    </row>
    <row r="105" spans="2:58" ht="20.25" customHeight="1">
      <c r="B105" s="1316"/>
      <c r="C105" s="1425"/>
      <c r="D105" s="1426"/>
      <c r="E105" s="1427"/>
      <c r="F105" s="437">
        <f>C103</f>
        <v>0</v>
      </c>
      <c r="G105" s="1401"/>
      <c r="H105" s="1331"/>
      <c r="I105" s="1332"/>
      <c r="J105" s="1332"/>
      <c r="K105" s="1333"/>
      <c r="L105" s="1406"/>
      <c r="M105" s="1407"/>
      <c r="N105" s="1407"/>
      <c r="O105" s="1408"/>
      <c r="P105" s="1390" t="s">
        <v>215</v>
      </c>
      <c r="Q105" s="1391"/>
      <c r="R105" s="1392"/>
      <c r="S105" s="388" t="str">
        <f>IF(S103="","",VLOOKUP(S103,'4シフト記号表'!$C$6:$U$35,19,FALSE))</f>
        <v/>
      </c>
      <c r="T105" s="389" t="str">
        <f>IF(T103="","",VLOOKUP(T103,'4シフト記号表'!$C$6:$U$35,19,FALSE))</f>
        <v/>
      </c>
      <c r="U105" s="389" t="str">
        <f>IF(U103="","",VLOOKUP(U103,'4シフト記号表'!$C$6:$U$35,19,FALSE))</f>
        <v/>
      </c>
      <c r="V105" s="389" t="str">
        <f>IF(V103="","",VLOOKUP(V103,'4シフト記号表'!$C$6:$U$35,19,FALSE))</f>
        <v/>
      </c>
      <c r="W105" s="389" t="str">
        <f>IF(W103="","",VLOOKUP(W103,'4シフト記号表'!$C$6:$U$35,19,FALSE))</f>
        <v/>
      </c>
      <c r="X105" s="389" t="str">
        <f>IF(X103="","",VLOOKUP(X103,'4シフト記号表'!$C$6:$U$35,19,FALSE))</f>
        <v/>
      </c>
      <c r="Y105" s="390" t="str">
        <f>IF(Y103="","",VLOOKUP(Y103,'4シフト記号表'!$C$6:$U$35,19,FALSE))</f>
        <v/>
      </c>
      <c r="Z105" s="388" t="str">
        <f>IF(Z103="","",VLOOKUP(Z103,'4シフト記号表'!$C$6:$U$35,19,FALSE))</f>
        <v/>
      </c>
      <c r="AA105" s="389" t="str">
        <f>IF(AA103="","",VLOOKUP(AA103,'4シフト記号表'!$C$6:$U$35,19,FALSE))</f>
        <v/>
      </c>
      <c r="AB105" s="389" t="str">
        <f>IF(AB103="","",VLOOKUP(AB103,'4シフト記号表'!$C$6:$U$35,19,FALSE))</f>
        <v/>
      </c>
      <c r="AC105" s="389" t="str">
        <f>IF(AC103="","",VLOOKUP(AC103,'4シフト記号表'!$C$6:$U$35,19,FALSE))</f>
        <v/>
      </c>
      <c r="AD105" s="389" t="str">
        <f>IF(AD103="","",VLOOKUP(AD103,'4シフト記号表'!$C$6:$U$35,19,FALSE))</f>
        <v/>
      </c>
      <c r="AE105" s="389" t="str">
        <f>IF(AE103="","",VLOOKUP(AE103,'4シフト記号表'!$C$6:$U$35,19,FALSE))</f>
        <v/>
      </c>
      <c r="AF105" s="390" t="str">
        <f>IF(AF103="","",VLOOKUP(AF103,'4シフト記号表'!$C$6:$U$35,19,FALSE))</f>
        <v/>
      </c>
      <c r="AG105" s="388" t="str">
        <f>IF(AG103="","",VLOOKUP(AG103,'4シフト記号表'!$C$6:$U$35,19,FALSE))</f>
        <v/>
      </c>
      <c r="AH105" s="389" t="str">
        <f>IF(AH103="","",VLOOKUP(AH103,'4シフト記号表'!$C$6:$U$35,19,FALSE))</f>
        <v/>
      </c>
      <c r="AI105" s="389" t="str">
        <f>IF(AI103="","",VLOOKUP(AI103,'4シフト記号表'!$C$6:$U$35,19,FALSE))</f>
        <v/>
      </c>
      <c r="AJ105" s="389" t="str">
        <f>IF(AJ103="","",VLOOKUP(AJ103,'4シフト記号表'!$C$6:$U$35,19,FALSE))</f>
        <v/>
      </c>
      <c r="AK105" s="389" t="str">
        <f>IF(AK103="","",VLOOKUP(AK103,'4シフト記号表'!$C$6:$U$35,19,FALSE))</f>
        <v/>
      </c>
      <c r="AL105" s="389" t="str">
        <f>IF(AL103="","",VLOOKUP(AL103,'4シフト記号表'!$C$6:$U$35,19,FALSE))</f>
        <v/>
      </c>
      <c r="AM105" s="390" t="str">
        <f>IF(AM103="","",VLOOKUP(AM103,'4シフト記号表'!$C$6:$U$35,19,FALSE))</f>
        <v/>
      </c>
      <c r="AN105" s="388" t="str">
        <f>IF(AN103="","",VLOOKUP(AN103,'4シフト記号表'!$C$6:$U$35,19,FALSE))</f>
        <v/>
      </c>
      <c r="AO105" s="389" t="str">
        <f>IF(AO103="","",VLOOKUP(AO103,'4シフト記号表'!$C$6:$U$35,19,FALSE))</f>
        <v/>
      </c>
      <c r="AP105" s="389" t="str">
        <f>IF(AP103="","",VLOOKUP(AP103,'4シフト記号表'!$C$6:$U$35,19,FALSE))</f>
        <v/>
      </c>
      <c r="AQ105" s="389" t="str">
        <f>IF(AQ103="","",VLOOKUP(AQ103,'4シフト記号表'!$C$6:$U$35,19,FALSE))</f>
        <v/>
      </c>
      <c r="AR105" s="389" t="str">
        <f>IF(AR103="","",VLOOKUP(AR103,'4シフト記号表'!$C$6:$U$35,19,FALSE))</f>
        <v/>
      </c>
      <c r="AS105" s="389" t="str">
        <f>IF(AS103="","",VLOOKUP(AS103,'4シフト記号表'!$C$6:$U$35,19,FALSE))</f>
        <v/>
      </c>
      <c r="AT105" s="390" t="str">
        <f>IF(AT103="","",VLOOKUP(AT103,'4シフト記号表'!$C$6:$U$35,19,FALSE))</f>
        <v/>
      </c>
      <c r="AU105" s="388" t="str">
        <f>IF(AU103="","",VLOOKUP(AU103,'4シフト記号表'!$C$6:$U$35,19,FALSE))</f>
        <v/>
      </c>
      <c r="AV105" s="389" t="str">
        <f>IF(AV103="","",VLOOKUP(AV103,'4シフト記号表'!$C$6:$U$35,19,FALSE))</f>
        <v/>
      </c>
      <c r="AW105" s="389" t="str">
        <f>IF(AW103="","",VLOOKUP(AW103,'4シフト記号表'!$C$6:$U$35,19,FALSE))</f>
        <v/>
      </c>
      <c r="AX105" s="1393">
        <f>IF($BB$3="４週",SUM(S105:AT105),IF($BB$3="暦月",SUM(S105:AW105),""))</f>
        <v>0</v>
      </c>
      <c r="AY105" s="1394"/>
      <c r="AZ105" s="1395">
        <f>IF($BB$3="４週",AX105/4,IF($BB$3="暦月",'4勤務形態一覧（100名）'!AX105/('4勤務形態一覧（100名）'!$BB$8/7),""))</f>
        <v>0</v>
      </c>
      <c r="BA105" s="1396"/>
      <c r="BB105" s="1444"/>
      <c r="BC105" s="1407"/>
      <c r="BD105" s="1407"/>
      <c r="BE105" s="1407"/>
      <c r="BF105" s="1408"/>
    </row>
    <row r="106" spans="2:58" ht="20.25" customHeight="1">
      <c r="B106" s="1316">
        <f>B103+1</f>
        <v>29</v>
      </c>
      <c r="C106" s="1419"/>
      <c r="D106" s="1420"/>
      <c r="E106" s="1421"/>
      <c r="F106" s="391"/>
      <c r="G106" s="1400"/>
      <c r="H106" s="1402"/>
      <c r="I106" s="1332"/>
      <c r="J106" s="1332"/>
      <c r="K106" s="1333"/>
      <c r="L106" s="1403"/>
      <c r="M106" s="1404"/>
      <c r="N106" s="1404"/>
      <c r="O106" s="1405"/>
      <c r="P106" s="1409" t="s">
        <v>213</v>
      </c>
      <c r="Q106" s="1410"/>
      <c r="R106" s="1411"/>
      <c r="S106" s="434"/>
      <c r="T106" s="435"/>
      <c r="U106" s="435"/>
      <c r="V106" s="435"/>
      <c r="W106" s="435"/>
      <c r="X106" s="435"/>
      <c r="Y106" s="436"/>
      <c r="Z106" s="434"/>
      <c r="AA106" s="435"/>
      <c r="AB106" s="435"/>
      <c r="AC106" s="435"/>
      <c r="AD106" s="435"/>
      <c r="AE106" s="435"/>
      <c r="AF106" s="436"/>
      <c r="AG106" s="434"/>
      <c r="AH106" s="435"/>
      <c r="AI106" s="435"/>
      <c r="AJ106" s="435"/>
      <c r="AK106" s="435"/>
      <c r="AL106" s="435"/>
      <c r="AM106" s="436"/>
      <c r="AN106" s="434"/>
      <c r="AO106" s="435"/>
      <c r="AP106" s="435"/>
      <c r="AQ106" s="435"/>
      <c r="AR106" s="435"/>
      <c r="AS106" s="435"/>
      <c r="AT106" s="436"/>
      <c r="AU106" s="434"/>
      <c r="AV106" s="435"/>
      <c r="AW106" s="435"/>
      <c r="AX106" s="1481"/>
      <c r="AY106" s="1482"/>
      <c r="AZ106" s="1483"/>
      <c r="BA106" s="1484"/>
      <c r="BB106" s="1442"/>
      <c r="BC106" s="1404"/>
      <c r="BD106" s="1404"/>
      <c r="BE106" s="1404"/>
      <c r="BF106" s="1405"/>
    </row>
    <row r="107" spans="2:58" ht="20.25" customHeight="1">
      <c r="B107" s="1316"/>
      <c r="C107" s="1422"/>
      <c r="D107" s="1423"/>
      <c r="E107" s="1424"/>
      <c r="F107" s="383"/>
      <c r="G107" s="1327"/>
      <c r="H107" s="1331"/>
      <c r="I107" s="1332"/>
      <c r="J107" s="1332"/>
      <c r="K107" s="1333"/>
      <c r="L107" s="1337"/>
      <c r="M107" s="1338"/>
      <c r="N107" s="1338"/>
      <c r="O107" s="1339"/>
      <c r="P107" s="1383" t="s">
        <v>214</v>
      </c>
      <c r="Q107" s="1384"/>
      <c r="R107" s="1385"/>
      <c r="S107" s="384" t="str">
        <f>IF(S106="","",VLOOKUP(S106,'4シフト記号表'!$C$6:$K$35,9,FALSE))</f>
        <v/>
      </c>
      <c r="T107" s="385" t="str">
        <f>IF(T106="","",VLOOKUP(T106,'4シフト記号表'!$C$6:$K$35,9,FALSE))</f>
        <v/>
      </c>
      <c r="U107" s="385" t="str">
        <f>IF(U106="","",VLOOKUP(U106,'4シフト記号表'!$C$6:$K$35,9,FALSE))</f>
        <v/>
      </c>
      <c r="V107" s="385" t="str">
        <f>IF(V106="","",VLOOKUP(V106,'4シフト記号表'!$C$6:$K$35,9,FALSE))</f>
        <v/>
      </c>
      <c r="W107" s="385" t="str">
        <f>IF(W106="","",VLOOKUP(W106,'4シフト記号表'!$C$6:$K$35,9,FALSE))</f>
        <v/>
      </c>
      <c r="X107" s="385" t="str">
        <f>IF(X106="","",VLOOKUP(X106,'4シフト記号表'!$C$6:$K$35,9,FALSE))</f>
        <v/>
      </c>
      <c r="Y107" s="386" t="str">
        <f>IF(Y106="","",VLOOKUP(Y106,'4シフト記号表'!$C$6:$K$35,9,FALSE))</f>
        <v/>
      </c>
      <c r="Z107" s="384" t="str">
        <f>IF(Z106="","",VLOOKUP(Z106,'4シフト記号表'!$C$6:$K$35,9,FALSE))</f>
        <v/>
      </c>
      <c r="AA107" s="385" t="str">
        <f>IF(AA106="","",VLOOKUP(AA106,'4シフト記号表'!$C$6:$K$35,9,FALSE))</f>
        <v/>
      </c>
      <c r="AB107" s="385" t="str">
        <f>IF(AB106="","",VLOOKUP(AB106,'4シフト記号表'!$C$6:$K$35,9,FALSE))</f>
        <v/>
      </c>
      <c r="AC107" s="385" t="str">
        <f>IF(AC106="","",VLOOKUP(AC106,'4シフト記号表'!$C$6:$K$35,9,FALSE))</f>
        <v/>
      </c>
      <c r="AD107" s="385" t="str">
        <f>IF(AD106="","",VLOOKUP(AD106,'4シフト記号表'!$C$6:$K$35,9,FALSE))</f>
        <v/>
      </c>
      <c r="AE107" s="385" t="str">
        <f>IF(AE106="","",VLOOKUP(AE106,'4シフト記号表'!$C$6:$K$35,9,FALSE))</f>
        <v/>
      </c>
      <c r="AF107" s="386" t="str">
        <f>IF(AF106="","",VLOOKUP(AF106,'4シフト記号表'!$C$6:$K$35,9,FALSE))</f>
        <v/>
      </c>
      <c r="AG107" s="384" t="str">
        <f>IF(AG106="","",VLOOKUP(AG106,'4シフト記号表'!$C$6:$K$35,9,FALSE))</f>
        <v/>
      </c>
      <c r="AH107" s="385" t="str">
        <f>IF(AH106="","",VLOOKUP(AH106,'4シフト記号表'!$C$6:$K$35,9,FALSE))</f>
        <v/>
      </c>
      <c r="AI107" s="385" t="str">
        <f>IF(AI106="","",VLOOKUP(AI106,'4シフト記号表'!$C$6:$K$35,9,FALSE))</f>
        <v/>
      </c>
      <c r="AJ107" s="385" t="str">
        <f>IF(AJ106="","",VLOOKUP(AJ106,'4シフト記号表'!$C$6:$K$35,9,FALSE))</f>
        <v/>
      </c>
      <c r="AK107" s="385" t="str">
        <f>IF(AK106="","",VLOOKUP(AK106,'4シフト記号表'!$C$6:$K$35,9,FALSE))</f>
        <v/>
      </c>
      <c r="AL107" s="385" t="str">
        <f>IF(AL106="","",VLOOKUP(AL106,'4シフト記号表'!$C$6:$K$35,9,FALSE))</f>
        <v/>
      </c>
      <c r="AM107" s="386" t="str">
        <f>IF(AM106="","",VLOOKUP(AM106,'4シフト記号表'!$C$6:$K$35,9,FALSE))</f>
        <v/>
      </c>
      <c r="AN107" s="384" t="str">
        <f>IF(AN106="","",VLOOKUP(AN106,'4シフト記号表'!$C$6:$K$35,9,FALSE))</f>
        <v/>
      </c>
      <c r="AO107" s="385" t="str">
        <f>IF(AO106="","",VLOOKUP(AO106,'4シフト記号表'!$C$6:$K$35,9,FALSE))</f>
        <v/>
      </c>
      <c r="AP107" s="385" t="str">
        <f>IF(AP106="","",VLOOKUP(AP106,'4シフト記号表'!$C$6:$K$35,9,FALSE))</f>
        <v/>
      </c>
      <c r="AQ107" s="385" t="str">
        <f>IF(AQ106="","",VLOOKUP(AQ106,'4シフト記号表'!$C$6:$K$35,9,FALSE))</f>
        <v/>
      </c>
      <c r="AR107" s="385" t="str">
        <f>IF(AR106="","",VLOOKUP(AR106,'4シフト記号表'!$C$6:$K$35,9,FALSE))</f>
        <v/>
      </c>
      <c r="AS107" s="385" t="str">
        <f>IF(AS106="","",VLOOKUP(AS106,'4シフト記号表'!$C$6:$K$35,9,FALSE))</f>
        <v/>
      </c>
      <c r="AT107" s="386" t="str">
        <f>IF(AT106="","",VLOOKUP(AT106,'4シフト記号表'!$C$6:$K$35,9,FALSE))</f>
        <v/>
      </c>
      <c r="AU107" s="384" t="str">
        <f>IF(AU106="","",VLOOKUP(AU106,'4シフト記号表'!$C$6:$K$35,9,FALSE))</f>
        <v/>
      </c>
      <c r="AV107" s="385" t="str">
        <f>IF(AV106="","",VLOOKUP(AV106,'4シフト記号表'!$C$6:$K$35,9,FALSE))</f>
        <v/>
      </c>
      <c r="AW107" s="385" t="str">
        <f>IF(AW106="","",VLOOKUP(AW106,'4シフト記号表'!$C$6:$K$35,9,FALSE))</f>
        <v/>
      </c>
      <c r="AX107" s="1386">
        <f>IF($BB$3="４週",SUM(S107:AT107),IF($BB$3="暦月",SUM(S107:AW107),""))</f>
        <v>0</v>
      </c>
      <c r="AY107" s="1387"/>
      <c r="AZ107" s="1388">
        <f>IF($BB$3="４週",AX107/4,IF($BB$3="暦月",'4勤務形態一覧（100名）'!AX107/('4勤務形態一覧（100名）'!$BB$8/7),""))</f>
        <v>0</v>
      </c>
      <c r="BA107" s="1389"/>
      <c r="BB107" s="1443"/>
      <c r="BC107" s="1338"/>
      <c r="BD107" s="1338"/>
      <c r="BE107" s="1338"/>
      <c r="BF107" s="1339"/>
    </row>
    <row r="108" spans="2:58" ht="20.25" customHeight="1">
      <c r="B108" s="1316"/>
      <c r="C108" s="1425"/>
      <c r="D108" s="1426"/>
      <c r="E108" s="1427"/>
      <c r="F108" s="437">
        <f>C106</f>
        <v>0</v>
      </c>
      <c r="G108" s="1401"/>
      <c r="H108" s="1331"/>
      <c r="I108" s="1332"/>
      <c r="J108" s="1332"/>
      <c r="K108" s="1333"/>
      <c r="L108" s="1406"/>
      <c r="M108" s="1407"/>
      <c r="N108" s="1407"/>
      <c r="O108" s="1408"/>
      <c r="P108" s="1390" t="s">
        <v>215</v>
      </c>
      <c r="Q108" s="1391"/>
      <c r="R108" s="1392"/>
      <c r="S108" s="388" t="str">
        <f>IF(S106="","",VLOOKUP(S106,'4シフト記号表'!$C$6:$U$35,19,FALSE))</f>
        <v/>
      </c>
      <c r="T108" s="389" t="str">
        <f>IF(T106="","",VLOOKUP(T106,'4シフト記号表'!$C$6:$U$35,19,FALSE))</f>
        <v/>
      </c>
      <c r="U108" s="389" t="str">
        <f>IF(U106="","",VLOOKUP(U106,'4シフト記号表'!$C$6:$U$35,19,FALSE))</f>
        <v/>
      </c>
      <c r="V108" s="389" t="str">
        <f>IF(V106="","",VLOOKUP(V106,'4シフト記号表'!$C$6:$U$35,19,FALSE))</f>
        <v/>
      </c>
      <c r="W108" s="389" t="str">
        <f>IF(W106="","",VLOOKUP(W106,'4シフト記号表'!$C$6:$U$35,19,FALSE))</f>
        <v/>
      </c>
      <c r="X108" s="389" t="str">
        <f>IF(X106="","",VLOOKUP(X106,'4シフト記号表'!$C$6:$U$35,19,FALSE))</f>
        <v/>
      </c>
      <c r="Y108" s="390" t="str">
        <f>IF(Y106="","",VLOOKUP(Y106,'4シフト記号表'!$C$6:$U$35,19,FALSE))</f>
        <v/>
      </c>
      <c r="Z108" s="388" t="str">
        <f>IF(Z106="","",VLOOKUP(Z106,'4シフト記号表'!$C$6:$U$35,19,FALSE))</f>
        <v/>
      </c>
      <c r="AA108" s="389" t="str">
        <f>IF(AA106="","",VLOOKUP(AA106,'4シフト記号表'!$C$6:$U$35,19,FALSE))</f>
        <v/>
      </c>
      <c r="AB108" s="389" t="str">
        <f>IF(AB106="","",VLOOKUP(AB106,'4シフト記号表'!$C$6:$U$35,19,FALSE))</f>
        <v/>
      </c>
      <c r="AC108" s="389" t="str">
        <f>IF(AC106="","",VLOOKUP(AC106,'4シフト記号表'!$C$6:$U$35,19,FALSE))</f>
        <v/>
      </c>
      <c r="AD108" s="389" t="str">
        <f>IF(AD106="","",VLOOKUP(AD106,'4シフト記号表'!$C$6:$U$35,19,FALSE))</f>
        <v/>
      </c>
      <c r="AE108" s="389" t="str">
        <f>IF(AE106="","",VLOOKUP(AE106,'4シフト記号表'!$C$6:$U$35,19,FALSE))</f>
        <v/>
      </c>
      <c r="AF108" s="390" t="str">
        <f>IF(AF106="","",VLOOKUP(AF106,'4シフト記号表'!$C$6:$U$35,19,FALSE))</f>
        <v/>
      </c>
      <c r="AG108" s="388" t="str">
        <f>IF(AG106="","",VLOOKUP(AG106,'4シフト記号表'!$C$6:$U$35,19,FALSE))</f>
        <v/>
      </c>
      <c r="AH108" s="389" t="str">
        <f>IF(AH106="","",VLOOKUP(AH106,'4シフト記号表'!$C$6:$U$35,19,FALSE))</f>
        <v/>
      </c>
      <c r="AI108" s="389" t="str">
        <f>IF(AI106="","",VLOOKUP(AI106,'4シフト記号表'!$C$6:$U$35,19,FALSE))</f>
        <v/>
      </c>
      <c r="AJ108" s="389" t="str">
        <f>IF(AJ106="","",VLOOKUP(AJ106,'4シフト記号表'!$C$6:$U$35,19,FALSE))</f>
        <v/>
      </c>
      <c r="AK108" s="389" t="str">
        <f>IF(AK106="","",VLOOKUP(AK106,'4シフト記号表'!$C$6:$U$35,19,FALSE))</f>
        <v/>
      </c>
      <c r="AL108" s="389" t="str">
        <f>IF(AL106="","",VLOOKUP(AL106,'4シフト記号表'!$C$6:$U$35,19,FALSE))</f>
        <v/>
      </c>
      <c r="AM108" s="390" t="str">
        <f>IF(AM106="","",VLOOKUP(AM106,'4シフト記号表'!$C$6:$U$35,19,FALSE))</f>
        <v/>
      </c>
      <c r="AN108" s="388" t="str">
        <f>IF(AN106="","",VLOOKUP(AN106,'4シフト記号表'!$C$6:$U$35,19,FALSE))</f>
        <v/>
      </c>
      <c r="AO108" s="389" t="str">
        <f>IF(AO106="","",VLOOKUP(AO106,'4シフト記号表'!$C$6:$U$35,19,FALSE))</f>
        <v/>
      </c>
      <c r="AP108" s="389" t="str">
        <f>IF(AP106="","",VLOOKUP(AP106,'4シフト記号表'!$C$6:$U$35,19,FALSE))</f>
        <v/>
      </c>
      <c r="AQ108" s="389" t="str">
        <f>IF(AQ106="","",VLOOKUP(AQ106,'4シフト記号表'!$C$6:$U$35,19,FALSE))</f>
        <v/>
      </c>
      <c r="AR108" s="389" t="str">
        <f>IF(AR106="","",VLOOKUP(AR106,'4シフト記号表'!$C$6:$U$35,19,FALSE))</f>
        <v/>
      </c>
      <c r="AS108" s="389" t="str">
        <f>IF(AS106="","",VLOOKUP(AS106,'4シフト記号表'!$C$6:$U$35,19,FALSE))</f>
        <v/>
      </c>
      <c r="AT108" s="390" t="str">
        <f>IF(AT106="","",VLOOKUP(AT106,'4シフト記号表'!$C$6:$U$35,19,FALSE))</f>
        <v/>
      </c>
      <c r="AU108" s="388" t="str">
        <f>IF(AU106="","",VLOOKUP(AU106,'4シフト記号表'!$C$6:$U$35,19,FALSE))</f>
        <v/>
      </c>
      <c r="AV108" s="389" t="str">
        <f>IF(AV106="","",VLOOKUP(AV106,'4シフト記号表'!$C$6:$U$35,19,FALSE))</f>
        <v/>
      </c>
      <c r="AW108" s="389" t="str">
        <f>IF(AW106="","",VLOOKUP(AW106,'4シフト記号表'!$C$6:$U$35,19,FALSE))</f>
        <v/>
      </c>
      <c r="AX108" s="1393">
        <f>IF($BB$3="４週",SUM(S108:AT108),IF($BB$3="暦月",SUM(S108:AW108),""))</f>
        <v>0</v>
      </c>
      <c r="AY108" s="1394"/>
      <c r="AZ108" s="1395">
        <f>IF($BB$3="４週",AX108/4,IF($BB$3="暦月",'4勤務形態一覧（100名）'!AX108/('4勤務形態一覧（100名）'!$BB$8/7),""))</f>
        <v>0</v>
      </c>
      <c r="BA108" s="1396"/>
      <c r="BB108" s="1444"/>
      <c r="BC108" s="1407"/>
      <c r="BD108" s="1407"/>
      <c r="BE108" s="1407"/>
      <c r="BF108" s="1408"/>
    </row>
    <row r="109" spans="2:58" ht="20.25" customHeight="1">
      <c r="B109" s="1316">
        <f>B106+1</f>
        <v>30</v>
      </c>
      <c r="C109" s="1419"/>
      <c r="D109" s="1420"/>
      <c r="E109" s="1421"/>
      <c r="F109" s="391"/>
      <c r="G109" s="1400"/>
      <c r="H109" s="1402"/>
      <c r="I109" s="1332"/>
      <c r="J109" s="1332"/>
      <c r="K109" s="1333"/>
      <c r="L109" s="1403"/>
      <c r="M109" s="1404"/>
      <c r="N109" s="1404"/>
      <c r="O109" s="1405"/>
      <c r="P109" s="1409" t="s">
        <v>213</v>
      </c>
      <c r="Q109" s="1410"/>
      <c r="R109" s="1411"/>
      <c r="S109" s="434"/>
      <c r="T109" s="435"/>
      <c r="U109" s="435"/>
      <c r="V109" s="435"/>
      <c r="W109" s="435"/>
      <c r="X109" s="435"/>
      <c r="Y109" s="436"/>
      <c r="Z109" s="434"/>
      <c r="AA109" s="435"/>
      <c r="AB109" s="435"/>
      <c r="AC109" s="435"/>
      <c r="AD109" s="435"/>
      <c r="AE109" s="435"/>
      <c r="AF109" s="436"/>
      <c r="AG109" s="434"/>
      <c r="AH109" s="435"/>
      <c r="AI109" s="435"/>
      <c r="AJ109" s="435"/>
      <c r="AK109" s="435"/>
      <c r="AL109" s="435"/>
      <c r="AM109" s="436"/>
      <c r="AN109" s="434"/>
      <c r="AO109" s="435"/>
      <c r="AP109" s="435"/>
      <c r="AQ109" s="435"/>
      <c r="AR109" s="435"/>
      <c r="AS109" s="435"/>
      <c r="AT109" s="436"/>
      <c r="AU109" s="434"/>
      <c r="AV109" s="435"/>
      <c r="AW109" s="435"/>
      <c r="AX109" s="1481"/>
      <c r="AY109" s="1482"/>
      <c r="AZ109" s="1483"/>
      <c r="BA109" s="1484"/>
      <c r="BB109" s="1442"/>
      <c r="BC109" s="1404"/>
      <c r="BD109" s="1404"/>
      <c r="BE109" s="1404"/>
      <c r="BF109" s="1405"/>
    </row>
    <row r="110" spans="2:58" ht="20.25" customHeight="1">
      <c r="B110" s="1316"/>
      <c r="C110" s="1422"/>
      <c r="D110" s="1423"/>
      <c r="E110" s="1424"/>
      <c r="F110" s="383"/>
      <c r="G110" s="1327"/>
      <c r="H110" s="1331"/>
      <c r="I110" s="1332"/>
      <c r="J110" s="1332"/>
      <c r="K110" s="1333"/>
      <c r="L110" s="1337"/>
      <c r="M110" s="1338"/>
      <c r="N110" s="1338"/>
      <c r="O110" s="1339"/>
      <c r="P110" s="1383" t="s">
        <v>214</v>
      </c>
      <c r="Q110" s="1384"/>
      <c r="R110" s="1385"/>
      <c r="S110" s="384" t="str">
        <f>IF(S109="","",VLOOKUP(S109,'4シフト記号表'!$C$6:$K$35,9,FALSE))</f>
        <v/>
      </c>
      <c r="T110" s="385" t="str">
        <f>IF(T109="","",VLOOKUP(T109,'4シフト記号表'!$C$6:$K$35,9,FALSE))</f>
        <v/>
      </c>
      <c r="U110" s="385" t="str">
        <f>IF(U109="","",VLOOKUP(U109,'4シフト記号表'!$C$6:$K$35,9,FALSE))</f>
        <v/>
      </c>
      <c r="V110" s="385" t="str">
        <f>IF(V109="","",VLOOKUP(V109,'4シフト記号表'!$C$6:$K$35,9,FALSE))</f>
        <v/>
      </c>
      <c r="W110" s="385" t="str">
        <f>IF(W109="","",VLOOKUP(W109,'4シフト記号表'!$C$6:$K$35,9,FALSE))</f>
        <v/>
      </c>
      <c r="X110" s="385" t="str">
        <f>IF(X109="","",VLOOKUP(X109,'4シフト記号表'!$C$6:$K$35,9,FALSE))</f>
        <v/>
      </c>
      <c r="Y110" s="386" t="str">
        <f>IF(Y109="","",VLOOKUP(Y109,'4シフト記号表'!$C$6:$K$35,9,FALSE))</f>
        <v/>
      </c>
      <c r="Z110" s="384" t="str">
        <f>IF(Z109="","",VLOOKUP(Z109,'4シフト記号表'!$C$6:$K$35,9,FALSE))</f>
        <v/>
      </c>
      <c r="AA110" s="385" t="str">
        <f>IF(AA109="","",VLOOKUP(AA109,'4シフト記号表'!$C$6:$K$35,9,FALSE))</f>
        <v/>
      </c>
      <c r="AB110" s="385" t="str">
        <f>IF(AB109="","",VLOOKUP(AB109,'4シフト記号表'!$C$6:$K$35,9,FALSE))</f>
        <v/>
      </c>
      <c r="AC110" s="385" t="str">
        <f>IF(AC109="","",VLOOKUP(AC109,'4シフト記号表'!$C$6:$K$35,9,FALSE))</f>
        <v/>
      </c>
      <c r="AD110" s="385" t="str">
        <f>IF(AD109="","",VLOOKUP(AD109,'4シフト記号表'!$C$6:$K$35,9,FALSE))</f>
        <v/>
      </c>
      <c r="AE110" s="385" t="str">
        <f>IF(AE109="","",VLOOKUP(AE109,'4シフト記号表'!$C$6:$K$35,9,FALSE))</f>
        <v/>
      </c>
      <c r="AF110" s="386" t="str">
        <f>IF(AF109="","",VLOOKUP(AF109,'4シフト記号表'!$C$6:$K$35,9,FALSE))</f>
        <v/>
      </c>
      <c r="AG110" s="384" t="str">
        <f>IF(AG109="","",VLOOKUP(AG109,'4シフト記号表'!$C$6:$K$35,9,FALSE))</f>
        <v/>
      </c>
      <c r="AH110" s="385" t="str">
        <f>IF(AH109="","",VLOOKUP(AH109,'4シフト記号表'!$C$6:$K$35,9,FALSE))</f>
        <v/>
      </c>
      <c r="AI110" s="385" t="str">
        <f>IF(AI109="","",VLOOKUP(AI109,'4シフト記号表'!$C$6:$K$35,9,FALSE))</f>
        <v/>
      </c>
      <c r="AJ110" s="385" t="str">
        <f>IF(AJ109="","",VLOOKUP(AJ109,'4シフト記号表'!$C$6:$K$35,9,FALSE))</f>
        <v/>
      </c>
      <c r="AK110" s="385" t="str">
        <f>IF(AK109="","",VLOOKUP(AK109,'4シフト記号表'!$C$6:$K$35,9,FALSE))</f>
        <v/>
      </c>
      <c r="AL110" s="385" t="str">
        <f>IF(AL109="","",VLOOKUP(AL109,'4シフト記号表'!$C$6:$K$35,9,FALSE))</f>
        <v/>
      </c>
      <c r="AM110" s="386" t="str">
        <f>IF(AM109="","",VLOOKUP(AM109,'4シフト記号表'!$C$6:$K$35,9,FALSE))</f>
        <v/>
      </c>
      <c r="AN110" s="384" t="str">
        <f>IF(AN109="","",VLOOKUP(AN109,'4シフト記号表'!$C$6:$K$35,9,FALSE))</f>
        <v/>
      </c>
      <c r="AO110" s="385" t="str">
        <f>IF(AO109="","",VLOOKUP(AO109,'4シフト記号表'!$C$6:$K$35,9,FALSE))</f>
        <v/>
      </c>
      <c r="AP110" s="385" t="str">
        <f>IF(AP109="","",VLOOKUP(AP109,'4シフト記号表'!$C$6:$K$35,9,FALSE))</f>
        <v/>
      </c>
      <c r="AQ110" s="385" t="str">
        <f>IF(AQ109="","",VLOOKUP(AQ109,'4シフト記号表'!$C$6:$K$35,9,FALSE))</f>
        <v/>
      </c>
      <c r="AR110" s="385" t="str">
        <f>IF(AR109="","",VLOOKUP(AR109,'4シフト記号表'!$C$6:$K$35,9,FALSE))</f>
        <v/>
      </c>
      <c r="AS110" s="385" t="str">
        <f>IF(AS109="","",VLOOKUP(AS109,'4シフト記号表'!$C$6:$K$35,9,FALSE))</f>
        <v/>
      </c>
      <c r="AT110" s="386" t="str">
        <f>IF(AT109="","",VLOOKUP(AT109,'4シフト記号表'!$C$6:$K$35,9,FALSE))</f>
        <v/>
      </c>
      <c r="AU110" s="384" t="str">
        <f>IF(AU109="","",VLOOKUP(AU109,'4シフト記号表'!$C$6:$K$35,9,FALSE))</f>
        <v/>
      </c>
      <c r="AV110" s="385" t="str">
        <f>IF(AV109="","",VLOOKUP(AV109,'4シフト記号表'!$C$6:$K$35,9,FALSE))</f>
        <v/>
      </c>
      <c r="AW110" s="385" t="str">
        <f>IF(AW109="","",VLOOKUP(AW109,'4シフト記号表'!$C$6:$K$35,9,FALSE))</f>
        <v/>
      </c>
      <c r="AX110" s="1386">
        <f>IF($BB$3="４週",SUM(S110:AT110),IF($BB$3="暦月",SUM(S110:AW110),""))</f>
        <v>0</v>
      </c>
      <c r="AY110" s="1387"/>
      <c r="AZ110" s="1388">
        <f>IF($BB$3="４週",AX110/4,IF($BB$3="暦月",'4勤務形態一覧（100名）'!AX110/('4勤務形態一覧（100名）'!$BB$8/7),""))</f>
        <v>0</v>
      </c>
      <c r="BA110" s="1389"/>
      <c r="BB110" s="1443"/>
      <c r="BC110" s="1338"/>
      <c r="BD110" s="1338"/>
      <c r="BE110" s="1338"/>
      <c r="BF110" s="1339"/>
    </row>
    <row r="111" spans="2:58" ht="20.25" customHeight="1">
      <c r="B111" s="1316"/>
      <c r="C111" s="1425"/>
      <c r="D111" s="1426"/>
      <c r="E111" s="1427"/>
      <c r="F111" s="437">
        <f>C109</f>
        <v>0</v>
      </c>
      <c r="G111" s="1401"/>
      <c r="H111" s="1331"/>
      <c r="I111" s="1332"/>
      <c r="J111" s="1332"/>
      <c r="K111" s="1333"/>
      <c r="L111" s="1406"/>
      <c r="M111" s="1407"/>
      <c r="N111" s="1407"/>
      <c r="O111" s="1408"/>
      <c r="P111" s="1390" t="s">
        <v>215</v>
      </c>
      <c r="Q111" s="1391"/>
      <c r="R111" s="1392"/>
      <c r="S111" s="388" t="str">
        <f>IF(S109="","",VLOOKUP(S109,'4シフト記号表'!$C$6:$U$35,19,FALSE))</f>
        <v/>
      </c>
      <c r="T111" s="389" t="str">
        <f>IF(T109="","",VLOOKUP(T109,'4シフト記号表'!$C$6:$U$35,19,FALSE))</f>
        <v/>
      </c>
      <c r="U111" s="389" t="str">
        <f>IF(U109="","",VLOOKUP(U109,'4シフト記号表'!$C$6:$U$35,19,FALSE))</f>
        <v/>
      </c>
      <c r="V111" s="389" t="str">
        <f>IF(V109="","",VLOOKUP(V109,'4シフト記号表'!$C$6:$U$35,19,FALSE))</f>
        <v/>
      </c>
      <c r="W111" s="389" t="str">
        <f>IF(W109="","",VLOOKUP(W109,'4シフト記号表'!$C$6:$U$35,19,FALSE))</f>
        <v/>
      </c>
      <c r="X111" s="389" t="str">
        <f>IF(X109="","",VLOOKUP(X109,'4シフト記号表'!$C$6:$U$35,19,FALSE))</f>
        <v/>
      </c>
      <c r="Y111" s="390" t="str">
        <f>IF(Y109="","",VLOOKUP(Y109,'4シフト記号表'!$C$6:$U$35,19,FALSE))</f>
        <v/>
      </c>
      <c r="Z111" s="388" t="str">
        <f>IF(Z109="","",VLOOKUP(Z109,'4シフト記号表'!$C$6:$U$35,19,FALSE))</f>
        <v/>
      </c>
      <c r="AA111" s="389" t="str">
        <f>IF(AA109="","",VLOOKUP(AA109,'4シフト記号表'!$C$6:$U$35,19,FALSE))</f>
        <v/>
      </c>
      <c r="AB111" s="389" t="str">
        <f>IF(AB109="","",VLOOKUP(AB109,'4シフト記号表'!$C$6:$U$35,19,FALSE))</f>
        <v/>
      </c>
      <c r="AC111" s="389" t="str">
        <f>IF(AC109="","",VLOOKUP(AC109,'4シフト記号表'!$C$6:$U$35,19,FALSE))</f>
        <v/>
      </c>
      <c r="AD111" s="389" t="str">
        <f>IF(AD109="","",VLOOKUP(AD109,'4シフト記号表'!$C$6:$U$35,19,FALSE))</f>
        <v/>
      </c>
      <c r="AE111" s="389" t="str">
        <f>IF(AE109="","",VLOOKUP(AE109,'4シフト記号表'!$C$6:$U$35,19,FALSE))</f>
        <v/>
      </c>
      <c r="AF111" s="390" t="str">
        <f>IF(AF109="","",VLOOKUP(AF109,'4シフト記号表'!$C$6:$U$35,19,FALSE))</f>
        <v/>
      </c>
      <c r="AG111" s="388" t="str">
        <f>IF(AG109="","",VLOOKUP(AG109,'4シフト記号表'!$C$6:$U$35,19,FALSE))</f>
        <v/>
      </c>
      <c r="AH111" s="389" t="str">
        <f>IF(AH109="","",VLOOKUP(AH109,'4シフト記号表'!$C$6:$U$35,19,FALSE))</f>
        <v/>
      </c>
      <c r="AI111" s="389" t="str">
        <f>IF(AI109="","",VLOOKUP(AI109,'4シフト記号表'!$C$6:$U$35,19,FALSE))</f>
        <v/>
      </c>
      <c r="AJ111" s="389" t="str">
        <f>IF(AJ109="","",VLOOKUP(AJ109,'4シフト記号表'!$C$6:$U$35,19,FALSE))</f>
        <v/>
      </c>
      <c r="AK111" s="389" t="str">
        <f>IF(AK109="","",VLOOKUP(AK109,'4シフト記号表'!$C$6:$U$35,19,FALSE))</f>
        <v/>
      </c>
      <c r="AL111" s="389" t="str">
        <f>IF(AL109="","",VLOOKUP(AL109,'4シフト記号表'!$C$6:$U$35,19,FALSE))</f>
        <v/>
      </c>
      <c r="AM111" s="390" t="str">
        <f>IF(AM109="","",VLOOKUP(AM109,'4シフト記号表'!$C$6:$U$35,19,FALSE))</f>
        <v/>
      </c>
      <c r="AN111" s="388" t="str">
        <f>IF(AN109="","",VLOOKUP(AN109,'4シフト記号表'!$C$6:$U$35,19,FALSE))</f>
        <v/>
      </c>
      <c r="AO111" s="389" t="str">
        <f>IF(AO109="","",VLOOKUP(AO109,'4シフト記号表'!$C$6:$U$35,19,FALSE))</f>
        <v/>
      </c>
      <c r="AP111" s="389" t="str">
        <f>IF(AP109="","",VLOOKUP(AP109,'4シフト記号表'!$C$6:$U$35,19,FALSE))</f>
        <v/>
      </c>
      <c r="AQ111" s="389" t="str">
        <f>IF(AQ109="","",VLOOKUP(AQ109,'4シフト記号表'!$C$6:$U$35,19,FALSE))</f>
        <v/>
      </c>
      <c r="AR111" s="389" t="str">
        <f>IF(AR109="","",VLOOKUP(AR109,'4シフト記号表'!$C$6:$U$35,19,FALSE))</f>
        <v/>
      </c>
      <c r="AS111" s="389" t="str">
        <f>IF(AS109="","",VLOOKUP(AS109,'4シフト記号表'!$C$6:$U$35,19,FALSE))</f>
        <v/>
      </c>
      <c r="AT111" s="390" t="str">
        <f>IF(AT109="","",VLOOKUP(AT109,'4シフト記号表'!$C$6:$U$35,19,FALSE))</f>
        <v/>
      </c>
      <c r="AU111" s="388" t="str">
        <f>IF(AU109="","",VLOOKUP(AU109,'4シフト記号表'!$C$6:$U$35,19,FALSE))</f>
        <v/>
      </c>
      <c r="AV111" s="389" t="str">
        <f>IF(AV109="","",VLOOKUP(AV109,'4シフト記号表'!$C$6:$U$35,19,FALSE))</f>
        <v/>
      </c>
      <c r="AW111" s="389" t="str">
        <f>IF(AW109="","",VLOOKUP(AW109,'4シフト記号表'!$C$6:$U$35,19,FALSE))</f>
        <v/>
      </c>
      <c r="AX111" s="1393">
        <f>IF($BB$3="４週",SUM(S111:AT111),IF($BB$3="暦月",SUM(S111:AW111),""))</f>
        <v>0</v>
      </c>
      <c r="AY111" s="1394"/>
      <c r="AZ111" s="1395">
        <f>IF($BB$3="４週",AX111/4,IF($BB$3="暦月",'4勤務形態一覧（100名）'!AX111/('4勤務形態一覧（100名）'!$BB$8/7),""))</f>
        <v>0</v>
      </c>
      <c r="BA111" s="1396"/>
      <c r="BB111" s="1444"/>
      <c r="BC111" s="1407"/>
      <c r="BD111" s="1407"/>
      <c r="BE111" s="1407"/>
      <c r="BF111" s="1408"/>
    </row>
    <row r="112" spans="2:58" ht="20.25" customHeight="1">
      <c r="B112" s="1316">
        <f>B109+1</f>
        <v>31</v>
      </c>
      <c r="C112" s="1419"/>
      <c r="D112" s="1420"/>
      <c r="E112" s="1421"/>
      <c r="F112" s="391"/>
      <c r="G112" s="1400"/>
      <c r="H112" s="1402"/>
      <c r="I112" s="1332"/>
      <c r="J112" s="1332"/>
      <c r="K112" s="1333"/>
      <c r="L112" s="1403"/>
      <c r="M112" s="1404"/>
      <c r="N112" s="1404"/>
      <c r="O112" s="1405"/>
      <c r="P112" s="1409" t="s">
        <v>213</v>
      </c>
      <c r="Q112" s="1410"/>
      <c r="R112" s="1411"/>
      <c r="S112" s="434"/>
      <c r="T112" s="435"/>
      <c r="U112" s="435"/>
      <c r="V112" s="435"/>
      <c r="W112" s="435"/>
      <c r="X112" s="435"/>
      <c r="Y112" s="436"/>
      <c r="Z112" s="434"/>
      <c r="AA112" s="435"/>
      <c r="AB112" s="435"/>
      <c r="AC112" s="435"/>
      <c r="AD112" s="435"/>
      <c r="AE112" s="435"/>
      <c r="AF112" s="436"/>
      <c r="AG112" s="434"/>
      <c r="AH112" s="435"/>
      <c r="AI112" s="435"/>
      <c r="AJ112" s="435"/>
      <c r="AK112" s="435"/>
      <c r="AL112" s="435"/>
      <c r="AM112" s="436"/>
      <c r="AN112" s="434"/>
      <c r="AO112" s="435"/>
      <c r="AP112" s="435"/>
      <c r="AQ112" s="435"/>
      <c r="AR112" s="435"/>
      <c r="AS112" s="435"/>
      <c r="AT112" s="436"/>
      <c r="AU112" s="434"/>
      <c r="AV112" s="435"/>
      <c r="AW112" s="435"/>
      <c r="AX112" s="1481"/>
      <c r="AY112" s="1482"/>
      <c r="AZ112" s="1483"/>
      <c r="BA112" s="1484"/>
      <c r="BB112" s="1442"/>
      <c r="BC112" s="1404"/>
      <c r="BD112" s="1404"/>
      <c r="BE112" s="1404"/>
      <c r="BF112" s="1405"/>
    </row>
    <row r="113" spans="2:58" ht="20.25" customHeight="1">
      <c r="B113" s="1316"/>
      <c r="C113" s="1422"/>
      <c r="D113" s="1423"/>
      <c r="E113" s="1424"/>
      <c r="F113" s="383"/>
      <c r="G113" s="1327"/>
      <c r="H113" s="1331"/>
      <c r="I113" s="1332"/>
      <c r="J113" s="1332"/>
      <c r="K113" s="1333"/>
      <c r="L113" s="1337"/>
      <c r="M113" s="1338"/>
      <c r="N113" s="1338"/>
      <c r="O113" s="1339"/>
      <c r="P113" s="1383" t="s">
        <v>214</v>
      </c>
      <c r="Q113" s="1384"/>
      <c r="R113" s="1385"/>
      <c r="S113" s="384" t="str">
        <f>IF(S112="","",VLOOKUP(S112,'4シフト記号表'!$C$6:$K$35,9,FALSE))</f>
        <v/>
      </c>
      <c r="T113" s="385" t="str">
        <f>IF(T112="","",VLOOKUP(T112,'4シフト記号表'!$C$6:$K$35,9,FALSE))</f>
        <v/>
      </c>
      <c r="U113" s="385" t="str">
        <f>IF(U112="","",VLOOKUP(U112,'4シフト記号表'!$C$6:$K$35,9,FALSE))</f>
        <v/>
      </c>
      <c r="V113" s="385" t="str">
        <f>IF(V112="","",VLOOKUP(V112,'4シフト記号表'!$C$6:$K$35,9,FALSE))</f>
        <v/>
      </c>
      <c r="W113" s="385" t="str">
        <f>IF(W112="","",VLOOKUP(W112,'4シフト記号表'!$C$6:$K$35,9,FALSE))</f>
        <v/>
      </c>
      <c r="X113" s="385" t="str">
        <f>IF(X112="","",VLOOKUP(X112,'4シフト記号表'!$C$6:$K$35,9,FALSE))</f>
        <v/>
      </c>
      <c r="Y113" s="386" t="str">
        <f>IF(Y112="","",VLOOKUP(Y112,'4シフト記号表'!$C$6:$K$35,9,FALSE))</f>
        <v/>
      </c>
      <c r="Z113" s="384" t="str">
        <f>IF(Z112="","",VLOOKUP(Z112,'4シフト記号表'!$C$6:$K$35,9,FALSE))</f>
        <v/>
      </c>
      <c r="AA113" s="385" t="str">
        <f>IF(AA112="","",VLOOKUP(AA112,'4シフト記号表'!$C$6:$K$35,9,FALSE))</f>
        <v/>
      </c>
      <c r="AB113" s="385" t="str">
        <f>IF(AB112="","",VLOOKUP(AB112,'4シフト記号表'!$C$6:$K$35,9,FALSE))</f>
        <v/>
      </c>
      <c r="AC113" s="385" t="str">
        <f>IF(AC112="","",VLOOKUP(AC112,'4シフト記号表'!$C$6:$K$35,9,FALSE))</f>
        <v/>
      </c>
      <c r="AD113" s="385" t="str">
        <f>IF(AD112="","",VLOOKUP(AD112,'4シフト記号表'!$C$6:$K$35,9,FALSE))</f>
        <v/>
      </c>
      <c r="AE113" s="385" t="str">
        <f>IF(AE112="","",VLOOKUP(AE112,'4シフト記号表'!$C$6:$K$35,9,FALSE))</f>
        <v/>
      </c>
      <c r="AF113" s="386" t="str">
        <f>IF(AF112="","",VLOOKUP(AF112,'4シフト記号表'!$C$6:$K$35,9,FALSE))</f>
        <v/>
      </c>
      <c r="AG113" s="384" t="str">
        <f>IF(AG112="","",VLOOKUP(AG112,'4シフト記号表'!$C$6:$K$35,9,FALSE))</f>
        <v/>
      </c>
      <c r="AH113" s="385" t="str">
        <f>IF(AH112="","",VLOOKUP(AH112,'4シフト記号表'!$C$6:$K$35,9,FALSE))</f>
        <v/>
      </c>
      <c r="AI113" s="385" t="str">
        <f>IF(AI112="","",VLOOKUP(AI112,'4シフト記号表'!$C$6:$K$35,9,FALSE))</f>
        <v/>
      </c>
      <c r="AJ113" s="385" t="str">
        <f>IF(AJ112="","",VLOOKUP(AJ112,'4シフト記号表'!$C$6:$K$35,9,FALSE))</f>
        <v/>
      </c>
      <c r="AK113" s="385" t="str">
        <f>IF(AK112="","",VLOOKUP(AK112,'4シフト記号表'!$C$6:$K$35,9,FALSE))</f>
        <v/>
      </c>
      <c r="AL113" s="385" t="str">
        <f>IF(AL112="","",VLOOKUP(AL112,'4シフト記号表'!$C$6:$K$35,9,FALSE))</f>
        <v/>
      </c>
      <c r="AM113" s="386" t="str">
        <f>IF(AM112="","",VLOOKUP(AM112,'4シフト記号表'!$C$6:$K$35,9,FALSE))</f>
        <v/>
      </c>
      <c r="AN113" s="384" t="str">
        <f>IF(AN112="","",VLOOKUP(AN112,'4シフト記号表'!$C$6:$K$35,9,FALSE))</f>
        <v/>
      </c>
      <c r="AO113" s="385" t="str">
        <f>IF(AO112="","",VLOOKUP(AO112,'4シフト記号表'!$C$6:$K$35,9,FALSE))</f>
        <v/>
      </c>
      <c r="AP113" s="385" t="str">
        <f>IF(AP112="","",VLOOKUP(AP112,'4シフト記号表'!$C$6:$K$35,9,FALSE))</f>
        <v/>
      </c>
      <c r="AQ113" s="385" t="str">
        <f>IF(AQ112="","",VLOOKUP(AQ112,'4シフト記号表'!$C$6:$K$35,9,FALSE))</f>
        <v/>
      </c>
      <c r="AR113" s="385" t="str">
        <f>IF(AR112="","",VLOOKUP(AR112,'4シフト記号表'!$C$6:$K$35,9,FALSE))</f>
        <v/>
      </c>
      <c r="AS113" s="385" t="str">
        <f>IF(AS112="","",VLOOKUP(AS112,'4シフト記号表'!$C$6:$K$35,9,FALSE))</f>
        <v/>
      </c>
      <c r="AT113" s="386" t="str">
        <f>IF(AT112="","",VLOOKUP(AT112,'4シフト記号表'!$C$6:$K$35,9,FALSE))</f>
        <v/>
      </c>
      <c r="AU113" s="384" t="str">
        <f>IF(AU112="","",VLOOKUP(AU112,'4シフト記号表'!$C$6:$K$35,9,FALSE))</f>
        <v/>
      </c>
      <c r="AV113" s="385" t="str">
        <f>IF(AV112="","",VLOOKUP(AV112,'4シフト記号表'!$C$6:$K$35,9,FALSE))</f>
        <v/>
      </c>
      <c r="AW113" s="385" t="str">
        <f>IF(AW112="","",VLOOKUP(AW112,'4シフト記号表'!$C$6:$K$35,9,FALSE))</f>
        <v/>
      </c>
      <c r="AX113" s="1386">
        <f>IF($BB$3="４週",SUM(S113:AT113),IF($BB$3="暦月",SUM(S113:AW113),""))</f>
        <v>0</v>
      </c>
      <c r="AY113" s="1387"/>
      <c r="AZ113" s="1388">
        <f>IF($BB$3="４週",AX113/4,IF($BB$3="暦月",'4勤務形態一覧（100名）'!AX113/('4勤務形態一覧（100名）'!$BB$8/7),""))</f>
        <v>0</v>
      </c>
      <c r="BA113" s="1389"/>
      <c r="BB113" s="1443"/>
      <c r="BC113" s="1338"/>
      <c r="BD113" s="1338"/>
      <c r="BE113" s="1338"/>
      <c r="BF113" s="1339"/>
    </row>
    <row r="114" spans="2:58" ht="20.25" customHeight="1">
      <c r="B114" s="1316"/>
      <c r="C114" s="1425"/>
      <c r="D114" s="1426"/>
      <c r="E114" s="1427"/>
      <c r="F114" s="437">
        <f>C112</f>
        <v>0</v>
      </c>
      <c r="G114" s="1401"/>
      <c r="H114" s="1331"/>
      <c r="I114" s="1332"/>
      <c r="J114" s="1332"/>
      <c r="K114" s="1333"/>
      <c r="L114" s="1406"/>
      <c r="M114" s="1407"/>
      <c r="N114" s="1407"/>
      <c r="O114" s="1408"/>
      <c r="P114" s="1390" t="s">
        <v>215</v>
      </c>
      <c r="Q114" s="1391"/>
      <c r="R114" s="1392"/>
      <c r="S114" s="388" t="str">
        <f>IF(S112="","",VLOOKUP(S112,'4シフト記号表'!$C$6:$U$35,19,FALSE))</f>
        <v/>
      </c>
      <c r="T114" s="389" t="str">
        <f>IF(T112="","",VLOOKUP(T112,'4シフト記号表'!$C$6:$U$35,19,FALSE))</f>
        <v/>
      </c>
      <c r="U114" s="389" t="str">
        <f>IF(U112="","",VLOOKUP(U112,'4シフト記号表'!$C$6:$U$35,19,FALSE))</f>
        <v/>
      </c>
      <c r="V114" s="389" t="str">
        <f>IF(V112="","",VLOOKUP(V112,'4シフト記号表'!$C$6:$U$35,19,FALSE))</f>
        <v/>
      </c>
      <c r="W114" s="389" t="str">
        <f>IF(W112="","",VLOOKUP(W112,'4シフト記号表'!$C$6:$U$35,19,FALSE))</f>
        <v/>
      </c>
      <c r="X114" s="389" t="str">
        <f>IF(X112="","",VLOOKUP(X112,'4シフト記号表'!$C$6:$U$35,19,FALSE))</f>
        <v/>
      </c>
      <c r="Y114" s="390" t="str">
        <f>IF(Y112="","",VLOOKUP(Y112,'4シフト記号表'!$C$6:$U$35,19,FALSE))</f>
        <v/>
      </c>
      <c r="Z114" s="388" t="str">
        <f>IF(Z112="","",VLOOKUP(Z112,'4シフト記号表'!$C$6:$U$35,19,FALSE))</f>
        <v/>
      </c>
      <c r="AA114" s="389" t="str">
        <f>IF(AA112="","",VLOOKUP(AA112,'4シフト記号表'!$C$6:$U$35,19,FALSE))</f>
        <v/>
      </c>
      <c r="AB114" s="389" t="str">
        <f>IF(AB112="","",VLOOKUP(AB112,'4シフト記号表'!$C$6:$U$35,19,FALSE))</f>
        <v/>
      </c>
      <c r="AC114" s="389" t="str">
        <f>IF(AC112="","",VLOOKUP(AC112,'4シフト記号表'!$C$6:$U$35,19,FALSE))</f>
        <v/>
      </c>
      <c r="AD114" s="389" t="str">
        <f>IF(AD112="","",VLOOKUP(AD112,'4シフト記号表'!$C$6:$U$35,19,FALSE))</f>
        <v/>
      </c>
      <c r="AE114" s="389" t="str">
        <f>IF(AE112="","",VLOOKUP(AE112,'4シフト記号表'!$C$6:$U$35,19,FALSE))</f>
        <v/>
      </c>
      <c r="AF114" s="390" t="str">
        <f>IF(AF112="","",VLOOKUP(AF112,'4シフト記号表'!$C$6:$U$35,19,FALSE))</f>
        <v/>
      </c>
      <c r="AG114" s="388" t="str">
        <f>IF(AG112="","",VLOOKUP(AG112,'4シフト記号表'!$C$6:$U$35,19,FALSE))</f>
        <v/>
      </c>
      <c r="AH114" s="389" t="str">
        <f>IF(AH112="","",VLOOKUP(AH112,'4シフト記号表'!$C$6:$U$35,19,FALSE))</f>
        <v/>
      </c>
      <c r="AI114" s="389" t="str">
        <f>IF(AI112="","",VLOOKUP(AI112,'4シフト記号表'!$C$6:$U$35,19,FALSE))</f>
        <v/>
      </c>
      <c r="AJ114" s="389" t="str">
        <f>IF(AJ112="","",VLOOKUP(AJ112,'4シフト記号表'!$C$6:$U$35,19,FALSE))</f>
        <v/>
      </c>
      <c r="AK114" s="389" t="str">
        <f>IF(AK112="","",VLOOKUP(AK112,'4シフト記号表'!$C$6:$U$35,19,FALSE))</f>
        <v/>
      </c>
      <c r="AL114" s="389" t="str">
        <f>IF(AL112="","",VLOOKUP(AL112,'4シフト記号表'!$C$6:$U$35,19,FALSE))</f>
        <v/>
      </c>
      <c r="AM114" s="390" t="str">
        <f>IF(AM112="","",VLOOKUP(AM112,'4シフト記号表'!$C$6:$U$35,19,FALSE))</f>
        <v/>
      </c>
      <c r="AN114" s="388" t="str">
        <f>IF(AN112="","",VLOOKUP(AN112,'4シフト記号表'!$C$6:$U$35,19,FALSE))</f>
        <v/>
      </c>
      <c r="AO114" s="389" t="str">
        <f>IF(AO112="","",VLOOKUP(AO112,'4シフト記号表'!$C$6:$U$35,19,FALSE))</f>
        <v/>
      </c>
      <c r="AP114" s="389" t="str">
        <f>IF(AP112="","",VLOOKUP(AP112,'4シフト記号表'!$C$6:$U$35,19,FALSE))</f>
        <v/>
      </c>
      <c r="AQ114" s="389" t="str">
        <f>IF(AQ112="","",VLOOKUP(AQ112,'4シフト記号表'!$C$6:$U$35,19,FALSE))</f>
        <v/>
      </c>
      <c r="AR114" s="389" t="str">
        <f>IF(AR112="","",VLOOKUP(AR112,'4シフト記号表'!$C$6:$U$35,19,FALSE))</f>
        <v/>
      </c>
      <c r="AS114" s="389" t="str">
        <f>IF(AS112="","",VLOOKUP(AS112,'4シフト記号表'!$C$6:$U$35,19,FALSE))</f>
        <v/>
      </c>
      <c r="AT114" s="390" t="str">
        <f>IF(AT112="","",VLOOKUP(AT112,'4シフト記号表'!$C$6:$U$35,19,FALSE))</f>
        <v/>
      </c>
      <c r="AU114" s="388" t="str">
        <f>IF(AU112="","",VLOOKUP(AU112,'4シフト記号表'!$C$6:$U$35,19,FALSE))</f>
        <v/>
      </c>
      <c r="AV114" s="389" t="str">
        <f>IF(AV112="","",VLOOKUP(AV112,'4シフト記号表'!$C$6:$U$35,19,FALSE))</f>
        <v/>
      </c>
      <c r="AW114" s="389" t="str">
        <f>IF(AW112="","",VLOOKUP(AW112,'4シフト記号表'!$C$6:$U$35,19,FALSE))</f>
        <v/>
      </c>
      <c r="AX114" s="1393">
        <f>IF($BB$3="４週",SUM(S114:AT114),IF($BB$3="暦月",SUM(S114:AW114),""))</f>
        <v>0</v>
      </c>
      <c r="AY114" s="1394"/>
      <c r="AZ114" s="1395">
        <f>IF($BB$3="４週",AX114/4,IF($BB$3="暦月",'4勤務形態一覧（100名）'!AX114/('4勤務形態一覧（100名）'!$BB$8/7),""))</f>
        <v>0</v>
      </c>
      <c r="BA114" s="1396"/>
      <c r="BB114" s="1444"/>
      <c r="BC114" s="1407"/>
      <c r="BD114" s="1407"/>
      <c r="BE114" s="1407"/>
      <c r="BF114" s="1408"/>
    </row>
    <row r="115" spans="2:58" ht="20.25" customHeight="1">
      <c r="B115" s="1316">
        <f>B112+1</f>
        <v>32</v>
      </c>
      <c r="C115" s="1419"/>
      <c r="D115" s="1420"/>
      <c r="E115" s="1421"/>
      <c r="F115" s="391"/>
      <c r="G115" s="1400"/>
      <c r="H115" s="1402"/>
      <c r="I115" s="1332"/>
      <c r="J115" s="1332"/>
      <c r="K115" s="1333"/>
      <c r="L115" s="1403"/>
      <c r="M115" s="1404"/>
      <c r="N115" s="1404"/>
      <c r="O115" s="1405"/>
      <c r="P115" s="1409" t="s">
        <v>213</v>
      </c>
      <c r="Q115" s="1410"/>
      <c r="R115" s="1411"/>
      <c r="S115" s="434"/>
      <c r="T115" s="435"/>
      <c r="U115" s="435"/>
      <c r="V115" s="435"/>
      <c r="W115" s="435"/>
      <c r="X115" s="435"/>
      <c r="Y115" s="436"/>
      <c r="Z115" s="434"/>
      <c r="AA115" s="435"/>
      <c r="AB115" s="435"/>
      <c r="AC115" s="435"/>
      <c r="AD115" s="435"/>
      <c r="AE115" s="435"/>
      <c r="AF115" s="436"/>
      <c r="AG115" s="434"/>
      <c r="AH115" s="435"/>
      <c r="AI115" s="435"/>
      <c r="AJ115" s="435"/>
      <c r="AK115" s="435"/>
      <c r="AL115" s="435"/>
      <c r="AM115" s="436"/>
      <c r="AN115" s="434"/>
      <c r="AO115" s="435"/>
      <c r="AP115" s="435"/>
      <c r="AQ115" s="435"/>
      <c r="AR115" s="435"/>
      <c r="AS115" s="435"/>
      <c r="AT115" s="436"/>
      <c r="AU115" s="434"/>
      <c r="AV115" s="435"/>
      <c r="AW115" s="435"/>
      <c r="AX115" s="1481"/>
      <c r="AY115" s="1482"/>
      <c r="AZ115" s="1483"/>
      <c r="BA115" s="1484"/>
      <c r="BB115" s="1442"/>
      <c r="BC115" s="1404"/>
      <c r="BD115" s="1404"/>
      <c r="BE115" s="1404"/>
      <c r="BF115" s="1405"/>
    </row>
    <row r="116" spans="2:58" ht="20.25" customHeight="1">
      <c r="B116" s="1316"/>
      <c r="C116" s="1422"/>
      <c r="D116" s="1423"/>
      <c r="E116" s="1424"/>
      <c r="F116" s="383"/>
      <c r="G116" s="1327"/>
      <c r="H116" s="1331"/>
      <c r="I116" s="1332"/>
      <c r="J116" s="1332"/>
      <c r="K116" s="1333"/>
      <c r="L116" s="1337"/>
      <c r="M116" s="1338"/>
      <c r="N116" s="1338"/>
      <c r="O116" s="1339"/>
      <c r="P116" s="1383" t="s">
        <v>214</v>
      </c>
      <c r="Q116" s="1384"/>
      <c r="R116" s="1385"/>
      <c r="S116" s="384" t="str">
        <f>IF(S115="","",VLOOKUP(S115,'4シフト記号表'!$C$6:$K$35,9,FALSE))</f>
        <v/>
      </c>
      <c r="T116" s="385" t="str">
        <f>IF(T115="","",VLOOKUP(T115,'4シフト記号表'!$C$6:$K$35,9,FALSE))</f>
        <v/>
      </c>
      <c r="U116" s="385" t="str">
        <f>IF(U115="","",VLOOKUP(U115,'4シフト記号表'!$C$6:$K$35,9,FALSE))</f>
        <v/>
      </c>
      <c r="V116" s="385" t="str">
        <f>IF(V115="","",VLOOKUP(V115,'4シフト記号表'!$C$6:$K$35,9,FALSE))</f>
        <v/>
      </c>
      <c r="W116" s="385" t="str">
        <f>IF(W115="","",VLOOKUP(W115,'4シフト記号表'!$C$6:$K$35,9,FALSE))</f>
        <v/>
      </c>
      <c r="X116" s="385" t="str">
        <f>IF(X115="","",VLOOKUP(X115,'4シフト記号表'!$C$6:$K$35,9,FALSE))</f>
        <v/>
      </c>
      <c r="Y116" s="386" t="str">
        <f>IF(Y115="","",VLOOKUP(Y115,'4シフト記号表'!$C$6:$K$35,9,FALSE))</f>
        <v/>
      </c>
      <c r="Z116" s="384" t="str">
        <f>IF(Z115="","",VLOOKUP(Z115,'4シフト記号表'!$C$6:$K$35,9,FALSE))</f>
        <v/>
      </c>
      <c r="AA116" s="385" t="str">
        <f>IF(AA115="","",VLOOKUP(AA115,'4シフト記号表'!$C$6:$K$35,9,FALSE))</f>
        <v/>
      </c>
      <c r="AB116" s="385" t="str">
        <f>IF(AB115="","",VLOOKUP(AB115,'4シフト記号表'!$C$6:$K$35,9,FALSE))</f>
        <v/>
      </c>
      <c r="AC116" s="385" t="str">
        <f>IF(AC115="","",VLOOKUP(AC115,'4シフト記号表'!$C$6:$K$35,9,FALSE))</f>
        <v/>
      </c>
      <c r="AD116" s="385" t="str">
        <f>IF(AD115="","",VLOOKUP(AD115,'4シフト記号表'!$C$6:$K$35,9,FALSE))</f>
        <v/>
      </c>
      <c r="AE116" s="385" t="str">
        <f>IF(AE115="","",VLOOKUP(AE115,'4シフト記号表'!$C$6:$K$35,9,FALSE))</f>
        <v/>
      </c>
      <c r="AF116" s="386" t="str">
        <f>IF(AF115="","",VLOOKUP(AF115,'4シフト記号表'!$C$6:$K$35,9,FALSE))</f>
        <v/>
      </c>
      <c r="AG116" s="384" t="str">
        <f>IF(AG115="","",VLOOKUP(AG115,'4シフト記号表'!$C$6:$K$35,9,FALSE))</f>
        <v/>
      </c>
      <c r="AH116" s="385" t="str">
        <f>IF(AH115="","",VLOOKUP(AH115,'4シフト記号表'!$C$6:$K$35,9,FALSE))</f>
        <v/>
      </c>
      <c r="AI116" s="385" t="str">
        <f>IF(AI115="","",VLOOKUP(AI115,'4シフト記号表'!$C$6:$K$35,9,FALSE))</f>
        <v/>
      </c>
      <c r="AJ116" s="385" t="str">
        <f>IF(AJ115="","",VLOOKUP(AJ115,'4シフト記号表'!$C$6:$K$35,9,FALSE))</f>
        <v/>
      </c>
      <c r="AK116" s="385" t="str">
        <f>IF(AK115="","",VLOOKUP(AK115,'4シフト記号表'!$C$6:$K$35,9,FALSE))</f>
        <v/>
      </c>
      <c r="AL116" s="385" t="str">
        <f>IF(AL115="","",VLOOKUP(AL115,'4シフト記号表'!$C$6:$K$35,9,FALSE))</f>
        <v/>
      </c>
      <c r="AM116" s="386" t="str">
        <f>IF(AM115="","",VLOOKUP(AM115,'4シフト記号表'!$C$6:$K$35,9,FALSE))</f>
        <v/>
      </c>
      <c r="AN116" s="384" t="str">
        <f>IF(AN115="","",VLOOKUP(AN115,'4シフト記号表'!$C$6:$K$35,9,FALSE))</f>
        <v/>
      </c>
      <c r="AO116" s="385" t="str">
        <f>IF(AO115="","",VLOOKUP(AO115,'4シフト記号表'!$C$6:$K$35,9,FALSE))</f>
        <v/>
      </c>
      <c r="AP116" s="385" t="str">
        <f>IF(AP115="","",VLOOKUP(AP115,'4シフト記号表'!$C$6:$K$35,9,FALSE))</f>
        <v/>
      </c>
      <c r="AQ116" s="385" t="str">
        <f>IF(AQ115="","",VLOOKUP(AQ115,'4シフト記号表'!$C$6:$K$35,9,FALSE))</f>
        <v/>
      </c>
      <c r="AR116" s="385" t="str">
        <f>IF(AR115="","",VLOOKUP(AR115,'4シフト記号表'!$C$6:$K$35,9,FALSE))</f>
        <v/>
      </c>
      <c r="AS116" s="385" t="str">
        <f>IF(AS115="","",VLOOKUP(AS115,'4シフト記号表'!$C$6:$K$35,9,FALSE))</f>
        <v/>
      </c>
      <c r="AT116" s="386" t="str">
        <f>IF(AT115="","",VLOOKUP(AT115,'4シフト記号表'!$C$6:$K$35,9,FALSE))</f>
        <v/>
      </c>
      <c r="AU116" s="384" t="str">
        <f>IF(AU115="","",VLOOKUP(AU115,'4シフト記号表'!$C$6:$K$35,9,FALSE))</f>
        <v/>
      </c>
      <c r="AV116" s="385" t="str">
        <f>IF(AV115="","",VLOOKUP(AV115,'4シフト記号表'!$C$6:$K$35,9,FALSE))</f>
        <v/>
      </c>
      <c r="AW116" s="385" t="str">
        <f>IF(AW115="","",VLOOKUP(AW115,'4シフト記号表'!$C$6:$K$35,9,FALSE))</f>
        <v/>
      </c>
      <c r="AX116" s="1386">
        <f>IF($BB$3="４週",SUM(S116:AT116),IF($BB$3="暦月",SUM(S116:AW116),""))</f>
        <v>0</v>
      </c>
      <c r="AY116" s="1387"/>
      <c r="AZ116" s="1388">
        <f>IF($BB$3="４週",AX116/4,IF($BB$3="暦月",'4勤務形態一覧（100名）'!AX116/('4勤務形態一覧（100名）'!$BB$8/7),""))</f>
        <v>0</v>
      </c>
      <c r="BA116" s="1389"/>
      <c r="BB116" s="1443"/>
      <c r="BC116" s="1338"/>
      <c r="BD116" s="1338"/>
      <c r="BE116" s="1338"/>
      <c r="BF116" s="1339"/>
    </row>
    <row r="117" spans="2:58" ht="20.25" customHeight="1">
      <c r="B117" s="1316"/>
      <c r="C117" s="1425"/>
      <c r="D117" s="1426"/>
      <c r="E117" s="1427"/>
      <c r="F117" s="437">
        <f>C115</f>
        <v>0</v>
      </c>
      <c r="G117" s="1401"/>
      <c r="H117" s="1331"/>
      <c r="I117" s="1332"/>
      <c r="J117" s="1332"/>
      <c r="K117" s="1333"/>
      <c r="L117" s="1406"/>
      <c r="M117" s="1407"/>
      <c r="N117" s="1407"/>
      <c r="O117" s="1408"/>
      <c r="P117" s="1390" t="s">
        <v>215</v>
      </c>
      <c r="Q117" s="1391"/>
      <c r="R117" s="1392"/>
      <c r="S117" s="388" t="str">
        <f>IF(S115="","",VLOOKUP(S115,'4シフト記号表'!$C$6:$U$35,19,FALSE))</f>
        <v/>
      </c>
      <c r="T117" s="389" t="str">
        <f>IF(T115="","",VLOOKUP(T115,'4シフト記号表'!$C$6:$U$35,19,FALSE))</f>
        <v/>
      </c>
      <c r="U117" s="389" t="str">
        <f>IF(U115="","",VLOOKUP(U115,'4シフト記号表'!$C$6:$U$35,19,FALSE))</f>
        <v/>
      </c>
      <c r="V117" s="389" t="str">
        <f>IF(V115="","",VLOOKUP(V115,'4シフト記号表'!$C$6:$U$35,19,FALSE))</f>
        <v/>
      </c>
      <c r="W117" s="389" t="str">
        <f>IF(W115="","",VLOOKUP(W115,'4シフト記号表'!$C$6:$U$35,19,FALSE))</f>
        <v/>
      </c>
      <c r="X117" s="389" t="str">
        <f>IF(X115="","",VLOOKUP(X115,'4シフト記号表'!$C$6:$U$35,19,FALSE))</f>
        <v/>
      </c>
      <c r="Y117" s="390" t="str">
        <f>IF(Y115="","",VLOOKUP(Y115,'4シフト記号表'!$C$6:$U$35,19,FALSE))</f>
        <v/>
      </c>
      <c r="Z117" s="388" t="str">
        <f>IF(Z115="","",VLOOKUP(Z115,'4シフト記号表'!$C$6:$U$35,19,FALSE))</f>
        <v/>
      </c>
      <c r="AA117" s="389" t="str">
        <f>IF(AA115="","",VLOOKUP(AA115,'4シフト記号表'!$C$6:$U$35,19,FALSE))</f>
        <v/>
      </c>
      <c r="AB117" s="389" t="str">
        <f>IF(AB115="","",VLOOKUP(AB115,'4シフト記号表'!$C$6:$U$35,19,FALSE))</f>
        <v/>
      </c>
      <c r="AC117" s="389" t="str">
        <f>IF(AC115="","",VLOOKUP(AC115,'4シフト記号表'!$C$6:$U$35,19,FALSE))</f>
        <v/>
      </c>
      <c r="AD117" s="389" t="str">
        <f>IF(AD115="","",VLOOKUP(AD115,'4シフト記号表'!$C$6:$U$35,19,FALSE))</f>
        <v/>
      </c>
      <c r="AE117" s="389" t="str">
        <f>IF(AE115="","",VLOOKUP(AE115,'4シフト記号表'!$C$6:$U$35,19,FALSE))</f>
        <v/>
      </c>
      <c r="AF117" s="390" t="str">
        <f>IF(AF115="","",VLOOKUP(AF115,'4シフト記号表'!$C$6:$U$35,19,FALSE))</f>
        <v/>
      </c>
      <c r="AG117" s="388" t="str">
        <f>IF(AG115="","",VLOOKUP(AG115,'4シフト記号表'!$C$6:$U$35,19,FALSE))</f>
        <v/>
      </c>
      <c r="AH117" s="389" t="str">
        <f>IF(AH115="","",VLOOKUP(AH115,'4シフト記号表'!$C$6:$U$35,19,FALSE))</f>
        <v/>
      </c>
      <c r="AI117" s="389" t="str">
        <f>IF(AI115="","",VLOOKUP(AI115,'4シフト記号表'!$C$6:$U$35,19,FALSE))</f>
        <v/>
      </c>
      <c r="AJ117" s="389" t="str">
        <f>IF(AJ115="","",VLOOKUP(AJ115,'4シフト記号表'!$C$6:$U$35,19,FALSE))</f>
        <v/>
      </c>
      <c r="AK117" s="389" t="str">
        <f>IF(AK115="","",VLOOKUP(AK115,'4シフト記号表'!$C$6:$U$35,19,FALSE))</f>
        <v/>
      </c>
      <c r="AL117" s="389" t="str">
        <f>IF(AL115="","",VLOOKUP(AL115,'4シフト記号表'!$C$6:$U$35,19,FALSE))</f>
        <v/>
      </c>
      <c r="AM117" s="390" t="str">
        <f>IF(AM115="","",VLOOKUP(AM115,'4シフト記号表'!$C$6:$U$35,19,FALSE))</f>
        <v/>
      </c>
      <c r="AN117" s="388" t="str">
        <f>IF(AN115="","",VLOOKUP(AN115,'4シフト記号表'!$C$6:$U$35,19,FALSE))</f>
        <v/>
      </c>
      <c r="AO117" s="389" t="str">
        <f>IF(AO115="","",VLOOKUP(AO115,'4シフト記号表'!$C$6:$U$35,19,FALSE))</f>
        <v/>
      </c>
      <c r="AP117" s="389" t="str">
        <f>IF(AP115="","",VLOOKUP(AP115,'4シフト記号表'!$C$6:$U$35,19,FALSE))</f>
        <v/>
      </c>
      <c r="AQ117" s="389" t="str">
        <f>IF(AQ115="","",VLOOKUP(AQ115,'4シフト記号表'!$C$6:$U$35,19,FALSE))</f>
        <v/>
      </c>
      <c r="AR117" s="389" t="str">
        <f>IF(AR115="","",VLOOKUP(AR115,'4シフト記号表'!$C$6:$U$35,19,FALSE))</f>
        <v/>
      </c>
      <c r="AS117" s="389" t="str">
        <f>IF(AS115="","",VLOOKUP(AS115,'4シフト記号表'!$C$6:$U$35,19,FALSE))</f>
        <v/>
      </c>
      <c r="AT117" s="390" t="str">
        <f>IF(AT115="","",VLOOKUP(AT115,'4シフト記号表'!$C$6:$U$35,19,FALSE))</f>
        <v/>
      </c>
      <c r="AU117" s="388" t="str">
        <f>IF(AU115="","",VLOOKUP(AU115,'4シフト記号表'!$C$6:$U$35,19,FALSE))</f>
        <v/>
      </c>
      <c r="AV117" s="389" t="str">
        <f>IF(AV115="","",VLOOKUP(AV115,'4シフト記号表'!$C$6:$U$35,19,FALSE))</f>
        <v/>
      </c>
      <c r="AW117" s="389" t="str">
        <f>IF(AW115="","",VLOOKUP(AW115,'4シフト記号表'!$C$6:$U$35,19,FALSE))</f>
        <v/>
      </c>
      <c r="AX117" s="1393">
        <f>IF($BB$3="４週",SUM(S117:AT117),IF($BB$3="暦月",SUM(S117:AW117),""))</f>
        <v>0</v>
      </c>
      <c r="AY117" s="1394"/>
      <c r="AZ117" s="1395">
        <f>IF($BB$3="４週",AX117/4,IF($BB$3="暦月",'4勤務形態一覧（100名）'!AX117/('4勤務形態一覧（100名）'!$BB$8/7),""))</f>
        <v>0</v>
      </c>
      <c r="BA117" s="1396"/>
      <c r="BB117" s="1444"/>
      <c r="BC117" s="1407"/>
      <c r="BD117" s="1407"/>
      <c r="BE117" s="1407"/>
      <c r="BF117" s="1408"/>
    </row>
    <row r="118" spans="2:58" ht="20.25" customHeight="1">
      <c r="B118" s="1316">
        <f>B115+1</f>
        <v>33</v>
      </c>
      <c r="C118" s="1419"/>
      <c r="D118" s="1420"/>
      <c r="E118" s="1421"/>
      <c r="F118" s="391"/>
      <c r="G118" s="1400"/>
      <c r="H118" s="1402"/>
      <c r="I118" s="1332"/>
      <c r="J118" s="1332"/>
      <c r="K118" s="1333"/>
      <c r="L118" s="1403"/>
      <c r="M118" s="1404"/>
      <c r="N118" s="1404"/>
      <c r="O118" s="1405"/>
      <c r="P118" s="1409" t="s">
        <v>213</v>
      </c>
      <c r="Q118" s="1410"/>
      <c r="R118" s="1411"/>
      <c r="S118" s="434"/>
      <c r="T118" s="435"/>
      <c r="U118" s="435"/>
      <c r="V118" s="435"/>
      <c r="W118" s="435"/>
      <c r="X118" s="435"/>
      <c r="Y118" s="436"/>
      <c r="Z118" s="434"/>
      <c r="AA118" s="435"/>
      <c r="AB118" s="435"/>
      <c r="AC118" s="435"/>
      <c r="AD118" s="435"/>
      <c r="AE118" s="435"/>
      <c r="AF118" s="436"/>
      <c r="AG118" s="434"/>
      <c r="AH118" s="435"/>
      <c r="AI118" s="435"/>
      <c r="AJ118" s="435"/>
      <c r="AK118" s="435"/>
      <c r="AL118" s="435"/>
      <c r="AM118" s="436"/>
      <c r="AN118" s="434"/>
      <c r="AO118" s="435"/>
      <c r="AP118" s="435"/>
      <c r="AQ118" s="435"/>
      <c r="AR118" s="435"/>
      <c r="AS118" s="435"/>
      <c r="AT118" s="436"/>
      <c r="AU118" s="434"/>
      <c r="AV118" s="435"/>
      <c r="AW118" s="435"/>
      <c r="AX118" s="1481"/>
      <c r="AY118" s="1482"/>
      <c r="AZ118" s="1483"/>
      <c r="BA118" s="1484"/>
      <c r="BB118" s="1442"/>
      <c r="BC118" s="1404"/>
      <c r="BD118" s="1404"/>
      <c r="BE118" s="1404"/>
      <c r="BF118" s="1405"/>
    </row>
    <row r="119" spans="2:58" ht="20.25" customHeight="1">
      <c r="B119" s="1316"/>
      <c r="C119" s="1422"/>
      <c r="D119" s="1423"/>
      <c r="E119" s="1424"/>
      <c r="F119" s="383"/>
      <c r="G119" s="1327"/>
      <c r="H119" s="1331"/>
      <c r="I119" s="1332"/>
      <c r="J119" s="1332"/>
      <c r="K119" s="1333"/>
      <c r="L119" s="1337"/>
      <c r="M119" s="1338"/>
      <c r="N119" s="1338"/>
      <c r="O119" s="1339"/>
      <c r="P119" s="1383" t="s">
        <v>214</v>
      </c>
      <c r="Q119" s="1384"/>
      <c r="R119" s="1385"/>
      <c r="S119" s="384" t="str">
        <f>IF(S118="","",VLOOKUP(S118,'4シフト記号表'!$C$6:$K$35,9,FALSE))</f>
        <v/>
      </c>
      <c r="T119" s="385" t="str">
        <f>IF(T118="","",VLOOKUP(T118,'4シフト記号表'!$C$6:$K$35,9,FALSE))</f>
        <v/>
      </c>
      <c r="U119" s="385" t="str">
        <f>IF(U118="","",VLOOKUP(U118,'4シフト記号表'!$C$6:$K$35,9,FALSE))</f>
        <v/>
      </c>
      <c r="V119" s="385" t="str">
        <f>IF(V118="","",VLOOKUP(V118,'4シフト記号表'!$C$6:$K$35,9,FALSE))</f>
        <v/>
      </c>
      <c r="W119" s="385" t="str">
        <f>IF(W118="","",VLOOKUP(W118,'4シフト記号表'!$C$6:$K$35,9,FALSE))</f>
        <v/>
      </c>
      <c r="X119" s="385" t="str">
        <f>IF(X118="","",VLOOKUP(X118,'4シフト記号表'!$C$6:$K$35,9,FALSE))</f>
        <v/>
      </c>
      <c r="Y119" s="386" t="str">
        <f>IF(Y118="","",VLOOKUP(Y118,'4シフト記号表'!$C$6:$K$35,9,FALSE))</f>
        <v/>
      </c>
      <c r="Z119" s="384" t="str">
        <f>IF(Z118="","",VLOOKUP(Z118,'4シフト記号表'!$C$6:$K$35,9,FALSE))</f>
        <v/>
      </c>
      <c r="AA119" s="385" t="str">
        <f>IF(AA118="","",VLOOKUP(AA118,'4シフト記号表'!$C$6:$K$35,9,FALSE))</f>
        <v/>
      </c>
      <c r="AB119" s="385" t="str">
        <f>IF(AB118="","",VLOOKUP(AB118,'4シフト記号表'!$C$6:$K$35,9,FALSE))</f>
        <v/>
      </c>
      <c r="AC119" s="385" t="str">
        <f>IF(AC118="","",VLOOKUP(AC118,'4シフト記号表'!$C$6:$K$35,9,FALSE))</f>
        <v/>
      </c>
      <c r="AD119" s="385" t="str">
        <f>IF(AD118="","",VLOOKUP(AD118,'4シフト記号表'!$C$6:$K$35,9,FALSE))</f>
        <v/>
      </c>
      <c r="AE119" s="385" t="str">
        <f>IF(AE118="","",VLOOKUP(AE118,'4シフト記号表'!$C$6:$K$35,9,FALSE))</f>
        <v/>
      </c>
      <c r="AF119" s="386" t="str">
        <f>IF(AF118="","",VLOOKUP(AF118,'4シフト記号表'!$C$6:$K$35,9,FALSE))</f>
        <v/>
      </c>
      <c r="AG119" s="384" t="str">
        <f>IF(AG118="","",VLOOKUP(AG118,'4シフト記号表'!$C$6:$K$35,9,FALSE))</f>
        <v/>
      </c>
      <c r="AH119" s="385" t="str">
        <f>IF(AH118="","",VLOOKUP(AH118,'4シフト記号表'!$C$6:$K$35,9,FALSE))</f>
        <v/>
      </c>
      <c r="AI119" s="385" t="str">
        <f>IF(AI118="","",VLOOKUP(AI118,'4シフト記号表'!$C$6:$K$35,9,FALSE))</f>
        <v/>
      </c>
      <c r="AJ119" s="385" t="str">
        <f>IF(AJ118="","",VLOOKUP(AJ118,'4シフト記号表'!$C$6:$K$35,9,FALSE))</f>
        <v/>
      </c>
      <c r="AK119" s="385" t="str">
        <f>IF(AK118="","",VLOOKUP(AK118,'4シフト記号表'!$C$6:$K$35,9,FALSE))</f>
        <v/>
      </c>
      <c r="AL119" s="385" t="str">
        <f>IF(AL118="","",VLOOKUP(AL118,'4シフト記号表'!$C$6:$K$35,9,FALSE))</f>
        <v/>
      </c>
      <c r="AM119" s="386" t="str">
        <f>IF(AM118="","",VLOOKUP(AM118,'4シフト記号表'!$C$6:$K$35,9,FALSE))</f>
        <v/>
      </c>
      <c r="AN119" s="384" t="str">
        <f>IF(AN118="","",VLOOKUP(AN118,'4シフト記号表'!$C$6:$K$35,9,FALSE))</f>
        <v/>
      </c>
      <c r="AO119" s="385" t="str">
        <f>IF(AO118="","",VLOOKUP(AO118,'4シフト記号表'!$C$6:$K$35,9,FALSE))</f>
        <v/>
      </c>
      <c r="AP119" s="385" t="str">
        <f>IF(AP118="","",VLOOKUP(AP118,'4シフト記号表'!$C$6:$K$35,9,FALSE))</f>
        <v/>
      </c>
      <c r="AQ119" s="385" t="str">
        <f>IF(AQ118="","",VLOOKUP(AQ118,'4シフト記号表'!$C$6:$K$35,9,FALSE))</f>
        <v/>
      </c>
      <c r="AR119" s="385" t="str">
        <f>IF(AR118="","",VLOOKUP(AR118,'4シフト記号表'!$C$6:$K$35,9,FALSE))</f>
        <v/>
      </c>
      <c r="AS119" s="385" t="str">
        <f>IF(AS118="","",VLOOKUP(AS118,'4シフト記号表'!$C$6:$K$35,9,FALSE))</f>
        <v/>
      </c>
      <c r="AT119" s="386" t="str">
        <f>IF(AT118="","",VLOOKUP(AT118,'4シフト記号表'!$C$6:$K$35,9,FALSE))</f>
        <v/>
      </c>
      <c r="AU119" s="384" t="str">
        <f>IF(AU118="","",VLOOKUP(AU118,'4シフト記号表'!$C$6:$K$35,9,FALSE))</f>
        <v/>
      </c>
      <c r="AV119" s="385" t="str">
        <f>IF(AV118="","",VLOOKUP(AV118,'4シフト記号表'!$C$6:$K$35,9,FALSE))</f>
        <v/>
      </c>
      <c r="AW119" s="385" t="str">
        <f>IF(AW118="","",VLOOKUP(AW118,'4シフト記号表'!$C$6:$K$35,9,FALSE))</f>
        <v/>
      </c>
      <c r="AX119" s="1386">
        <f>IF($BB$3="４週",SUM(S119:AT119),IF($BB$3="暦月",SUM(S119:AW119),""))</f>
        <v>0</v>
      </c>
      <c r="AY119" s="1387"/>
      <c r="AZ119" s="1388">
        <f>IF($BB$3="４週",AX119/4,IF($BB$3="暦月",'4勤務形態一覧（100名）'!AX119/('4勤務形態一覧（100名）'!$BB$8/7),""))</f>
        <v>0</v>
      </c>
      <c r="BA119" s="1389"/>
      <c r="BB119" s="1443"/>
      <c r="BC119" s="1338"/>
      <c r="BD119" s="1338"/>
      <c r="BE119" s="1338"/>
      <c r="BF119" s="1339"/>
    </row>
    <row r="120" spans="2:58" ht="20.25" customHeight="1">
      <c r="B120" s="1316"/>
      <c r="C120" s="1425"/>
      <c r="D120" s="1426"/>
      <c r="E120" s="1427"/>
      <c r="F120" s="437">
        <f>C118</f>
        <v>0</v>
      </c>
      <c r="G120" s="1401"/>
      <c r="H120" s="1331"/>
      <c r="I120" s="1332"/>
      <c r="J120" s="1332"/>
      <c r="K120" s="1333"/>
      <c r="L120" s="1406"/>
      <c r="M120" s="1407"/>
      <c r="N120" s="1407"/>
      <c r="O120" s="1408"/>
      <c r="P120" s="1390" t="s">
        <v>215</v>
      </c>
      <c r="Q120" s="1391"/>
      <c r="R120" s="1392"/>
      <c r="S120" s="388" t="str">
        <f>IF(S118="","",VLOOKUP(S118,'4シフト記号表'!$C$6:$U$35,19,FALSE))</f>
        <v/>
      </c>
      <c r="T120" s="389" t="str">
        <f>IF(T118="","",VLOOKUP(T118,'4シフト記号表'!$C$6:$U$35,19,FALSE))</f>
        <v/>
      </c>
      <c r="U120" s="389" t="str">
        <f>IF(U118="","",VLOOKUP(U118,'4シフト記号表'!$C$6:$U$35,19,FALSE))</f>
        <v/>
      </c>
      <c r="V120" s="389" t="str">
        <f>IF(V118="","",VLOOKUP(V118,'4シフト記号表'!$C$6:$U$35,19,FALSE))</f>
        <v/>
      </c>
      <c r="W120" s="389" t="str">
        <f>IF(W118="","",VLOOKUP(W118,'4シフト記号表'!$C$6:$U$35,19,FALSE))</f>
        <v/>
      </c>
      <c r="X120" s="389" t="str">
        <f>IF(X118="","",VLOOKUP(X118,'4シフト記号表'!$C$6:$U$35,19,FALSE))</f>
        <v/>
      </c>
      <c r="Y120" s="390" t="str">
        <f>IF(Y118="","",VLOOKUP(Y118,'4シフト記号表'!$C$6:$U$35,19,FALSE))</f>
        <v/>
      </c>
      <c r="Z120" s="388" t="str">
        <f>IF(Z118="","",VLOOKUP(Z118,'4シフト記号表'!$C$6:$U$35,19,FALSE))</f>
        <v/>
      </c>
      <c r="AA120" s="389" t="str">
        <f>IF(AA118="","",VLOOKUP(AA118,'4シフト記号表'!$C$6:$U$35,19,FALSE))</f>
        <v/>
      </c>
      <c r="AB120" s="389" t="str">
        <f>IF(AB118="","",VLOOKUP(AB118,'4シフト記号表'!$C$6:$U$35,19,FALSE))</f>
        <v/>
      </c>
      <c r="AC120" s="389" t="str">
        <f>IF(AC118="","",VLOOKUP(AC118,'4シフト記号表'!$C$6:$U$35,19,FALSE))</f>
        <v/>
      </c>
      <c r="AD120" s="389" t="str">
        <f>IF(AD118="","",VLOOKUP(AD118,'4シフト記号表'!$C$6:$U$35,19,FALSE))</f>
        <v/>
      </c>
      <c r="AE120" s="389" t="str">
        <f>IF(AE118="","",VLOOKUP(AE118,'4シフト記号表'!$C$6:$U$35,19,FALSE))</f>
        <v/>
      </c>
      <c r="AF120" s="390" t="str">
        <f>IF(AF118="","",VLOOKUP(AF118,'4シフト記号表'!$C$6:$U$35,19,FALSE))</f>
        <v/>
      </c>
      <c r="AG120" s="388" t="str">
        <f>IF(AG118="","",VLOOKUP(AG118,'4シフト記号表'!$C$6:$U$35,19,FALSE))</f>
        <v/>
      </c>
      <c r="AH120" s="389" t="str">
        <f>IF(AH118="","",VLOOKUP(AH118,'4シフト記号表'!$C$6:$U$35,19,FALSE))</f>
        <v/>
      </c>
      <c r="AI120" s="389" t="str">
        <f>IF(AI118="","",VLOOKUP(AI118,'4シフト記号表'!$C$6:$U$35,19,FALSE))</f>
        <v/>
      </c>
      <c r="AJ120" s="389" t="str">
        <f>IF(AJ118="","",VLOOKUP(AJ118,'4シフト記号表'!$C$6:$U$35,19,FALSE))</f>
        <v/>
      </c>
      <c r="AK120" s="389" t="str">
        <f>IF(AK118="","",VLOOKUP(AK118,'4シフト記号表'!$C$6:$U$35,19,FALSE))</f>
        <v/>
      </c>
      <c r="AL120" s="389" t="str">
        <f>IF(AL118="","",VLOOKUP(AL118,'4シフト記号表'!$C$6:$U$35,19,FALSE))</f>
        <v/>
      </c>
      <c r="AM120" s="390" t="str">
        <f>IF(AM118="","",VLOOKUP(AM118,'4シフト記号表'!$C$6:$U$35,19,FALSE))</f>
        <v/>
      </c>
      <c r="AN120" s="388" t="str">
        <f>IF(AN118="","",VLOOKUP(AN118,'4シフト記号表'!$C$6:$U$35,19,FALSE))</f>
        <v/>
      </c>
      <c r="AO120" s="389" t="str">
        <f>IF(AO118="","",VLOOKUP(AO118,'4シフト記号表'!$C$6:$U$35,19,FALSE))</f>
        <v/>
      </c>
      <c r="AP120" s="389" t="str">
        <f>IF(AP118="","",VLOOKUP(AP118,'4シフト記号表'!$C$6:$U$35,19,FALSE))</f>
        <v/>
      </c>
      <c r="AQ120" s="389" t="str">
        <f>IF(AQ118="","",VLOOKUP(AQ118,'4シフト記号表'!$C$6:$U$35,19,FALSE))</f>
        <v/>
      </c>
      <c r="AR120" s="389" t="str">
        <f>IF(AR118="","",VLOOKUP(AR118,'4シフト記号表'!$C$6:$U$35,19,FALSE))</f>
        <v/>
      </c>
      <c r="AS120" s="389" t="str">
        <f>IF(AS118="","",VLOOKUP(AS118,'4シフト記号表'!$C$6:$U$35,19,FALSE))</f>
        <v/>
      </c>
      <c r="AT120" s="390" t="str">
        <f>IF(AT118="","",VLOOKUP(AT118,'4シフト記号表'!$C$6:$U$35,19,FALSE))</f>
        <v/>
      </c>
      <c r="AU120" s="388" t="str">
        <f>IF(AU118="","",VLOOKUP(AU118,'4シフト記号表'!$C$6:$U$35,19,FALSE))</f>
        <v/>
      </c>
      <c r="AV120" s="389" t="str">
        <f>IF(AV118="","",VLOOKUP(AV118,'4シフト記号表'!$C$6:$U$35,19,FALSE))</f>
        <v/>
      </c>
      <c r="AW120" s="389" t="str">
        <f>IF(AW118="","",VLOOKUP(AW118,'4シフト記号表'!$C$6:$U$35,19,FALSE))</f>
        <v/>
      </c>
      <c r="AX120" s="1393">
        <f>IF($BB$3="４週",SUM(S120:AT120),IF($BB$3="暦月",SUM(S120:AW120),""))</f>
        <v>0</v>
      </c>
      <c r="AY120" s="1394"/>
      <c r="AZ120" s="1395">
        <f>IF($BB$3="４週",AX120/4,IF($BB$3="暦月",'4勤務形態一覧（100名）'!AX120/('4勤務形態一覧（100名）'!$BB$8/7),""))</f>
        <v>0</v>
      </c>
      <c r="BA120" s="1396"/>
      <c r="BB120" s="1444"/>
      <c r="BC120" s="1407"/>
      <c r="BD120" s="1407"/>
      <c r="BE120" s="1407"/>
      <c r="BF120" s="1408"/>
    </row>
    <row r="121" spans="2:58" ht="20.25" customHeight="1">
      <c r="B121" s="1316">
        <f>B118+1</f>
        <v>34</v>
      </c>
      <c r="C121" s="1419"/>
      <c r="D121" s="1420"/>
      <c r="E121" s="1421"/>
      <c r="F121" s="391"/>
      <c r="G121" s="1400"/>
      <c r="H121" s="1402"/>
      <c r="I121" s="1332"/>
      <c r="J121" s="1332"/>
      <c r="K121" s="1333"/>
      <c r="L121" s="1403"/>
      <c r="M121" s="1404"/>
      <c r="N121" s="1404"/>
      <c r="O121" s="1405"/>
      <c r="P121" s="1409" t="s">
        <v>213</v>
      </c>
      <c r="Q121" s="1410"/>
      <c r="R121" s="1411"/>
      <c r="S121" s="434"/>
      <c r="T121" s="435"/>
      <c r="U121" s="435"/>
      <c r="V121" s="435"/>
      <c r="W121" s="435"/>
      <c r="X121" s="435"/>
      <c r="Y121" s="436"/>
      <c r="Z121" s="434"/>
      <c r="AA121" s="435"/>
      <c r="AB121" s="435"/>
      <c r="AC121" s="435"/>
      <c r="AD121" s="435"/>
      <c r="AE121" s="435"/>
      <c r="AF121" s="436"/>
      <c r="AG121" s="434"/>
      <c r="AH121" s="435"/>
      <c r="AI121" s="435"/>
      <c r="AJ121" s="435"/>
      <c r="AK121" s="435"/>
      <c r="AL121" s="435"/>
      <c r="AM121" s="436"/>
      <c r="AN121" s="434"/>
      <c r="AO121" s="435"/>
      <c r="AP121" s="435"/>
      <c r="AQ121" s="435"/>
      <c r="AR121" s="435"/>
      <c r="AS121" s="435"/>
      <c r="AT121" s="436"/>
      <c r="AU121" s="434"/>
      <c r="AV121" s="435"/>
      <c r="AW121" s="435"/>
      <c r="AX121" s="1481"/>
      <c r="AY121" s="1482"/>
      <c r="AZ121" s="1483"/>
      <c r="BA121" s="1484"/>
      <c r="BB121" s="1442"/>
      <c r="BC121" s="1404"/>
      <c r="BD121" s="1404"/>
      <c r="BE121" s="1404"/>
      <c r="BF121" s="1405"/>
    </row>
    <row r="122" spans="2:58" ht="20.25" customHeight="1">
      <c r="B122" s="1316"/>
      <c r="C122" s="1422"/>
      <c r="D122" s="1423"/>
      <c r="E122" s="1424"/>
      <c r="F122" s="383"/>
      <c r="G122" s="1327"/>
      <c r="H122" s="1331"/>
      <c r="I122" s="1332"/>
      <c r="J122" s="1332"/>
      <c r="K122" s="1333"/>
      <c r="L122" s="1337"/>
      <c r="M122" s="1338"/>
      <c r="N122" s="1338"/>
      <c r="O122" s="1339"/>
      <c r="P122" s="1383" t="s">
        <v>214</v>
      </c>
      <c r="Q122" s="1384"/>
      <c r="R122" s="1385"/>
      <c r="S122" s="384" t="str">
        <f>IF(S121="","",VLOOKUP(S121,'4シフト記号表'!$C$6:$K$35,9,FALSE))</f>
        <v/>
      </c>
      <c r="T122" s="385" t="str">
        <f>IF(T121="","",VLOOKUP(T121,'4シフト記号表'!$C$6:$K$35,9,FALSE))</f>
        <v/>
      </c>
      <c r="U122" s="385" t="str">
        <f>IF(U121="","",VLOOKUP(U121,'4シフト記号表'!$C$6:$K$35,9,FALSE))</f>
        <v/>
      </c>
      <c r="V122" s="385" t="str">
        <f>IF(V121="","",VLOOKUP(V121,'4シフト記号表'!$C$6:$K$35,9,FALSE))</f>
        <v/>
      </c>
      <c r="W122" s="385" t="str">
        <f>IF(W121="","",VLOOKUP(W121,'4シフト記号表'!$C$6:$K$35,9,FALSE))</f>
        <v/>
      </c>
      <c r="X122" s="385" t="str">
        <f>IF(X121="","",VLOOKUP(X121,'4シフト記号表'!$C$6:$K$35,9,FALSE))</f>
        <v/>
      </c>
      <c r="Y122" s="386" t="str">
        <f>IF(Y121="","",VLOOKUP(Y121,'4シフト記号表'!$C$6:$K$35,9,FALSE))</f>
        <v/>
      </c>
      <c r="Z122" s="384" t="str">
        <f>IF(Z121="","",VLOOKUP(Z121,'4シフト記号表'!$C$6:$K$35,9,FALSE))</f>
        <v/>
      </c>
      <c r="AA122" s="385" t="str">
        <f>IF(AA121="","",VLOOKUP(AA121,'4シフト記号表'!$C$6:$K$35,9,FALSE))</f>
        <v/>
      </c>
      <c r="AB122" s="385" t="str">
        <f>IF(AB121="","",VLOOKUP(AB121,'4シフト記号表'!$C$6:$K$35,9,FALSE))</f>
        <v/>
      </c>
      <c r="AC122" s="385" t="str">
        <f>IF(AC121="","",VLOOKUP(AC121,'4シフト記号表'!$C$6:$K$35,9,FALSE))</f>
        <v/>
      </c>
      <c r="AD122" s="385" t="str">
        <f>IF(AD121="","",VLOOKUP(AD121,'4シフト記号表'!$C$6:$K$35,9,FALSE))</f>
        <v/>
      </c>
      <c r="AE122" s="385" t="str">
        <f>IF(AE121="","",VLOOKUP(AE121,'4シフト記号表'!$C$6:$K$35,9,FALSE))</f>
        <v/>
      </c>
      <c r="AF122" s="386" t="str">
        <f>IF(AF121="","",VLOOKUP(AF121,'4シフト記号表'!$C$6:$K$35,9,FALSE))</f>
        <v/>
      </c>
      <c r="AG122" s="384" t="str">
        <f>IF(AG121="","",VLOOKUP(AG121,'4シフト記号表'!$C$6:$K$35,9,FALSE))</f>
        <v/>
      </c>
      <c r="AH122" s="385" t="str">
        <f>IF(AH121="","",VLOOKUP(AH121,'4シフト記号表'!$C$6:$K$35,9,FALSE))</f>
        <v/>
      </c>
      <c r="AI122" s="385" t="str">
        <f>IF(AI121="","",VLOOKUP(AI121,'4シフト記号表'!$C$6:$K$35,9,FALSE))</f>
        <v/>
      </c>
      <c r="AJ122" s="385" t="str">
        <f>IF(AJ121="","",VLOOKUP(AJ121,'4シフト記号表'!$C$6:$K$35,9,FALSE))</f>
        <v/>
      </c>
      <c r="AK122" s="385" t="str">
        <f>IF(AK121="","",VLOOKUP(AK121,'4シフト記号表'!$C$6:$K$35,9,FALSE))</f>
        <v/>
      </c>
      <c r="AL122" s="385" t="str">
        <f>IF(AL121="","",VLOOKUP(AL121,'4シフト記号表'!$C$6:$K$35,9,FALSE))</f>
        <v/>
      </c>
      <c r="AM122" s="386" t="str">
        <f>IF(AM121="","",VLOOKUP(AM121,'4シフト記号表'!$C$6:$K$35,9,FALSE))</f>
        <v/>
      </c>
      <c r="AN122" s="384" t="str">
        <f>IF(AN121="","",VLOOKUP(AN121,'4シフト記号表'!$C$6:$K$35,9,FALSE))</f>
        <v/>
      </c>
      <c r="AO122" s="385" t="str">
        <f>IF(AO121="","",VLOOKUP(AO121,'4シフト記号表'!$C$6:$K$35,9,FALSE))</f>
        <v/>
      </c>
      <c r="AP122" s="385" t="str">
        <f>IF(AP121="","",VLOOKUP(AP121,'4シフト記号表'!$C$6:$K$35,9,FALSE))</f>
        <v/>
      </c>
      <c r="AQ122" s="385" t="str">
        <f>IF(AQ121="","",VLOOKUP(AQ121,'4シフト記号表'!$C$6:$K$35,9,FALSE))</f>
        <v/>
      </c>
      <c r="AR122" s="385" t="str">
        <f>IF(AR121="","",VLOOKUP(AR121,'4シフト記号表'!$C$6:$K$35,9,FALSE))</f>
        <v/>
      </c>
      <c r="AS122" s="385" t="str">
        <f>IF(AS121="","",VLOOKUP(AS121,'4シフト記号表'!$C$6:$K$35,9,FALSE))</f>
        <v/>
      </c>
      <c r="AT122" s="386" t="str">
        <f>IF(AT121="","",VLOOKUP(AT121,'4シフト記号表'!$C$6:$K$35,9,FALSE))</f>
        <v/>
      </c>
      <c r="AU122" s="384" t="str">
        <f>IF(AU121="","",VLOOKUP(AU121,'4シフト記号表'!$C$6:$K$35,9,FALSE))</f>
        <v/>
      </c>
      <c r="AV122" s="385" t="str">
        <f>IF(AV121="","",VLOOKUP(AV121,'4シフト記号表'!$C$6:$K$35,9,FALSE))</f>
        <v/>
      </c>
      <c r="AW122" s="385" t="str">
        <f>IF(AW121="","",VLOOKUP(AW121,'4シフト記号表'!$C$6:$K$35,9,FALSE))</f>
        <v/>
      </c>
      <c r="AX122" s="1386">
        <f>IF($BB$3="４週",SUM(S122:AT122),IF($BB$3="暦月",SUM(S122:AW122),""))</f>
        <v>0</v>
      </c>
      <c r="AY122" s="1387"/>
      <c r="AZ122" s="1388">
        <f>IF($BB$3="４週",AX122/4,IF($BB$3="暦月",'4勤務形態一覧（100名）'!AX122/('4勤務形態一覧（100名）'!$BB$8/7),""))</f>
        <v>0</v>
      </c>
      <c r="BA122" s="1389"/>
      <c r="BB122" s="1443"/>
      <c r="BC122" s="1338"/>
      <c r="BD122" s="1338"/>
      <c r="BE122" s="1338"/>
      <c r="BF122" s="1339"/>
    </row>
    <row r="123" spans="2:58" ht="20.25" customHeight="1">
      <c r="B123" s="1316"/>
      <c r="C123" s="1425"/>
      <c r="D123" s="1426"/>
      <c r="E123" s="1427"/>
      <c r="F123" s="437">
        <f>C121</f>
        <v>0</v>
      </c>
      <c r="G123" s="1401"/>
      <c r="H123" s="1331"/>
      <c r="I123" s="1332"/>
      <c r="J123" s="1332"/>
      <c r="K123" s="1333"/>
      <c r="L123" s="1406"/>
      <c r="M123" s="1407"/>
      <c r="N123" s="1407"/>
      <c r="O123" s="1408"/>
      <c r="P123" s="1390" t="s">
        <v>215</v>
      </c>
      <c r="Q123" s="1391"/>
      <c r="R123" s="1392"/>
      <c r="S123" s="388" t="str">
        <f>IF(S121="","",VLOOKUP(S121,'4シフト記号表'!$C$6:$U$35,19,FALSE))</f>
        <v/>
      </c>
      <c r="T123" s="389" t="str">
        <f>IF(T121="","",VLOOKUP(T121,'4シフト記号表'!$C$6:$U$35,19,FALSE))</f>
        <v/>
      </c>
      <c r="U123" s="389" t="str">
        <f>IF(U121="","",VLOOKUP(U121,'4シフト記号表'!$C$6:$U$35,19,FALSE))</f>
        <v/>
      </c>
      <c r="V123" s="389" t="str">
        <f>IF(V121="","",VLOOKUP(V121,'4シフト記号表'!$C$6:$U$35,19,FALSE))</f>
        <v/>
      </c>
      <c r="W123" s="389" t="str">
        <f>IF(W121="","",VLOOKUP(W121,'4シフト記号表'!$C$6:$U$35,19,FALSE))</f>
        <v/>
      </c>
      <c r="X123" s="389" t="str">
        <f>IF(X121="","",VLOOKUP(X121,'4シフト記号表'!$C$6:$U$35,19,FALSE))</f>
        <v/>
      </c>
      <c r="Y123" s="390" t="str">
        <f>IF(Y121="","",VLOOKUP(Y121,'4シフト記号表'!$C$6:$U$35,19,FALSE))</f>
        <v/>
      </c>
      <c r="Z123" s="388" t="str">
        <f>IF(Z121="","",VLOOKUP(Z121,'4シフト記号表'!$C$6:$U$35,19,FALSE))</f>
        <v/>
      </c>
      <c r="AA123" s="389" t="str">
        <f>IF(AA121="","",VLOOKUP(AA121,'4シフト記号表'!$C$6:$U$35,19,FALSE))</f>
        <v/>
      </c>
      <c r="AB123" s="389" t="str">
        <f>IF(AB121="","",VLOOKUP(AB121,'4シフト記号表'!$C$6:$U$35,19,FALSE))</f>
        <v/>
      </c>
      <c r="AC123" s="389" t="str">
        <f>IF(AC121="","",VLOOKUP(AC121,'4シフト記号表'!$C$6:$U$35,19,FALSE))</f>
        <v/>
      </c>
      <c r="AD123" s="389" t="str">
        <f>IF(AD121="","",VLOOKUP(AD121,'4シフト記号表'!$C$6:$U$35,19,FALSE))</f>
        <v/>
      </c>
      <c r="AE123" s="389" t="str">
        <f>IF(AE121="","",VLOOKUP(AE121,'4シフト記号表'!$C$6:$U$35,19,FALSE))</f>
        <v/>
      </c>
      <c r="AF123" s="390" t="str">
        <f>IF(AF121="","",VLOOKUP(AF121,'4シフト記号表'!$C$6:$U$35,19,FALSE))</f>
        <v/>
      </c>
      <c r="AG123" s="388" t="str">
        <f>IF(AG121="","",VLOOKUP(AG121,'4シフト記号表'!$C$6:$U$35,19,FALSE))</f>
        <v/>
      </c>
      <c r="AH123" s="389" t="str">
        <f>IF(AH121="","",VLOOKUP(AH121,'4シフト記号表'!$C$6:$U$35,19,FALSE))</f>
        <v/>
      </c>
      <c r="AI123" s="389" t="str">
        <f>IF(AI121="","",VLOOKUP(AI121,'4シフト記号表'!$C$6:$U$35,19,FALSE))</f>
        <v/>
      </c>
      <c r="AJ123" s="389" t="str">
        <f>IF(AJ121="","",VLOOKUP(AJ121,'4シフト記号表'!$C$6:$U$35,19,FALSE))</f>
        <v/>
      </c>
      <c r="AK123" s="389" t="str">
        <f>IF(AK121="","",VLOOKUP(AK121,'4シフト記号表'!$C$6:$U$35,19,FALSE))</f>
        <v/>
      </c>
      <c r="AL123" s="389" t="str">
        <f>IF(AL121="","",VLOOKUP(AL121,'4シフト記号表'!$C$6:$U$35,19,FALSE))</f>
        <v/>
      </c>
      <c r="AM123" s="390" t="str">
        <f>IF(AM121="","",VLOOKUP(AM121,'4シフト記号表'!$C$6:$U$35,19,FALSE))</f>
        <v/>
      </c>
      <c r="AN123" s="388" t="str">
        <f>IF(AN121="","",VLOOKUP(AN121,'4シフト記号表'!$C$6:$U$35,19,FALSE))</f>
        <v/>
      </c>
      <c r="AO123" s="389" t="str">
        <f>IF(AO121="","",VLOOKUP(AO121,'4シフト記号表'!$C$6:$U$35,19,FALSE))</f>
        <v/>
      </c>
      <c r="AP123" s="389" t="str">
        <f>IF(AP121="","",VLOOKUP(AP121,'4シフト記号表'!$C$6:$U$35,19,FALSE))</f>
        <v/>
      </c>
      <c r="AQ123" s="389" t="str">
        <f>IF(AQ121="","",VLOOKUP(AQ121,'4シフト記号表'!$C$6:$U$35,19,FALSE))</f>
        <v/>
      </c>
      <c r="AR123" s="389" t="str">
        <f>IF(AR121="","",VLOOKUP(AR121,'4シフト記号表'!$C$6:$U$35,19,FALSE))</f>
        <v/>
      </c>
      <c r="AS123" s="389" t="str">
        <f>IF(AS121="","",VLOOKUP(AS121,'4シフト記号表'!$C$6:$U$35,19,FALSE))</f>
        <v/>
      </c>
      <c r="AT123" s="390" t="str">
        <f>IF(AT121="","",VLOOKUP(AT121,'4シフト記号表'!$C$6:$U$35,19,FALSE))</f>
        <v/>
      </c>
      <c r="AU123" s="388" t="str">
        <f>IF(AU121="","",VLOOKUP(AU121,'4シフト記号表'!$C$6:$U$35,19,FALSE))</f>
        <v/>
      </c>
      <c r="AV123" s="389" t="str">
        <f>IF(AV121="","",VLOOKUP(AV121,'4シフト記号表'!$C$6:$U$35,19,FALSE))</f>
        <v/>
      </c>
      <c r="AW123" s="389" t="str">
        <f>IF(AW121="","",VLOOKUP(AW121,'4シフト記号表'!$C$6:$U$35,19,FALSE))</f>
        <v/>
      </c>
      <c r="AX123" s="1393">
        <f>IF($BB$3="４週",SUM(S123:AT123),IF($BB$3="暦月",SUM(S123:AW123),""))</f>
        <v>0</v>
      </c>
      <c r="AY123" s="1394"/>
      <c r="AZ123" s="1395">
        <f>IF($BB$3="４週",AX123/4,IF($BB$3="暦月",'4勤務形態一覧（100名）'!AX123/('4勤務形態一覧（100名）'!$BB$8/7),""))</f>
        <v>0</v>
      </c>
      <c r="BA123" s="1396"/>
      <c r="BB123" s="1444"/>
      <c r="BC123" s="1407"/>
      <c r="BD123" s="1407"/>
      <c r="BE123" s="1407"/>
      <c r="BF123" s="1408"/>
    </row>
    <row r="124" spans="2:58" ht="20.25" customHeight="1">
      <c r="B124" s="1316">
        <f>B121+1</f>
        <v>35</v>
      </c>
      <c r="C124" s="1419"/>
      <c r="D124" s="1420"/>
      <c r="E124" s="1421"/>
      <c r="F124" s="391"/>
      <c r="G124" s="1400"/>
      <c r="H124" s="1402"/>
      <c r="I124" s="1332"/>
      <c r="J124" s="1332"/>
      <c r="K124" s="1333"/>
      <c r="L124" s="1403"/>
      <c r="M124" s="1404"/>
      <c r="N124" s="1404"/>
      <c r="O124" s="1405"/>
      <c r="P124" s="1409" t="s">
        <v>213</v>
      </c>
      <c r="Q124" s="1410"/>
      <c r="R124" s="1411"/>
      <c r="S124" s="434"/>
      <c r="T124" s="435"/>
      <c r="U124" s="435"/>
      <c r="V124" s="435"/>
      <c r="W124" s="435"/>
      <c r="X124" s="435"/>
      <c r="Y124" s="436"/>
      <c r="Z124" s="434"/>
      <c r="AA124" s="435"/>
      <c r="AB124" s="435"/>
      <c r="AC124" s="435"/>
      <c r="AD124" s="435"/>
      <c r="AE124" s="435"/>
      <c r="AF124" s="436"/>
      <c r="AG124" s="434"/>
      <c r="AH124" s="435"/>
      <c r="AI124" s="435"/>
      <c r="AJ124" s="435"/>
      <c r="AK124" s="435"/>
      <c r="AL124" s="435"/>
      <c r="AM124" s="436"/>
      <c r="AN124" s="434"/>
      <c r="AO124" s="435"/>
      <c r="AP124" s="435"/>
      <c r="AQ124" s="435"/>
      <c r="AR124" s="435"/>
      <c r="AS124" s="435"/>
      <c r="AT124" s="436"/>
      <c r="AU124" s="434"/>
      <c r="AV124" s="435"/>
      <c r="AW124" s="435"/>
      <c r="AX124" s="1481"/>
      <c r="AY124" s="1482"/>
      <c r="AZ124" s="1483"/>
      <c r="BA124" s="1484"/>
      <c r="BB124" s="1442"/>
      <c r="BC124" s="1404"/>
      <c r="BD124" s="1404"/>
      <c r="BE124" s="1404"/>
      <c r="BF124" s="1405"/>
    </row>
    <row r="125" spans="2:58" ht="20.25" customHeight="1">
      <c r="B125" s="1316"/>
      <c r="C125" s="1422"/>
      <c r="D125" s="1423"/>
      <c r="E125" s="1424"/>
      <c r="F125" s="383"/>
      <c r="G125" s="1327"/>
      <c r="H125" s="1331"/>
      <c r="I125" s="1332"/>
      <c r="J125" s="1332"/>
      <c r="K125" s="1333"/>
      <c r="L125" s="1337"/>
      <c r="M125" s="1338"/>
      <c r="N125" s="1338"/>
      <c r="O125" s="1339"/>
      <c r="P125" s="1383" t="s">
        <v>214</v>
      </c>
      <c r="Q125" s="1384"/>
      <c r="R125" s="1385"/>
      <c r="S125" s="384" t="str">
        <f>IF(S124="","",VLOOKUP(S124,'4シフト記号表'!$C$6:$K$35,9,FALSE))</f>
        <v/>
      </c>
      <c r="T125" s="385" t="str">
        <f>IF(T124="","",VLOOKUP(T124,'4シフト記号表'!$C$6:$K$35,9,FALSE))</f>
        <v/>
      </c>
      <c r="U125" s="385" t="str">
        <f>IF(U124="","",VLOOKUP(U124,'4シフト記号表'!$C$6:$K$35,9,FALSE))</f>
        <v/>
      </c>
      <c r="V125" s="385" t="str">
        <f>IF(V124="","",VLOOKUP(V124,'4シフト記号表'!$C$6:$K$35,9,FALSE))</f>
        <v/>
      </c>
      <c r="W125" s="385" t="str">
        <f>IF(W124="","",VLOOKUP(W124,'4シフト記号表'!$C$6:$K$35,9,FALSE))</f>
        <v/>
      </c>
      <c r="X125" s="385" t="str">
        <f>IF(X124="","",VLOOKUP(X124,'4シフト記号表'!$C$6:$K$35,9,FALSE))</f>
        <v/>
      </c>
      <c r="Y125" s="386" t="str">
        <f>IF(Y124="","",VLOOKUP(Y124,'4シフト記号表'!$C$6:$K$35,9,FALSE))</f>
        <v/>
      </c>
      <c r="Z125" s="384" t="str">
        <f>IF(Z124="","",VLOOKUP(Z124,'4シフト記号表'!$C$6:$K$35,9,FALSE))</f>
        <v/>
      </c>
      <c r="AA125" s="385" t="str">
        <f>IF(AA124="","",VLOOKUP(AA124,'4シフト記号表'!$C$6:$K$35,9,FALSE))</f>
        <v/>
      </c>
      <c r="AB125" s="385" t="str">
        <f>IF(AB124="","",VLOOKUP(AB124,'4シフト記号表'!$C$6:$K$35,9,FALSE))</f>
        <v/>
      </c>
      <c r="AC125" s="385" t="str">
        <f>IF(AC124="","",VLOOKUP(AC124,'4シフト記号表'!$C$6:$K$35,9,FALSE))</f>
        <v/>
      </c>
      <c r="AD125" s="385" t="str">
        <f>IF(AD124="","",VLOOKUP(AD124,'4シフト記号表'!$C$6:$K$35,9,FALSE))</f>
        <v/>
      </c>
      <c r="AE125" s="385" t="str">
        <f>IF(AE124="","",VLOOKUP(AE124,'4シフト記号表'!$C$6:$K$35,9,FALSE))</f>
        <v/>
      </c>
      <c r="AF125" s="386" t="str">
        <f>IF(AF124="","",VLOOKUP(AF124,'4シフト記号表'!$C$6:$K$35,9,FALSE))</f>
        <v/>
      </c>
      <c r="AG125" s="384" t="str">
        <f>IF(AG124="","",VLOOKUP(AG124,'4シフト記号表'!$C$6:$K$35,9,FALSE))</f>
        <v/>
      </c>
      <c r="AH125" s="385" t="str">
        <f>IF(AH124="","",VLOOKUP(AH124,'4シフト記号表'!$C$6:$K$35,9,FALSE))</f>
        <v/>
      </c>
      <c r="AI125" s="385" t="str">
        <f>IF(AI124="","",VLOOKUP(AI124,'4シフト記号表'!$C$6:$K$35,9,FALSE))</f>
        <v/>
      </c>
      <c r="AJ125" s="385" t="str">
        <f>IF(AJ124="","",VLOOKUP(AJ124,'4シフト記号表'!$C$6:$K$35,9,FALSE))</f>
        <v/>
      </c>
      <c r="AK125" s="385" t="str">
        <f>IF(AK124="","",VLOOKUP(AK124,'4シフト記号表'!$C$6:$K$35,9,FALSE))</f>
        <v/>
      </c>
      <c r="AL125" s="385" t="str">
        <f>IF(AL124="","",VLOOKUP(AL124,'4シフト記号表'!$C$6:$K$35,9,FALSE))</f>
        <v/>
      </c>
      <c r="AM125" s="386" t="str">
        <f>IF(AM124="","",VLOOKUP(AM124,'4シフト記号表'!$C$6:$K$35,9,FALSE))</f>
        <v/>
      </c>
      <c r="AN125" s="384" t="str">
        <f>IF(AN124="","",VLOOKUP(AN124,'4シフト記号表'!$C$6:$K$35,9,FALSE))</f>
        <v/>
      </c>
      <c r="AO125" s="385" t="str">
        <f>IF(AO124="","",VLOOKUP(AO124,'4シフト記号表'!$C$6:$K$35,9,FALSE))</f>
        <v/>
      </c>
      <c r="AP125" s="385" t="str">
        <f>IF(AP124="","",VLOOKUP(AP124,'4シフト記号表'!$C$6:$K$35,9,FALSE))</f>
        <v/>
      </c>
      <c r="AQ125" s="385" t="str">
        <f>IF(AQ124="","",VLOOKUP(AQ124,'4シフト記号表'!$C$6:$K$35,9,FALSE))</f>
        <v/>
      </c>
      <c r="AR125" s="385" t="str">
        <f>IF(AR124="","",VLOOKUP(AR124,'4シフト記号表'!$C$6:$K$35,9,FALSE))</f>
        <v/>
      </c>
      <c r="AS125" s="385" t="str">
        <f>IF(AS124="","",VLOOKUP(AS124,'4シフト記号表'!$C$6:$K$35,9,FALSE))</f>
        <v/>
      </c>
      <c r="AT125" s="386" t="str">
        <f>IF(AT124="","",VLOOKUP(AT124,'4シフト記号表'!$C$6:$K$35,9,FALSE))</f>
        <v/>
      </c>
      <c r="AU125" s="384" t="str">
        <f>IF(AU124="","",VLOOKUP(AU124,'4シフト記号表'!$C$6:$K$35,9,FALSE))</f>
        <v/>
      </c>
      <c r="AV125" s="385" t="str">
        <f>IF(AV124="","",VLOOKUP(AV124,'4シフト記号表'!$C$6:$K$35,9,FALSE))</f>
        <v/>
      </c>
      <c r="AW125" s="385" t="str">
        <f>IF(AW124="","",VLOOKUP(AW124,'4シフト記号表'!$C$6:$K$35,9,FALSE))</f>
        <v/>
      </c>
      <c r="AX125" s="1386">
        <f>IF($BB$3="４週",SUM(S125:AT125),IF($BB$3="暦月",SUM(S125:AW125),""))</f>
        <v>0</v>
      </c>
      <c r="AY125" s="1387"/>
      <c r="AZ125" s="1388">
        <f>IF($BB$3="４週",AX125/4,IF($BB$3="暦月",'4勤務形態一覧（100名）'!AX125/('4勤務形態一覧（100名）'!$BB$8/7),""))</f>
        <v>0</v>
      </c>
      <c r="BA125" s="1389"/>
      <c r="BB125" s="1443"/>
      <c r="BC125" s="1338"/>
      <c r="BD125" s="1338"/>
      <c r="BE125" s="1338"/>
      <c r="BF125" s="1339"/>
    </row>
    <row r="126" spans="2:58" ht="20.25" customHeight="1">
      <c r="B126" s="1316"/>
      <c r="C126" s="1425"/>
      <c r="D126" s="1426"/>
      <c r="E126" s="1427"/>
      <c r="F126" s="437">
        <f>C124</f>
        <v>0</v>
      </c>
      <c r="G126" s="1401"/>
      <c r="H126" s="1331"/>
      <c r="I126" s="1332"/>
      <c r="J126" s="1332"/>
      <c r="K126" s="1333"/>
      <c r="L126" s="1406"/>
      <c r="M126" s="1407"/>
      <c r="N126" s="1407"/>
      <c r="O126" s="1408"/>
      <c r="P126" s="1390" t="s">
        <v>215</v>
      </c>
      <c r="Q126" s="1391"/>
      <c r="R126" s="1392"/>
      <c r="S126" s="388" t="str">
        <f>IF(S124="","",VLOOKUP(S124,'4シフト記号表'!$C$6:$U$35,19,FALSE))</f>
        <v/>
      </c>
      <c r="T126" s="389" t="str">
        <f>IF(T124="","",VLOOKUP(T124,'4シフト記号表'!$C$6:$U$35,19,FALSE))</f>
        <v/>
      </c>
      <c r="U126" s="389" t="str">
        <f>IF(U124="","",VLOOKUP(U124,'4シフト記号表'!$C$6:$U$35,19,FALSE))</f>
        <v/>
      </c>
      <c r="V126" s="389" t="str">
        <f>IF(V124="","",VLOOKUP(V124,'4シフト記号表'!$C$6:$U$35,19,FALSE))</f>
        <v/>
      </c>
      <c r="W126" s="389" t="str">
        <f>IF(W124="","",VLOOKUP(W124,'4シフト記号表'!$C$6:$U$35,19,FALSE))</f>
        <v/>
      </c>
      <c r="X126" s="389" t="str">
        <f>IF(X124="","",VLOOKUP(X124,'4シフト記号表'!$C$6:$U$35,19,FALSE))</f>
        <v/>
      </c>
      <c r="Y126" s="390" t="str">
        <f>IF(Y124="","",VLOOKUP(Y124,'4シフト記号表'!$C$6:$U$35,19,FALSE))</f>
        <v/>
      </c>
      <c r="Z126" s="388" t="str">
        <f>IF(Z124="","",VLOOKUP(Z124,'4シフト記号表'!$C$6:$U$35,19,FALSE))</f>
        <v/>
      </c>
      <c r="AA126" s="389" t="str">
        <f>IF(AA124="","",VLOOKUP(AA124,'4シフト記号表'!$C$6:$U$35,19,FALSE))</f>
        <v/>
      </c>
      <c r="AB126" s="389" t="str">
        <f>IF(AB124="","",VLOOKUP(AB124,'4シフト記号表'!$C$6:$U$35,19,FALSE))</f>
        <v/>
      </c>
      <c r="AC126" s="389" t="str">
        <f>IF(AC124="","",VLOOKUP(AC124,'4シフト記号表'!$C$6:$U$35,19,FALSE))</f>
        <v/>
      </c>
      <c r="AD126" s="389" t="str">
        <f>IF(AD124="","",VLOOKUP(AD124,'4シフト記号表'!$C$6:$U$35,19,FALSE))</f>
        <v/>
      </c>
      <c r="AE126" s="389" t="str">
        <f>IF(AE124="","",VLOOKUP(AE124,'4シフト記号表'!$C$6:$U$35,19,FALSE))</f>
        <v/>
      </c>
      <c r="AF126" s="390" t="str">
        <f>IF(AF124="","",VLOOKUP(AF124,'4シフト記号表'!$C$6:$U$35,19,FALSE))</f>
        <v/>
      </c>
      <c r="AG126" s="388" t="str">
        <f>IF(AG124="","",VLOOKUP(AG124,'4シフト記号表'!$C$6:$U$35,19,FALSE))</f>
        <v/>
      </c>
      <c r="AH126" s="389" t="str">
        <f>IF(AH124="","",VLOOKUP(AH124,'4シフト記号表'!$C$6:$U$35,19,FALSE))</f>
        <v/>
      </c>
      <c r="AI126" s="389" t="str">
        <f>IF(AI124="","",VLOOKUP(AI124,'4シフト記号表'!$C$6:$U$35,19,FALSE))</f>
        <v/>
      </c>
      <c r="AJ126" s="389" t="str">
        <f>IF(AJ124="","",VLOOKUP(AJ124,'4シフト記号表'!$C$6:$U$35,19,FALSE))</f>
        <v/>
      </c>
      <c r="AK126" s="389" t="str">
        <f>IF(AK124="","",VLOOKUP(AK124,'4シフト記号表'!$C$6:$U$35,19,FALSE))</f>
        <v/>
      </c>
      <c r="AL126" s="389" t="str">
        <f>IF(AL124="","",VLOOKUP(AL124,'4シフト記号表'!$C$6:$U$35,19,FALSE))</f>
        <v/>
      </c>
      <c r="AM126" s="390" t="str">
        <f>IF(AM124="","",VLOOKUP(AM124,'4シフト記号表'!$C$6:$U$35,19,FALSE))</f>
        <v/>
      </c>
      <c r="AN126" s="388" t="str">
        <f>IF(AN124="","",VLOOKUP(AN124,'4シフト記号表'!$C$6:$U$35,19,FALSE))</f>
        <v/>
      </c>
      <c r="AO126" s="389" t="str">
        <f>IF(AO124="","",VLOOKUP(AO124,'4シフト記号表'!$C$6:$U$35,19,FALSE))</f>
        <v/>
      </c>
      <c r="AP126" s="389" t="str">
        <f>IF(AP124="","",VLOOKUP(AP124,'4シフト記号表'!$C$6:$U$35,19,FALSE))</f>
        <v/>
      </c>
      <c r="AQ126" s="389" t="str">
        <f>IF(AQ124="","",VLOOKUP(AQ124,'4シフト記号表'!$C$6:$U$35,19,FALSE))</f>
        <v/>
      </c>
      <c r="AR126" s="389" t="str">
        <f>IF(AR124="","",VLOOKUP(AR124,'4シフト記号表'!$C$6:$U$35,19,FALSE))</f>
        <v/>
      </c>
      <c r="AS126" s="389" t="str">
        <f>IF(AS124="","",VLOOKUP(AS124,'4シフト記号表'!$C$6:$U$35,19,FALSE))</f>
        <v/>
      </c>
      <c r="AT126" s="390" t="str">
        <f>IF(AT124="","",VLOOKUP(AT124,'4シフト記号表'!$C$6:$U$35,19,FALSE))</f>
        <v/>
      </c>
      <c r="AU126" s="388" t="str">
        <f>IF(AU124="","",VLOOKUP(AU124,'4シフト記号表'!$C$6:$U$35,19,FALSE))</f>
        <v/>
      </c>
      <c r="AV126" s="389" t="str">
        <f>IF(AV124="","",VLOOKUP(AV124,'4シフト記号表'!$C$6:$U$35,19,FALSE))</f>
        <v/>
      </c>
      <c r="AW126" s="389" t="str">
        <f>IF(AW124="","",VLOOKUP(AW124,'4シフト記号表'!$C$6:$U$35,19,FALSE))</f>
        <v/>
      </c>
      <c r="AX126" s="1393">
        <f>IF($BB$3="４週",SUM(S126:AT126),IF($BB$3="暦月",SUM(S126:AW126),""))</f>
        <v>0</v>
      </c>
      <c r="AY126" s="1394"/>
      <c r="AZ126" s="1395">
        <f>IF($BB$3="４週",AX126/4,IF($BB$3="暦月",'4勤務形態一覧（100名）'!AX126/('4勤務形態一覧（100名）'!$BB$8/7),""))</f>
        <v>0</v>
      </c>
      <c r="BA126" s="1396"/>
      <c r="BB126" s="1444"/>
      <c r="BC126" s="1407"/>
      <c r="BD126" s="1407"/>
      <c r="BE126" s="1407"/>
      <c r="BF126" s="1408"/>
    </row>
    <row r="127" spans="2:58" ht="20.25" customHeight="1">
      <c r="B127" s="1316">
        <f>B124+1</f>
        <v>36</v>
      </c>
      <c r="C127" s="1419"/>
      <c r="D127" s="1420"/>
      <c r="E127" s="1421"/>
      <c r="F127" s="391"/>
      <c r="G127" s="1400"/>
      <c r="H127" s="1402"/>
      <c r="I127" s="1332"/>
      <c r="J127" s="1332"/>
      <c r="K127" s="1333"/>
      <c r="L127" s="1403"/>
      <c r="M127" s="1404"/>
      <c r="N127" s="1404"/>
      <c r="O127" s="1405"/>
      <c r="P127" s="1409" t="s">
        <v>213</v>
      </c>
      <c r="Q127" s="1410"/>
      <c r="R127" s="1411"/>
      <c r="S127" s="434"/>
      <c r="T127" s="435"/>
      <c r="U127" s="435"/>
      <c r="V127" s="435"/>
      <c r="W127" s="435"/>
      <c r="X127" s="435"/>
      <c r="Y127" s="436"/>
      <c r="Z127" s="434"/>
      <c r="AA127" s="435"/>
      <c r="AB127" s="435"/>
      <c r="AC127" s="435"/>
      <c r="AD127" s="435"/>
      <c r="AE127" s="435"/>
      <c r="AF127" s="436"/>
      <c r="AG127" s="434"/>
      <c r="AH127" s="435"/>
      <c r="AI127" s="435"/>
      <c r="AJ127" s="435"/>
      <c r="AK127" s="435"/>
      <c r="AL127" s="435"/>
      <c r="AM127" s="436"/>
      <c r="AN127" s="434"/>
      <c r="AO127" s="435"/>
      <c r="AP127" s="435"/>
      <c r="AQ127" s="435"/>
      <c r="AR127" s="435"/>
      <c r="AS127" s="435"/>
      <c r="AT127" s="436"/>
      <c r="AU127" s="434"/>
      <c r="AV127" s="435"/>
      <c r="AW127" s="435"/>
      <c r="AX127" s="1481"/>
      <c r="AY127" s="1482"/>
      <c r="AZ127" s="1483"/>
      <c r="BA127" s="1484"/>
      <c r="BB127" s="1442"/>
      <c r="BC127" s="1404"/>
      <c r="BD127" s="1404"/>
      <c r="BE127" s="1404"/>
      <c r="BF127" s="1405"/>
    </row>
    <row r="128" spans="2:58" ht="20.25" customHeight="1">
      <c r="B128" s="1316"/>
      <c r="C128" s="1422"/>
      <c r="D128" s="1423"/>
      <c r="E128" s="1424"/>
      <c r="F128" s="383"/>
      <c r="G128" s="1327"/>
      <c r="H128" s="1331"/>
      <c r="I128" s="1332"/>
      <c r="J128" s="1332"/>
      <c r="K128" s="1333"/>
      <c r="L128" s="1337"/>
      <c r="M128" s="1338"/>
      <c r="N128" s="1338"/>
      <c r="O128" s="1339"/>
      <c r="P128" s="1383" t="s">
        <v>214</v>
      </c>
      <c r="Q128" s="1384"/>
      <c r="R128" s="1385"/>
      <c r="S128" s="384" t="str">
        <f>IF(S127="","",VLOOKUP(S127,'4シフト記号表'!$C$6:$K$35,9,FALSE))</f>
        <v/>
      </c>
      <c r="T128" s="385" t="str">
        <f>IF(T127="","",VLOOKUP(T127,'4シフト記号表'!$C$6:$K$35,9,FALSE))</f>
        <v/>
      </c>
      <c r="U128" s="385" t="str">
        <f>IF(U127="","",VLOOKUP(U127,'4シフト記号表'!$C$6:$K$35,9,FALSE))</f>
        <v/>
      </c>
      <c r="V128" s="385" t="str">
        <f>IF(V127="","",VLOOKUP(V127,'4シフト記号表'!$C$6:$K$35,9,FALSE))</f>
        <v/>
      </c>
      <c r="W128" s="385" t="str">
        <f>IF(W127="","",VLOOKUP(W127,'4シフト記号表'!$C$6:$K$35,9,FALSE))</f>
        <v/>
      </c>
      <c r="X128" s="385" t="str">
        <f>IF(X127="","",VLOOKUP(X127,'4シフト記号表'!$C$6:$K$35,9,FALSE))</f>
        <v/>
      </c>
      <c r="Y128" s="386" t="str">
        <f>IF(Y127="","",VLOOKUP(Y127,'4シフト記号表'!$C$6:$K$35,9,FALSE))</f>
        <v/>
      </c>
      <c r="Z128" s="384" t="str">
        <f>IF(Z127="","",VLOOKUP(Z127,'4シフト記号表'!$C$6:$K$35,9,FALSE))</f>
        <v/>
      </c>
      <c r="AA128" s="385" t="str">
        <f>IF(AA127="","",VLOOKUP(AA127,'4シフト記号表'!$C$6:$K$35,9,FALSE))</f>
        <v/>
      </c>
      <c r="AB128" s="385" t="str">
        <f>IF(AB127="","",VLOOKUP(AB127,'4シフト記号表'!$C$6:$K$35,9,FALSE))</f>
        <v/>
      </c>
      <c r="AC128" s="385" t="str">
        <f>IF(AC127="","",VLOOKUP(AC127,'4シフト記号表'!$C$6:$K$35,9,FALSE))</f>
        <v/>
      </c>
      <c r="AD128" s="385" t="str">
        <f>IF(AD127="","",VLOOKUP(AD127,'4シフト記号表'!$C$6:$K$35,9,FALSE))</f>
        <v/>
      </c>
      <c r="AE128" s="385" t="str">
        <f>IF(AE127="","",VLOOKUP(AE127,'4シフト記号表'!$C$6:$K$35,9,FALSE))</f>
        <v/>
      </c>
      <c r="AF128" s="386" t="str">
        <f>IF(AF127="","",VLOOKUP(AF127,'4シフト記号表'!$C$6:$K$35,9,FALSE))</f>
        <v/>
      </c>
      <c r="AG128" s="384" t="str">
        <f>IF(AG127="","",VLOOKUP(AG127,'4シフト記号表'!$C$6:$K$35,9,FALSE))</f>
        <v/>
      </c>
      <c r="AH128" s="385" t="str">
        <f>IF(AH127="","",VLOOKUP(AH127,'4シフト記号表'!$C$6:$K$35,9,FALSE))</f>
        <v/>
      </c>
      <c r="AI128" s="385" t="str">
        <f>IF(AI127="","",VLOOKUP(AI127,'4シフト記号表'!$C$6:$K$35,9,FALSE))</f>
        <v/>
      </c>
      <c r="AJ128" s="385" t="str">
        <f>IF(AJ127="","",VLOOKUP(AJ127,'4シフト記号表'!$C$6:$K$35,9,FALSE))</f>
        <v/>
      </c>
      <c r="AK128" s="385" t="str">
        <f>IF(AK127="","",VLOOKUP(AK127,'4シフト記号表'!$C$6:$K$35,9,FALSE))</f>
        <v/>
      </c>
      <c r="AL128" s="385" t="str">
        <f>IF(AL127="","",VLOOKUP(AL127,'4シフト記号表'!$C$6:$K$35,9,FALSE))</f>
        <v/>
      </c>
      <c r="AM128" s="386" t="str">
        <f>IF(AM127="","",VLOOKUP(AM127,'4シフト記号表'!$C$6:$K$35,9,FALSE))</f>
        <v/>
      </c>
      <c r="AN128" s="384" t="str">
        <f>IF(AN127="","",VLOOKUP(AN127,'4シフト記号表'!$C$6:$K$35,9,FALSE))</f>
        <v/>
      </c>
      <c r="AO128" s="385" t="str">
        <f>IF(AO127="","",VLOOKUP(AO127,'4シフト記号表'!$C$6:$K$35,9,FALSE))</f>
        <v/>
      </c>
      <c r="AP128" s="385" t="str">
        <f>IF(AP127="","",VLOOKUP(AP127,'4シフト記号表'!$C$6:$K$35,9,FALSE))</f>
        <v/>
      </c>
      <c r="AQ128" s="385" t="str">
        <f>IF(AQ127="","",VLOOKUP(AQ127,'4シフト記号表'!$C$6:$K$35,9,FALSE))</f>
        <v/>
      </c>
      <c r="AR128" s="385" t="str">
        <f>IF(AR127="","",VLOOKUP(AR127,'4シフト記号表'!$C$6:$K$35,9,FALSE))</f>
        <v/>
      </c>
      <c r="AS128" s="385" t="str">
        <f>IF(AS127="","",VLOOKUP(AS127,'4シフト記号表'!$C$6:$K$35,9,FALSE))</f>
        <v/>
      </c>
      <c r="AT128" s="386" t="str">
        <f>IF(AT127="","",VLOOKUP(AT127,'4シフト記号表'!$C$6:$K$35,9,FALSE))</f>
        <v/>
      </c>
      <c r="AU128" s="384" t="str">
        <f>IF(AU127="","",VLOOKUP(AU127,'4シフト記号表'!$C$6:$K$35,9,FALSE))</f>
        <v/>
      </c>
      <c r="AV128" s="385" t="str">
        <f>IF(AV127="","",VLOOKUP(AV127,'4シフト記号表'!$C$6:$K$35,9,FALSE))</f>
        <v/>
      </c>
      <c r="AW128" s="385" t="str">
        <f>IF(AW127="","",VLOOKUP(AW127,'4シフト記号表'!$C$6:$K$35,9,FALSE))</f>
        <v/>
      </c>
      <c r="AX128" s="1386">
        <f>IF($BB$3="４週",SUM(S128:AT128),IF($BB$3="暦月",SUM(S128:AW128),""))</f>
        <v>0</v>
      </c>
      <c r="AY128" s="1387"/>
      <c r="AZ128" s="1388">
        <f>IF($BB$3="４週",AX128/4,IF($BB$3="暦月",'4勤務形態一覧（100名）'!AX128/('4勤務形態一覧（100名）'!$BB$8/7),""))</f>
        <v>0</v>
      </c>
      <c r="BA128" s="1389"/>
      <c r="BB128" s="1443"/>
      <c r="BC128" s="1338"/>
      <c r="BD128" s="1338"/>
      <c r="BE128" s="1338"/>
      <c r="BF128" s="1339"/>
    </row>
    <row r="129" spans="2:58" ht="20.25" customHeight="1">
      <c r="B129" s="1316"/>
      <c r="C129" s="1425"/>
      <c r="D129" s="1426"/>
      <c r="E129" s="1427"/>
      <c r="F129" s="437">
        <f>C127</f>
        <v>0</v>
      </c>
      <c r="G129" s="1401"/>
      <c r="H129" s="1331"/>
      <c r="I129" s="1332"/>
      <c r="J129" s="1332"/>
      <c r="K129" s="1333"/>
      <c r="L129" s="1406"/>
      <c r="M129" s="1407"/>
      <c r="N129" s="1407"/>
      <c r="O129" s="1408"/>
      <c r="P129" s="1390" t="s">
        <v>215</v>
      </c>
      <c r="Q129" s="1391"/>
      <c r="R129" s="1392"/>
      <c r="S129" s="388" t="str">
        <f>IF(S127="","",VLOOKUP(S127,'4シフト記号表'!$C$6:$U$35,19,FALSE))</f>
        <v/>
      </c>
      <c r="T129" s="389" t="str">
        <f>IF(T127="","",VLOOKUP(T127,'4シフト記号表'!$C$6:$U$35,19,FALSE))</f>
        <v/>
      </c>
      <c r="U129" s="389" t="str">
        <f>IF(U127="","",VLOOKUP(U127,'4シフト記号表'!$C$6:$U$35,19,FALSE))</f>
        <v/>
      </c>
      <c r="V129" s="389" t="str">
        <f>IF(V127="","",VLOOKUP(V127,'4シフト記号表'!$C$6:$U$35,19,FALSE))</f>
        <v/>
      </c>
      <c r="W129" s="389" t="str">
        <f>IF(W127="","",VLOOKUP(W127,'4シフト記号表'!$C$6:$U$35,19,FALSE))</f>
        <v/>
      </c>
      <c r="X129" s="389" t="str">
        <f>IF(X127="","",VLOOKUP(X127,'4シフト記号表'!$C$6:$U$35,19,FALSE))</f>
        <v/>
      </c>
      <c r="Y129" s="390" t="str">
        <f>IF(Y127="","",VLOOKUP(Y127,'4シフト記号表'!$C$6:$U$35,19,FALSE))</f>
        <v/>
      </c>
      <c r="Z129" s="388" t="str">
        <f>IF(Z127="","",VLOOKUP(Z127,'4シフト記号表'!$C$6:$U$35,19,FALSE))</f>
        <v/>
      </c>
      <c r="AA129" s="389" t="str">
        <f>IF(AA127="","",VLOOKUP(AA127,'4シフト記号表'!$C$6:$U$35,19,FALSE))</f>
        <v/>
      </c>
      <c r="AB129" s="389" t="str">
        <f>IF(AB127="","",VLOOKUP(AB127,'4シフト記号表'!$C$6:$U$35,19,FALSE))</f>
        <v/>
      </c>
      <c r="AC129" s="389" t="str">
        <f>IF(AC127="","",VLOOKUP(AC127,'4シフト記号表'!$C$6:$U$35,19,FALSE))</f>
        <v/>
      </c>
      <c r="AD129" s="389" t="str">
        <f>IF(AD127="","",VLOOKUP(AD127,'4シフト記号表'!$C$6:$U$35,19,FALSE))</f>
        <v/>
      </c>
      <c r="AE129" s="389" t="str">
        <f>IF(AE127="","",VLOOKUP(AE127,'4シフト記号表'!$C$6:$U$35,19,FALSE))</f>
        <v/>
      </c>
      <c r="AF129" s="390" t="str">
        <f>IF(AF127="","",VLOOKUP(AF127,'4シフト記号表'!$C$6:$U$35,19,FALSE))</f>
        <v/>
      </c>
      <c r="AG129" s="388" t="str">
        <f>IF(AG127="","",VLOOKUP(AG127,'4シフト記号表'!$C$6:$U$35,19,FALSE))</f>
        <v/>
      </c>
      <c r="AH129" s="389" t="str">
        <f>IF(AH127="","",VLOOKUP(AH127,'4シフト記号表'!$C$6:$U$35,19,FALSE))</f>
        <v/>
      </c>
      <c r="AI129" s="389" t="str">
        <f>IF(AI127="","",VLOOKUP(AI127,'4シフト記号表'!$C$6:$U$35,19,FALSE))</f>
        <v/>
      </c>
      <c r="AJ129" s="389" t="str">
        <f>IF(AJ127="","",VLOOKUP(AJ127,'4シフト記号表'!$C$6:$U$35,19,FALSE))</f>
        <v/>
      </c>
      <c r="AK129" s="389" t="str">
        <f>IF(AK127="","",VLOOKUP(AK127,'4シフト記号表'!$C$6:$U$35,19,FALSE))</f>
        <v/>
      </c>
      <c r="AL129" s="389" t="str">
        <f>IF(AL127="","",VLOOKUP(AL127,'4シフト記号表'!$C$6:$U$35,19,FALSE))</f>
        <v/>
      </c>
      <c r="AM129" s="390" t="str">
        <f>IF(AM127="","",VLOOKUP(AM127,'4シフト記号表'!$C$6:$U$35,19,FALSE))</f>
        <v/>
      </c>
      <c r="AN129" s="388" t="str">
        <f>IF(AN127="","",VLOOKUP(AN127,'4シフト記号表'!$C$6:$U$35,19,FALSE))</f>
        <v/>
      </c>
      <c r="AO129" s="389" t="str">
        <f>IF(AO127="","",VLOOKUP(AO127,'4シフト記号表'!$C$6:$U$35,19,FALSE))</f>
        <v/>
      </c>
      <c r="AP129" s="389" t="str">
        <f>IF(AP127="","",VLOOKUP(AP127,'4シフト記号表'!$C$6:$U$35,19,FALSE))</f>
        <v/>
      </c>
      <c r="AQ129" s="389" t="str">
        <f>IF(AQ127="","",VLOOKUP(AQ127,'4シフト記号表'!$C$6:$U$35,19,FALSE))</f>
        <v/>
      </c>
      <c r="AR129" s="389" t="str">
        <f>IF(AR127="","",VLOOKUP(AR127,'4シフト記号表'!$C$6:$U$35,19,FALSE))</f>
        <v/>
      </c>
      <c r="AS129" s="389" t="str">
        <f>IF(AS127="","",VLOOKUP(AS127,'4シフト記号表'!$C$6:$U$35,19,FALSE))</f>
        <v/>
      </c>
      <c r="AT129" s="390" t="str">
        <f>IF(AT127="","",VLOOKUP(AT127,'4シフト記号表'!$C$6:$U$35,19,FALSE))</f>
        <v/>
      </c>
      <c r="AU129" s="388" t="str">
        <f>IF(AU127="","",VLOOKUP(AU127,'4シフト記号表'!$C$6:$U$35,19,FALSE))</f>
        <v/>
      </c>
      <c r="AV129" s="389" t="str">
        <f>IF(AV127="","",VLOOKUP(AV127,'4シフト記号表'!$C$6:$U$35,19,FALSE))</f>
        <v/>
      </c>
      <c r="AW129" s="389" t="str">
        <f>IF(AW127="","",VLOOKUP(AW127,'4シフト記号表'!$C$6:$U$35,19,FALSE))</f>
        <v/>
      </c>
      <c r="AX129" s="1393">
        <f>IF($BB$3="４週",SUM(S129:AT129),IF($BB$3="暦月",SUM(S129:AW129),""))</f>
        <v>0</v>
      </c>
      <c r="AY129" s="1394"/>
      <c r="AZ129" s="1395">
        <f>IF($BB$3="４週",AX129/4,IF($BB$3="暦月",'4勤務形態一覧（100名）'!AX129/('4勤務形態一覧（100名）'!$BB$8/7),""))</f>
        <v>0</v>
      </c>
      <c r="BA129" s="1396"/>
      <c r="BB129" s="1444"/>
      <c r="BC129" s="1407"/>
      <c r="BD129" s="1407"/>
      <c r="BE129" s="1407"/>
      <c r="BF129" s="1408"/>
    </row>
    <row r="130" spans="2:58" ht="20.25" customHeight="1">
      <c r="B130" s="1316">
        <f>B127+1</f>
        <v>37</v>
      </c>
      <c r="C130" s="1419"/>
      <c r="D130" s="1420"/>
      <c r="E130" s="1421"/>
      <c r="F130" s="391"/>
      <c r="G130" s="1400"/>
      <c r="H130" s="1402"/>
      <c r="I130" s="1332"/>
      <c r="J130" s="1332"/>
      <c r="K130" s="1333"/>
      <c r="L130" s="1403"/>
      <c r="M130" s="1404"/>
      <c r="N130" s="1404"/>
      <c r="O130" s="1405"/>
      <c r="P130" s="1409" t="s">
        <v>213</v>
      </c>
      <c r="Q130" s="1410"/>
      <c r="R130" s="1411"/>
      <c r="S130" s="434"/>
      <c r="T130" s="435"/>
      <c r="U130" s="435"/>
      <c r="V130" s="435"/>
      <c r="W130" s="435"/>
      <c r="X130" s="435"/>
      <c r="Y130" s="436"/>
      <c r="Z130" s="434"/>
      <c r="AA130" s="435"/>
      <c r="AB130" s="435"/>
      <c r="AC130" s="435"/>
      <c r="AD130" s="435"/>
      <c r="AE130" s="435"/>
      <c r="AF130" s="436"/>
      <c r="AG130" s="434"/>
      <c r="AH130" s="435"/>
      <c r="AI130" s="435"/>
      <c r="AJ130" s="435"/>
      <c r="AK130" s="435"/>
      <c r="AL130" s="435"/>
      <c r="AM130" s="436"/>
      <c r="AN130" s="434"/>
      <c r="AO130" s="435"/>
      <c r="AP130" s="435"/>
      <c r="AQ130" s="435"/>
      <c r="AR130" s="435"/>
      <c r="AS130" s="435"/>
      <c r="AT130" s="436"/>
      <c r="AU130" s="434"/>
      <c r="AV130" s="435"/>
      <c r="AW130" s="435"/>
      <c r="AX130" s="1481"/>
      <c r="AY130" s="1482"/>
      <c r="AZ130" s="1483"/>
      <c r="BA130" s="1484"/>
      <c r="BB130" s="1442"/>
      <c r="BC130" s="1404"/>
      <c r="BD130" s="1404"/>
      <c r="BE130" s="1404"/>
      <c r="BF130" s="1405"/>
    </row>
    <row r="131" spans="2:58" ht="20.25" customHeight="1">
      <c r="B131" s="1316"/>
      <c r="C131" s="1422"/>
      <c r="D131" s="1423"/>
      <c r="E131" s="1424"/>
      <c r="F131" s="383"/>
      <c r="G131" s="1327"/>
      <c r="H131" s="1331"/>
      <c r="I131" s="1332"/>
      <c r="J131" s="1332"/>
      <c r="K131" s="1333"/>
      <c r="L131" s="1337"/>
      <c r="M131" s="1338"/>
      <c r="N131" s="1338"/>
      <c r="O131" s="1339"/>
      <c r="P131" s="1383" t="s">
        <v>214</v>
      </c>
      <c r="Q131" s="1384"/>
      <c r="R131" s="1385"/>
      <c r="S131" s="384" t="str">
        <f>IF(S130="","",VLOOKUP(S130,'4シフト記号表'!$C$6:$K$35,9,FALSE))</f>
        <v/>
      </c>
      <c r="T131" s="385" t="str">
        <f>IF(T130="","",VLOOKUP(T130,'4シフト記号表'!$C$6:$K$35,9,FALSE))</f>
        <v/>
      </c>
      <c r="U131" s="385" t="str">
        <f>IF(U130="","",VLOOKUP(U130,'4シフト記号表'!$C$6:$K$35,9,FALSE))</f>
        <v/>
      </c>
      <c r="V131" s="385" t="str">
        <f>IF(V130="","",VLOOKUP(V130,'4シフト記号表'!$C$6:$K$35,9,FALSE))</f>
        <v/>
      </c>
      <c r="W131" s="385" t="str">
        <f>IF(W130="","",VLOOKUP(W130,'4シフト記号表'!$C$6:$K$35,9,FALSE))</f>
        <v/>
      </c>
      <c r="X131" s="385" t="str">
        <f>IF(X130="","",VLOOKUP(X130,'4シフト記号表'!$C$6:$K$35,9,FALSE))</f>
        <v/>
      </c>
      <c r="Y131" s="386" t="str">
        <f>IF(Y130="","",VLOOKUP(Y130,'4シフト記号表'!$C$6:$K$35,9,FALSE))</f>
        <v/>
      </c>
      <c r="Z131" s="384" t="str">
        <f>IF(Z130="","",VLOOKUP(Z130,'4シフト記号表'!$C$6:$K$35,9,FALSE))</f>
        <v/>
      </c>
      <c r="AA131" s="385" t="str">
        <f>IF(AA130="","",VLOOKUP(AA130,'4シフト記号表'!$C$6:$K$35,9,FALSE))</f>
        <v/>
      </c>
      <c r="AB131" s="385" t="str">
        <f>IF(AB130="","",VLOOKUP(AB130,'4シフト記号表'!$C$6:$K$35,9,FALSE))</f>
        <v/>
      </c>
      <c r="AC131" s="385" t="str">
        <f>IF(AC130="","",VLOOKUP(AC130,'4シフト記号表'!$C$6:$K$35,9,FALSE))</f>
        <v/>
      </c>
      <c r="AD131" s="385" t="str">
        <f>IF(AD130="","",VLOOKUP(AD130,'4シフト記号表'!$C$6:$K$35,9,FALSE))</f>
        <v/>
      </c>
      <c r="AE131" s="385" t="str">
        <f>IF(AE130="","",VLOOKUP(AE130,'4シフト記号表'!$C$6:$K$35,9,FALSE))</f>
        <v/>
      </c>
      <c r="AF131" s="386" t="str">
        <f>IF(AF130="","",VLOOKUP(AF130,'4シフト記号表'!$C$6:$K$35,9,FALSE))</f>
        <v/>
      </c>
      <c r="AG131" s="384" t="str">
        <f>IF(AG130="","",VLOOKUP(AG130,'4シフト記号表'!$C$6:$K$35,9,FALSE))</f>
        <v/>
      </c>
      <c r="AH131" s="385" t="str">
        <f>IF(AH130="","",VLOOKUP(AH130,'4シフト記号表'!$C$6:$K$35,9,FALSE))</f>
        <v/>
      </c>
      <c r="AI131" s="385" t="str">
        <f>IF(AI130="","",VLOOKUP(AI130,'4シフト記号表'!$C$6:$K$35,9,FALSE))</f>
        <v/>
      </c>
      <c r="AJ131" s="385" t="str">
        <f>IF(AJ130="","",VLOOKUP(AJ130,'4シフト記号表'!$C$6:$K$35,9,FALSE))</f>
        <v/>
      </c>
      <c r="AK131" s="385" t="str">
        <f>IF(AK130="","",VLOOKUP(AK130,'4シフト記号表'!$C$6:$K$35,9,FALSE))</f>
        <v/>
      </c>
      <c r="AL131" s="385" t="str">
        <f>IF(AL130="","",VLOOKUP(AL130,'4シフト記号表'!$C$6:$K$35,9,FALSE))</f>
        <v/>
      </c>
      <c r="AM131" s="386" t="str">
        <f>IF(AM130="","",VLOOKUP(AM130,'4シフト記号表'!$C$6:$K$35,9,FALSE))</f>
        <v/>
      </c>
      <c r="AN131" s="384" t="str">
        <f>IF(AN130="","",VLOOKUP(AN130,'4シフト記号表'!$C$6:$K$35,9,FALSE))</f>
        <v/>
      </c>
      <c r="AO131" s="385" t="str">
        <f>IF(AO130="","",VLOOKUP(AO130,'4シフト記号表'!$C$6:$K$35,9,FALSE))</f>
        <v/>
      </c>
      <c r="AP131" s="385" t="str">
        <f>IF(AP130="","",VLOOKUP(AP130,'4シフト記号表'!$C$6:$K$35,9,FALSE))</f>
        <v/>
      </c>
      <c r="AQ131" s="385" t="str">
        <f>IF(AQ130="","",VLOOKUP(AQ130,'4シフト記号表'!$C$6:$K$35,9,FALSE))</f>
        <v/>
      </c>
      <c r="AR131" s="385" t="str">
        <f>IF(AR130="","",VLOOKUP(AR130,'4シフト記号表'!$C$6:$K$35,9,FALSE))</f>
        <v/>
      </c>
      <c r="AS131" s="385" t="str">
        <f>IF(AS130="","",VLOOKUP(AS130,'4シフト記号表'!$C$6:$K$35,9,FALSE))</f>
        <v/>
      </c>
      <c r="AT131" s="386" t="str">
        <f>IF(AT130="","",VLOOKUP(AT130,'4シフト記号表'!$C$6:$K$35,9,FALSE))</f>
        <v/>
      </c>
      <c r="AU131" s="384" t="str">
        <f>IF(AU130="","",VLOOKUP(AU130,'4シフト記号表'!$C$6:$K$35,9,FALSE))</f>
        <v/>
      </c>
      <c r="AV131" s="385" t="str">
        <f>IF(AV130="","",VLOOKUP(AV130,'4シフト記号表'!$C$6:$K$35,9,FALSE))</f>
        <v/>
      </c>
      <c r="AW131" s="385" t="str">
        <f>IF(AW130="","",VLOOKUP(AW130,'4シフト記号表'!$C$6:$K$35,9,FALSE))</f>
        <v/>
      </c>
      <c r="AX131" s="1386">
        <f>IF($BB$3="４週",SUM(S131:AT131),IF($BB$3="暦月",SUM(S131:AW131),""))</f>
        <v>0</v>
      </c>
      <c r="AY131" s="1387"/>
      <c r="AZ131" s="1388">
        <f>IF($BB$3="４週",AX131/4,IF($BB$3="暦月",'4勤務形態一覧（100名）'!AX131/('4勤務形態一覧（100名）'!$BB$8/7),""))</f>
        <v>0</v>
      </c>
      <c r="BA131" s="1389"/>
      <c r="BB131" s="1443"/>
      <c r="BC131" s="1338"/>
      <c r="BD131" s="1338"/>
      <c r="BE131" s="1338"/>
      <c r="BF131" s="1339"/>
    </row>
    <row r="132" spans="2:58" ht="20.25" customHeight="1">
      <c r="B132" s="1316"/>
      <c r="C132" s="1425"/>
      <c r="D132" s="1426"/>
      <c r="E132" s="1427"/>
      <c r="F132" s="437">
        <f>C130</f>
        <v>0</v>
      </c>
      <c r="G132" s="1401"/>
      <c r="H132" s="1331"/>
      <c r="I132" s="1332"/>
      <c r="J132" s="1332"/>
      <c r="K132" s="1333"/>
      <c r="L132" s="1406"/>
      <c r="M132" s="1407"/>
      <c r="N132" s="1407"/>
      <c r="O132" s="1408"/>
      <c r="P132" s="1390" t="s">
        <v>215</v>
      </c>
      <c r="Q132" s="1391"/>
      <c r="R132" s="1392"/>
      <c r="S132" s="388" t="str">
        <f>IF(S130="","",VLOOKUP(S130,'4シフト記号表'!$C$6:$U$35,19,FALSE))</f>
        <v/>
      </c>
      <c r="T132" s="389" t="str">
        <f>IF(T130="","",VLOOKUP(T130,'4シフト記号表'!$C$6:$U$35,19,FALSE))</f>
        <v/>
      </c>
      <c r="U132" s="389" t="str">
        <f>IF(U130="","",VLOOKUP(U130,'4シフト記号表'!$C$6:$U$35,19,FALSE))</f>
        <v/>
      </c>
      <c r="V132" s="389" t="str">
        <f>IF(V130="","",VLOOKUP(V130,'4シフト記号表'!$C$6:$U$35,19,FALSE))</f>
        <v/>
      </c>
      <c r="W132" s="389" t="str">
        <f>IF(W130="","",VLOOKUP(W130,'4シフト記号表'!$C$6:$U$35,19,FALSE))</f>
        <v/>
      </c>
      <c r="X132" s="389" t="str">
        <f>IF(X130="","",VLOOKUP(X130,'4シフト記号表'!$C$6:$U$35,19,FALSE))</f>
        <v/>
      </c>
      <c r="Y132" s="390" t="str">
        <f>IF(Y130="","",VLOOKUP(Y130,'4シフト記号表'!$C$6:$U$35,19,FALSE))</f>
        <v/>
      </c>
      <c r="Z132" s="388" t="str">
        <f>IF(Z130="","",VLOOKUP(Z130,'4シフト記号表'!$C$6:$U$35,19,FALSE))</f>
        <v/>
      </c>
      <c r="AA132" s="389" t="str">
        <f>IF(AA130="","",VLOOKUP(AA130,'4シフト記号表'!$C$6:$U$35,19,FALSE))</f>
        <v/>
      </c>
      <c r="AB132" s="389" t="str">
        <f>IF(AB130="","",VLOOKUP(AB130,'4シフト記号表'!$C$6:$U$35,19,FALSE))</f>
        <v/>
      </c>
      <c r="AC132" s="389" t="str">
        <f>IF(AC130="","",VLOOKUP(AC130,'4シフト記号表'!$C$6:$U$35,19,FALSE))</f>
        <v/>
      </c>
      <c r="AD132" s="389" t="str">
        <f>IF(AD130="","",VLOOKUP(AD130,'4シフト記号表'!$C$6:$U$35,19,FALSE))</f>
        <v/>
      </c>
      <c r="AE132" s="389" t="str">
        <f>IF(AE130="","",VLOOKUP(AE130,'4シフト記号表'!$C$6:$U$35,19,FALSE))</f>
        <v/>
      </c>
      <c r="AF132" s="390" t="str">
        <f>IF(AF130="","",VLOOKUP(AF130,'4シフト記号表'!$C$6:$U$35,19,FALSE))</f>
        <v/>
      </c>
      <c r="AG132" s="388" t="str">
        <f>IF(AG130="","",VLOOKUP(AG130,'4シフト記号表'!$C$6:$U$35,19,FALSE))</f>
        <v/>
      </c>
      <c r="AH132" s="389" t="str">
        <f>IF(AH130="","",VLOOKUP(AH130,'4シフト記号表'!$C$6:$U$35,19,FALSE))</f>
        <v/>
      </c>
      <c r="AI132" s="389" t="str">
        <f>IF(AI130="","",VLOOKUP(AI130,'4シフト記号表'!$C$6:$U$35,19,FALSE))</f>
        <v/>
      </c>
      <c r="AJ132" s="389" t="str">
        <f>IF(AJ130="","",VLOOKUP(AJ130,'4シフト記号表'!$C$6:$U$35,19,FALSE))</f>
        <v/>
      </c>
      <c r="AK132" s="389" t="str">
        <f>IF(AK130="","",VLOOKUP(AK130,'4シフト記号表'!$C$6:$U$35,19,FALSE))</f>
        <v/>
      </c>
      <c r="AL132" s="389" t="str">
        <f>IF(AL130="","",VLOOKUP(AL130,'4シフト記号表'!$C$6:$U$35,19,FALSE))</f>
        <v/>
      </c>
      <c r="AM132" s="390" t="str">
        <f>IF(AM130="","",VLOOKUP(AM130,'4シフト記号表'!$C$6:$U$35,19,FALSE))</f>
        <v/>
      </c>
      <c r="AN132" s="388" t="str">
        <f>IF(AN130="","",VLOOKUP(AN130,'4シフト記号表'!$C$6:$U$35,19,FALSE))</f>
        <v/>
      </c>
      <c r="AO132" s="389" t="str">
        <f>IF(AO130="","",VLOOKUP(AO130,'4シフト記号表'!$C$6:$U$35,19,FALSE))</f>
        <v/>
      </c>
      <c r="AP132" s="389" t="str">
        <f>IF(AP130="","",VLOOKUP(AP130,'4シフト記号表'!$C$6:$U$35,19,FALSE))</f>
        <v/>
      </c>
      <c r="AQ132" s="389" t="str">
        <f>IF(AQ130="","",VLOOKUP(AQ130,'4シフト記号表'!$C$6:$U$35,19,FALSE))</f>
        <v/>
      </c>
      <c r="AR132" s="389" t="str">
        <f>IF(AR130="","",VLOOKUP(AR130,'4シフト記号表'!$C$6:$U$35,19,FALSE))</f>
        <v/>
      </c>
      <c r="AS132" s="389" t="str">
        <f>IF(AS130="","",VLOOKUP(AS130,'4シフト記号表'!$C$6:$U$35,19,FALSE))</f>
        <v/>
      </c>
      <c r="AT132" s="390" t="str">
        <f>IF(AT130="","",VLOOKUP(AT130,'4シフト記号表'!$C$6:$U$35,19,FALSE))</f>
        <v/>
      </c>
      <c r="AU132" s="388" t="str">
        <f>IF(AU130="","",VLOOKUP(AU130,'4シフト記号表'!$C$6:$U$35,19,FALSE))</f>
        <v/>
      </c>
      <c r="AV132" s="389" t="str">
        <f>IF(AV130="","",VLOOKUP(AV130,'4シフト記号表'!$C$6:$U$35,19,FALSE))</f>
        <v/>
      </c>
      <c r="AW132" s="389" t="str">
        <f>IF(AW130="","",VLOOKUP(AW130,'4シフト記号表'!$C$6:$U$35,19,FALSE))</f>
        <v/>
      </c>
      <c r="AX132" s="1393">
        <f>IF($BB$3="４週",SUM(S132:AT132),IF($BB$3="暦月",SUM(S132:AW132),""))</f>
        <v>0</v>
      </c>
      <c r="AY132" s="1394"/>
      <c r="AZ132" s="1395">
        <f>IF($BB$3="４週",AX132/4,IF($BB$3="暦月",'4勤務形態一覧（100名）'!AX132/('4勤務形態一覧（100名）'!$BB$8/7),""))</f>
        <v>0</v>
      </c>
      <c r="BA132" s="1396"/>
      <c r="BB132" s="1444"/>
      <c r="BC132" s="1407"/>
      <c r="BD132" s="1407"/>
      <c r="BE132" s="1407"/>
      <c r="BF132" s="1408"/>
    </row>
    <row r="133" spans="2:58" ht="20.25" customHeight="1">
      <c r="B133" s="1316">
        <f>B130+1</f>
        <v>38</v>
      </c>
      <c r="C133" s="1419"/>
      <c r="D133" s="1420"/>
      <c r="E133" s="1421"/>
      <c r="F133" s="391"/>
      <c r="G133" s="1400"/>
      <c r="H133" s="1402"/>
      <c r="I133" s="1332"/>
      <c r="J133" s="1332"/>
      <c r="K133" s="1333"/>
      <c r="L133" s="1403"/>
      <c r="M133" s="1404"/>
      <c r="N133" s="1404"/>
      <c r="O133" s="1405"/>
      <c r="P133" s="1409" t="s">
        <v>213</v>
      </c>
      <c r="Q133" s="1410"/>
      <c r="R133" s="1411"/>
      <c r="S133" s="434"/>
      <c r="T133" s="435"/>
      <c r="U133" s="435"/>
      <c r="V133" s="435"/>
      <c r="W133" s="435"/>
      <c r="X133" s="435"/>
      <c r="Y133" s="436"/>
      <c r="Z133" s="434"/>
      <c r="AA133" s="435"/>
      <c r="AB133" s="435"/>
      <c r="AC133" s="435"/>
      <c r="AD133" s="435"/>
      <c r="AE133" s="435"/>
      <c r="AF133" s="436"/>
      <c r="AG133" s="434"/>
      <c r="AH133" s="435"/>
      <c r="AI133" s="435"/>
      <c r="AJ133" s="435"/>
      <c r="AK133" s="435"/>
      <c r="AL133" s="435"/>
      <c r="AM133" s="436"/>
      <c r="AN133" s="434"/>
      <c r="AO133" s="435"/>
      <c r="AP133" s="435"/>
      <c r="AQ133" s="435"/>
      <c r="AR133" s="435"/>
      <c r="AS133" s="435"/>
      <c r="AT133" s="436"/>
      <c r="AU133" s="434"/>
      <c r="AV133" s="435"/>
      <c r="AW133" s="435"/>
      <c r="AX133" s="1481"/>
      <c r="AY133" s="1482"/>
      <c r="AZ133" s="1483"/>
      <c r="BA133" s="1484"/>
      <c r="BB133" s="1442"/>
      <c r="BC133" s="1404"/>
      <c r="BD133" s="1404"/>
      <c r="BE133" s="1404"/>
      <c r="BF133" s="1405"/>
    </row>
    <row r="134" spans="2:58" ht="20.25" customHeight="1">
      <c r="B134" s="1316"/>
      <c r="C134" s="1422"/>
      <c r="D134" s="1423"/>
      <c r="E134" s="1424"/>
      <c r="F134" s="383"/>
      <c r="G134" s="1327"/>
      <c r="H134" s="1331"/>
      <c r="I134" s="1332"/>
      <c r="J134" s="1332"/>
      <c r="K134" s="1333"/>
      <c r="L134" s="1337"/>
      <c r="M134" s="1338"/>
      <c r="N134" s="1338"/>
      <c r="O134" s="1339"/>
      <c r="P134" s="1383" t="s">
        <v>214</v>
      </c>
      <c r="Q134" s="1384"/>
      <c r="R134" s="1385"/>
      <c r="S134" s="384" t="str">
        <f>IF(S133="","",VLOOKUP(S133,'4シフト記号表'!$C$6:$K$35,9,FALSE))</f>
        <v/>
      </c>
      <c r="T134" s="385" t="str">
        <f>IF(T133="","",VLOOKUP(T133,'4シフト記号表'!$C$6:$K$35,9,FALSE))</f>
        <v/>
      </c>
      <c r="U134" s="385" t="str">
        <f>IF(U133="","",VLOOKUP(U133,'4シフト記号表'!$C$6:$K$35,9,FALSE))</f>
        <v/>
      </c>
      <c r="V134" s="385" t="str">
        <f>IF(V133="","",VLOOKUP(V133,'4シフト記号表'!$C$6:$K$35,9,FALSE))</f>
        <v/>
      </c>
      <c r="W134" s="385" t="str">
        <f>IF(W133="","",VLOOKUP(W133,'4シフト記号表'!$C$6:$K$35,9,FALSE))</f>
        <v/>
      </c>
      <c r="X134" s="385" t="str">
        <f>IF(X133="","",VLOOKUP(X133,'4シフト記号表'!$C$6:$K$35,9,FALSE))</f>
        <v/>
      </c>
      <c r="Y134" s="386" t="str">
        <f>IF(Y133="","",VLOOKUP(Y133,'4シフト記号表'!$C$6:$K$35,9,FALSE))</f>
        <v/>
      </c>
      <c r="Z134" s="384" t="str">
        <f>IF(Z133="","",VLOOKUP(Z133,'4シフト記号表'!$C$6:$K$35,9,FALSE))</f>
        <v/>
      </c>
      <c r="AA134" s="385" t="str">
        <f>IF(AA133="","",VLOOKUP(AA133,'4シフト記号表'!$C$6:$K$35,9,FALSE))</f>
        <v/>
      </c>
      <c r="AB134" s="385" t="str">
        <f>IF(AB133="","",VLOOKUP(AB133,'4シフト記号表'!$C$6:$K$35,9,FALSE))</f>
        <v/>
      </c>
      <c r="AC134" s="385" t="str">
        <f>IF(AC133="","",VLOOKUP(AC133,'4シフト記号表'!$C$6:$K$35,9,FALSE))</f>
        <v/>
      </c>
      <c r="AD134" s="385" t="str">
        <f>IF(AD133="","",VLOOKUP(AD133,'4シフト記号表'!$C$6:$K$35,9,FALSE))</f>
        <v/>
      </c>
      <c r="AE134" s="385" t="str">
        <f>IF(AE133="","",VLOOKUP(AE133,'4シフト記号表'!$C$6:$K$35,9,FALSE))</f>
        <v/>
      </c>
      <c r="AF134" s="386" t="str">
        <f>IF(AF133="","",VLOOKUP(AF133,'4シフト記号表'!$C$6:$K$35,9,FALSE))</f>
        <v/>
      </c>
      <c r="AG134" s="384" t="str">
        <f>IF(AG133="","",VLOOKUP(AG133,'4シフト記号表'!$C$6:$K$35,9,FALSE))</f>
        <v/>
      </c>
      <c r="AH134" s="385" t="str">
        <f>IF(AH133="","",VLOOKUP(AH133,'4シフト記号表'!$C$6:$K$35,9,FALSE))</f>
        <v/>
      </c>
      <c r="AI134" s="385" t="str">
        <f>IF(AI133="","",VLOOKUP(AI133,'4シフト記号表'!$C$6:$K$35,9,FALSE))</f>
        <v/>
      </c>
      <c r="AJ134" s="385" t="str">
        <f>IF(AJ133="","",VLOOKUP(AJ133,'4シフト記号表'!$C$6:$K$35,9,FALSE))</f>
        <v/>
      </c>
      <c r="AK134" s="385" t="str">
        <f>IF(AK133="","",VLOOKUP(AK133,'4シフト記号表'!$C$6:$K$35,9,FALSE))</f>
        <v/>
      </c>
      <c r="AL134" s="385" t="str">
        <f>IF(AL133="","",VLOOKUP(AL133,'4シフト記号表'!$C$6:$K$35,9,FALSE))</f>
        <v/>
      </c>
      <c r="AM134" s="386" t="str">
        <f>IF(AM133="","",VLOOKUP(AM133,'4シフト記号表'!$C$6:$K$35,9,FALSE))</f>
        <v/>
      </c>
      <c r="AN134" s="384" t="str">
        <f>IF(AN133="","",VLOOKUP(AN133,'4シフト記号表'!$C$6:$K$35,9,FALSE))</f>
        <v/>
      </c>
      <c r="AO134" s="385" t="str">
        <f>IF(AO133="","",VLOOKUP(AO133,'4シフト記号表'!$C$6:$K$35,9,FALSE))</f>
        <v/>
      </c>
      <c r="AP134" s="385" t="str">
        <f>IF(AP133="","",VLOOKUP(AP133,'4シフト記号表'!$C$6:$K$35,9,FALSE))</f>
        <v/>
      </c>
      <c r="AQ134" s="385" t="str">
        <f>IF(AQ133="","",VLOOKUP(AQ133,'4シフト記号表'!$C$6:$K$35,9,FALSE))</f>
        <v/>
      </c>
      <c r="AR134" s="385" t="str">
        <f>IF(AR133="","",VLOOKUP(AR133,'4シフト記号表'!$C$6:$K$35,9,FALSE))</f>
        <v/>
      </c>
      <c r="AS134" s="385" t="str">
        <f>IF(AS133="","",VLOOKUP(AS133,'4シフト記号表'!$C$6:$K$35,9,FALSE))</f>
        <v/>
      </c>
      <c r="AT134" s="386" t="str">
        <f>IF(AT133="","",VLOOKUP(AT133,'4シフト記号表'!$C$6:$K$35,9,FALSE))</f>
        <v/>
      </c>
      <c r="AU134" s="384" t="str">
        <f>IF(AU133="","",VLOOKUP(AU133,'4シフト記号表'!$C$6:$K$35,9,FALSE))</f>
        <v/>
      </c>
      <c r="AV134" s="385" t="str">
        <f>IF(AV133="","",VLOOKUP(AV133,'4シフト記号表'!$C$6:$K$35,9,FALSE))</f>
        <v/>
      </c>
      <c r="AW134" s="385" t="str">
        <f>IF(AW133="","",VLOOKUP(AW133,'4シフト記号表'!$C$6:$K$35,9,FALSE))</f>
        <v/>
      </c>
      <c r="AX134" s="1386">
        <f>IF($BB$3="４週",SUM(S134:AT134),IF($BB$3="暦月",SUM(S134:AW134),""))</f>
        <v>0</v>
      </c>
      <c r="AY134" s="1387"/>
      <c r="AZ134" s="1388">
        <f>IF($BB$3="４週",AX134/4,IF($BB$3="暦月",'4勤務形態一覧（100名）'!AX134/('4勤務形態一覧（100名）'!$BB$8/7),""))</f>
        <v>0</v>
      </c>
      <c r="BA134" s="1389"/>
      <c r="BB134" s="1443"/>
      <c r="BC134" s="1338"/>
      <c r="BD134" s="1338"/>
      <c r="BE134" s="1338"/>
      <c r="BF134" s="1339"/>
    </row>
    <row r="135" spans="2:58" ht="20.25" customHeight="1">
      <c r="B135" s="1316"/>
      <c r="C135" s="1425"/>
      <c r="D135" s="1426"/>
      <c r="E135" s="1427"/>
      <c r="F135" s="437">
        <f>C133</f>
        <v>0</v>
      </c>
      <c r="G135" s="1401"/>
      <c r="H135" s="1331"/>
      <c r="I135" s="1332"/>
      <c r="J135" s="1332"/>
      <c r="K135" s="1333"/>
      <c r="L135" s="1406"/>
      <c r="M135" s="1407"/>
      <c r="N135" s="1407"/>
      <c r="O135" s="1408"/>
      <c r="P135" s="1390" t="s">
        <v>215</v>
      </c>
      <c r="Q135" s="1391"/>
      <c r="R135" s="1392"/>
      <c r="S135" s="388" t="str">
        <f>IF(S133="","",VLOOKUP(S133,'4シフト記号表'!$C$6:$U$35,19,FALSE))</f>
        <v/>
      </c>
      <c r="T135" s="389" t="str">
        <f>IF(T133="","",VLOOKUP(T133,'4シフト記号表'!$C$6:$U$35,19,FALSE))</f>
        <v/>
      </c>
      <c r="U135" s="389" t="str">
        <f>IF(U133="","",VLOOKUP(U133,'4シフト記号表'!$C$6:$U$35,19,FALSE))</f>
        <v/>
      </c>
      <c r="V135" s="389" t="str">
        <f>IF(V133="","",VLOOKUP(V133,'4シフト記号表'!$C$6:$U$35,19,FALSE))</f>
        <v/>
      </c>
      <c r="W135" s="389" t="str">
        <f>IF(W133="","",VLOOKUP(W133,'4シフト記号表'!$C$6:$U$35,19,FALSE))</f>
        <v/>
      </c>
      <c r="X135" s="389" t="str">
        <f>IF(X133="","",VLOOKUP(X133,'4シフト記号表'!$C$6:$U$35,19,FALSE))</f>
        <v/>
      </c>
      <c r="Y135" s="390" t="str">
        <f>IF(Y133="","",VLOOKUP(Y133,'4シフト記号表'!$C$6:$U$35,19,FALSE))</f>
        <v/>
      </c>
      <c r="Z135" s="388" t="str">
        <f>IF(Z133="","",VLOOKUP(Z133,'4シフト記号表'!$C$6:$U$35,19,FALSE))</f>
        <v/>
      </c>
      <c r="AA135" s="389" t="str">
        <f>IF(AA133="","",VLOOKUP(AA133,'4シフト記号表'!$C$6:$U$35,19,FALSE))</f>
        <v/>
      </c>
      <c r="AB135" s="389" t="str">
        <f>IF(AB133="","",VLOOKUP(AB133,'4シフト記号表'!$C$6:$U$35,19,FALSE))</f>
        <v/>
      </c>
      <c r="AC135" s="389" t="str">
        <f>IF(AC133="","",VLOOKUP(AC133,'4シフト記号表'!$C$6:$U$35,19,FALSE))</f>
        <v/>
      </c>
      <c r="AD135" s="389" t="str">
        <f>IF(AD133="","",VLOOKUP(AD133,'4シフト記号表'!$C$6:$U$35,19,FALSE))</f>
        <v/>
      </c>
      <c r="AE135" s="389" t="str">
        <f>IF(AE133="","",VLOOKUP(AE133,'4シフト記号表'!$C$6:$U$35,19,FALSE))</f>
        <v/>
      </c>
      <c r="AF135" s="390" t="str">
        <f>IF(AF133="","",VLOOKUP(AF133,'4シフト記号表'!$C$6:$U$35,19,FALSE))</f>
        <v/>
      </c>
      <c r="AG135" s="388" t="str">
        <f>IF(AG133="","",VLOOKUP(AG133,'4シフト記号表'!$C$6:$U$35,19,FALSE))</f>
        <v/>
      </c>
      <c r="AH135" s="389" t="str">
        <f>IF(AH133="","",VLOOKUP(AH133,'4シフト記号表'!$C$6:$U$35,19,FALSE))</f>
        <v/>
      </c>
      <c r="AI135" s="389" t="str">
        <f>IF(AI133="","",VLOOKUP(AI133,'4シフト記号表'!$C$6:$U$35,19,FALSE))</f>
        <v/>
      </c>
      <c r="AJ135" s="389" t="str">
        <f>IF(AJ133="","",VLOOKUP(AJ133,'4シフト記号表'!$C$6:$U$35,19,FALSE))</f>
        <v/>
      </c>
      <c r="AK135" s="389" t="str">
        <f>IF(AK133="","",VLOOKUP(AK133,'4シフト記号表'!$C$6:$U$35,19,FALSE))</f>
        <v/>
      </c>
      <c r="AL135" s="389" t="str">
        <f>IF(AL133="","",VLOOKUP(AL133,'4シフト記号表'!$C$6:$U$35,19,FALSE))</f>
        <v/>
      </c>
      <c r="AM135" s="390" t="str">
        <f>IF(AM133="","",VLOOKUP(AM133,'4シフト記号表'!$C$6:$U$35,19,FALSE))</f>
        <v/>
      </c>
      <c r="AN135" s="388" t="str">
        <f>IF(AN133="","",VLOOKUP(AN133,'4シフト記号表'!$C$6:$U$35,19,FALSE))</f>
        <v/>
      </c>
      <c r="AO135" s="389" t="str">
        <f>IF(AO133="","",VLOOKUP(AO133,'4シフト記号表'!$C$6:$U$35,19,FALSE))</f>
        <v/>
      </c>
      <c r="AP135" s="389" t="str">
        <f>IF(AP133="","",VLOOKUP(AP133,'4シフト記号表'!$C$6:$U$35,19,FALSE))</f>
        <v/>
      </c>
      <c r="AQ135" s="389" t="str">
        <f>IF(AQ133="","",VLOOKUP(AQ133,'4シフト記号表'!$C$6:$U$35,19,FALSE))</f>
        <v/>
      </c>
      <c r="AR135" s="389" t="str">
        <f>IF(AR133="","",VLOOKUP(AR133,'4シフト記号表'!$C$6:$U$35,19,FALSE))</f>
        <v/>
      </c>
      <c r="AS135" s="389" t="str">
        <f>IF(AS133="","",VLOOKUP(AS133,'4シフト記号表'!$C$6:$U$35,19,FALSE))</f>
        <v/>
      </c>
      <c r="AT135" s="390" t="str">
        <f>IF(AT133="","",VLOOKUP(AT133,'4シフト記号表'!$C$6:$U$35,19,FALSE))</f>
        <v/>
      </c>
      <c r="AU135" s="388" t="str">
        <f>IF(AU133="","",VLOOKUP(AU133,'4シフト記号表'!$C$6:$U$35,19,FALSE))</f>
        <v/>
      </c>
      <c r="AV135" s="389" t="str">
        <f>IF(AV133="","",VLOOKUP(AV133,'4シフト記号表'!$C$6:$U$35,19,FALSE))</f>
        <v/>
      </c>
      <c r="AW135" s="389" t="str">
        <f>IF(AW133="","",VLOOKUP(AW133,'4シフト記号表'!$C$6:$U$35,19,FALSE))</f>
        <v/>
      </c>
      <c r="AX135" s="1393">
        <f>IF($BB$3="４週",SUM(S135:AT135),IF($BB$3="暦月",SUM(S135:AW135),""))</f>
        <v>0</v>
      </c>
      <c r="AY135" s="1394"/>
      <c r="AZ135" s="1395">
        <f>IF($BB$3="４週",AX135/4,IF($BB$3="暦月",'4勤務形態一覧（100名）'!AX135/('4勤務形態一覧（100名）'!$BB$8/7),""))</f>
        <v>0</v>
      </c>
      <c r="BA135" s="1396"/>
      <c r="BB135" s="1444"/>
      <c r="BC135" s="1407"/>
      <c r="BD135" s="1407"/>
      <c r="BE135" s="1407"/>
      <c r="BF135" s="1408"/>
    </row>
    <row r="136" spans="2:58" ht="20.25" customHeight="1">
      <c r="B136" s="1316">
        <f>B133+1</f>
        <v>39</v>
      </c>
      <c r="C136" s="1419"/>
      <c r="D136" s="1420"/>
      <c r="E136" s="1421"/>
      <c r="F136" s="391"/>
      <c r="G136" s="1400"/>
      <c r="H136" s="1402"/>
      <c r="I136" s="1332"/>
      <c r="J136" s="1332"/>
      <c r="K136" s="1333"/>
      <c r="L136" s="1403"/>
      <c r="M136" s="1404"/>
      <c r="N136" s="1404"/>
      <c r="O136" s="1405"/>
      <c r="P136" s="1409" t="s">
        <v>213</v>
      </c>
      <c r="Q136" s="1410"/>
      <c r="R136" s="1411"/>
      <c r="S136" s="434"/>
      <c r="T136" s="435"/>
      <c r="U136" s="435"/>
      <c r="V136" s="435"/>
      <c r="W136" s="435"/>
      <c r="X136" s="435"/>
      <c r="Y136" s="436"/>
      <c r="Z136" s="434"/>
      <c r="AA136" s="435"/>
      <c r="AB136" s="435"/>
      <c r="AC136" s="435"/>
      <c r="AD136" s="435"/>
      <c r="AE136" s="435"/>
      <c r="AF136" s="436"/>
      <c r="AG136" s="434"/>
      <c r="AH136" s="435"/>
      <c r="AI136" s="435"/>
      <c r="AJ136" s="435"/>
      <c r="AK136" s="435"/>
      <c r="AL136" s="435"/>
      <c r="AM136" s="436"/>
      <c r="AN136" s="434"/>
      <c r="AO136" s="435"/>
      <c r="AP136" s="435"/>
      <c r="AQ136" s="435"/>
      <c r="AR136" s="435"/>
      <c r="AS136" s="435"/>
      <c r="AT136" s="436"/>
      <c r="AU136" s="434"/>
      <c r="AV136" s="435"/>
      <c r="AW136" s="435"/>
      <c r="AX136" s="1481"/>
      <c r="AY136" s="1482"/>
      <c r="AZ136" s="1483"/>
      <c r="BA136" s="1484"/>
      <c r="BB136" s="1442"/>
      <c r="BC136" s="1404"/>
      <c r="BD136" s="1404"/>
      <c r="BE136" s="1404"/>
      <c r="BF136" s="1405"/>
    </row>
    <row r="137" spans="2:58" ht="20.25" customHeight="1">
      <c r="B137" s="1316"/>
      <c r="C137" s="1422"/>
      <c r="D137" s="1423"/>
      <c r="E137" s="1424"/>
      <c r="F137" s="383"/>
      <c r="G137" s="1327"/>
      <c r="H137" s="1331"/>
      <c r="I137" s="1332"/>
      <c r="J137" s="1332"/>
      <c r="K137" s="1333"/>
      <c r="L137" s="1337"/>
      <c r="M137" s="1338"/>
      <c r="N137" s="1338"/>
      <c r="O137" s="1339"/>
      <c r="P137" s="1383" t="s">
        <v>214</v>
      </c>
      <c r="Q137" s="1384"/>
      <c r="R137" s="1385"/>
      <c r="S137" s="384" t="str">
        <f>IF(S136="","",VLOOKUP(S136,'4シフト記号表'!$C$6:$K$35,9,FALSE))</f>
        <v/>
      </c>
      <c r="T137" s="385" t="str">
        <f>IF(T136="","",VLOOKUP(T136,'4シフト記号表'!$C$6:$K$35,9,FALSE))</f>
        <v/>
      </c>
      <c r="U137" s="385" t="str">
        <f>IF(U136="","",VLOOKUP(U136,'4シフト記号表'!$C$6:$K$35,9,FALSE))</f>
        <v/>
      </c>
      <c r="V137" s="385" t="str">
        <f>IF(V136="","",VLOOKUP(V136,'4シフト記号表'!$C$6:$K$35,9,FALSE))</f>
        <v/>
      </c>
      <c r="W137" s="385" t="str">
        <f>IF(W136="","",VLOOKUP(W136,'4シフト記号表'!$C$6:$K$35,9,FALSE))</f>
        <v/>
      </c>
      <c r="X137" s="385" t="str">
        <f>IF(X136="","",VLOOKUP(X136,'4シフト記号表'!$C$6:$K$35,9,FALSE))</f>
        <v/>
      </c>
      <c r="Y137" s="386" t="str">
        <f>IF(Y136="","",VLOOKUP(Y136,'4シフト記号表'!$C$6:$K$35,9,FALSE))</f>
        <v/>
      </c>
      <c r="Z137" s="384" t="str">
        <f>IF(Z136="","",VLOOKUP(Z136,'4シフト記号表'!$C$6:$K$35,9,FALSE))</f>
        <v/>
      </c>
      <c r="AA137" s="385" t="str">
        <f>IF(AA136="","",VLOOKUP(AA136,'4シフト記号表'!$C$6:$K$35,9,FALSE))</f>
        <v/>
      </c>
      <c r="AB137" s="385" t="str">
        <f>IF(AB136="","",VLOOKUP(AB136,'4シフト記号表'!$C$6:$K$35,9,FALSE))</f>
        <v/>
      </c>
      <c r="AC137" s="385" t="str">
        <f>IF(AC136="","",VLOOKUP(AC136,'4シフト記号表'!$C$6:$K$35,9,FALSE))</f>
        <v/>
      </c>
      <c r="AD137" s="385" t="str">
        <f>IF(AD136="","",VLOOKUP(AD136,'4シフト記号表'!$C$6:$K$35,9,FALSE))</f>
        <v/>
      </c>
      <c r="AE137" s="385" t="str">
        <f>IF(AE136="","",VLOOKUP(AE136,'4シフト記号表'!$C$6:$K$35,9,FALSE))</f>
        <v/>
      </c>
      <c r="AF137" s="386" t="str">
        <f>IF(AF136="","",VLOOKUP(AF136,'4シフト記号表'!$C$6:$K$35,9,FALSE))</f>
        <v/>
      </c>
      <c r="AG137" s="384" t="str">
        <f>IF(AG136="","",VLOOKUP(AG136,'4シフト記号表'!$C$6:$K$35,9,FALSE))</f>
        <v/>
      </c>
      <c r="AH137" s="385" t="str">
        <f>IF(AH136="","",VLOOKUP(AH136,'4シフト記号表'!$C$6:$K$35,9,FALSE))</f>
        <v/>
      </c>
      <c r="AI137" s="385" t="str">
        <f>IF(AI136="","",VLOOKUP(AI136,'4シフト記号表'!$C$6:$K$35,9,FALSE))</f>
        <v/>
      </c>
      <c r="AJ137" s="385" t="str">
        <f>IF(AJ136="","",VLOOKUP(AJ136,'4シフト記号表'!$C$6:$K$35,9,FALSE))</f>
        <v/>
      </c>
      <c r="AK137" s="385" t="str">
        <f>IF(AK136="","",VLOOKUP(AK136,'4シフト記号表'!$C$6:$K$35,9,FALSE))</f>
        <v/>
      </c>
      <c r="AL137" s="385" t="str">
        <f>IF(AL136="","",VLOOKUP(AL136,'4シフト記号表'!$C$6:$K$35,9,FALSE))</f>
        <v/>
      </c>
      <c r="AM137" s="386" t="str">
        <f>IF(AM136="","",VLOOKUP(AM136,'4シフト記号表'!$C$6:$K$35,9,FALSE))</f>
        <v/>
      </c>
      <c r="AN137" s="384" t="str">
        <f>IF(AN136="","",VLOOKUP(AN136,'4シフト記号表'!$C$6:$K$35,9,FALSE))</f>
        <v/>
      </c>
      <c r="AO137" s="385" t="str">
        <f>IF(AO136="","",VLOOKUP(AO136,'4シフト記号表'!$C$6:$K$35,9,FALSE))</f>
        <v/>
      </c>
      <c r="AP137" s="385" t="str">
        <f>IF(AP136="","",VLOOKUP(AP136,'4シフト記号表'!$C$6:$K$35,9,FALSE))</f>
        <v/>
      </c>
      <c r="AQ137" s="385" t="str">
        <f>IF(AQ136="","",VLOOKUP(AQ136,'4シフト記号表'!$C$6:$K$35,9,FALSE))</f>
        <v/>
      </c>
      <c r="AR137" s="385" t="str">
        <f>IF(AR136="","",VLOOKUP(AR136,'4シフト記号表'!$C$6:$K$35,9,FALSE))</f>
        <v/>
      </c>
      <c r="AS137" s="385" t="str">
        <f>IF(AS136="","",VLOOKUP(AS136,'4シフト記号表'!$C$6:$K$35,9,FALSE))</f>
        <v/>
      </c>
      <c r="AT137" s="386" t="str">
        <f>IF(AT136="","",VLOOKUP(AT136,'4シフト記号表'!$C$6:$K$35,9,FALSE))</f>
        <v/>
      </c>
      <c r="AU137" s="384" t="str">
        <f>IF(AU136="","",VLOOKUP(AU136,'4シフト記号表'!$C$6:$K$35,9,FALSE))</f>
        <v/>
      </c>
      <c r="AV137" s="385" t="str">
        <f>IF(AV136="","",VLOOKUP(AV136,'4シフト記号表'!$C$6:$K$35,9,FALSE))</f>
        <v/>
      </c>
      <c r="AW137" s="385" t="str">
        <f>IF(AW136="","",VLOOKUP(AW136,'4シフト記号表'!$C$6:$K$35,9,FALSE))</f>
        <v/>
      </c>
      <c r="AX137" s="1386">
        <f>IF($BB$3="４週",SUM(S137:AT137),IF($BB$3="暦月",SUM(S137:AW137),""))</f>
        <v>0</v>
      </c>
      <c r="AY137" s="1387"/>
      <c r="AZ137" s="1388">
        <f>IF($BB$3="４週",AX137/4,IF($BB$3="暦月",'4勤務形態一覧（100名）'!AX137/('4勤務形態一覧（100名）'!$BB$8/7),""))</f>
        <v>0</v>
      </c>
      <c r="BA137" s="1389"/>
      <c r="BB137" s="1443"/>
      <c r="BC137" s="1338"/>
      <c r="BD137" s="1338"/>
      <c r="BE137" s="1338"/>
      <c r="BF137" s="1339"/>
    </row>
    <row r="138" spans="2:58" ht="20.25" customHeight="1">
      <c r="B138" s="1316"/>
      <c r="C138" s="1425"/>
      <c r="D138" s="1426"/>
      <c r="E138" s="1427"/>
      <c r="F138" s="437">
        <f>C136</f>
        <v>0</v>
      </c>
      <c r="G138" s="1401"/>
      <c r="H138" s="1331"/>
      <c r="I138" s="1332"/>
      <c r="J138" s="1332"/>
      <c r="K138" s="1333"/>
      <c r="L138" s="1406"/>
      <c r="M138" s="1407"/>
      <c r="N138" s="1407"/>
      <c r="O138" s="1408"/>
      <c r="P138" s="1390" t="s">
        <v>215</v>
      </c>
      <c r="Q138" s="1391"/>
      <c r="R138" s="1392"/>
      <c r="S138" s="388" t="str">
        <f>IF(S136="","",VLOOKUP(S136,'4シフト記号表'!$C$6:$U$35,19,FALSE))</f>
        <v/>
      </c>
      <c r="T138" s="389" t="str">
        <f>IF(T136="","",VLOOKUP(T136,'4シフト記号表'!$C$6:$U$35,19,FALSE))</f>
        <v/>
      </c>
      <c r="U138" s="389" t="str">
        <f>IF(U136="","",VLOOKUP(U136,'4シフト記号表'!$C$6:$U$35,19,FALSE))</f>
        <v/>
      </c>
      <c r="V138" s="389" t="str">
        <f>IF(V136="","",VLOOKUP(V136,'4シフト記号表'!$C$6:$U$35,19,FALSE))</f>
        <v/>
      </c>
      <c r="W138" s="389" t="str">
        <f>IF(W136="","",VLOOKUP(W136,'4シフト記号表'!$C$6:$U$35,19,FALSE))</f>
        <v/>
      </c>
      <c r="X138" s="389" t="str">
        <f>IF(X136="","",VLOOKUP(X136,'4シフト記号表'!$C$6:$U$35,19,FALSE))</f>
        <v/>
      </c>
      <c r="Y138" s="390" t="str">
        <f>IF(Y136="","",VLOOKUP(Y136,'4シフト記号表'!$C$6:$U$35,19,FALSE))</f>
        <v/>
      </c>
      <c r="Z138" s="388" t="str">
        <f>IF(Z136="","",VLOOKUP(Z136,'4シフト記号表'!$C$6:$U$35,19,FALSE))</f>
        <v/>
      </c>
      <c r="AA138" s="389" t="str">
        <f>IF(AA136="","",VLOOKUP(AA136,'4シフト記号表'!$C$6:$U$35,19,FALSE))</f>
        <v/>
      </c>
      <c r="AB138" s="389" t="str">
        <f>IF(AB136="","",VLOOKUP(AB136,'4シフト記号表'!$C$6:$U$35,19,FALSE))</f>
        <v/>
      </c>
      <c r="AC138" s="389" t="str">
        <f>IF(AC136="","",VLOOKUP(AC136,'4シフト記号表'!$C$6:$U$35,19,FALSE))</f>
        <v/>
      </c>
      <c r="AD138" s="389" t="str">
        <f>IF(AD136="","",VLOOKUP(AD136,'4シフト記号表'!$C$6:$U$35,19,FALSE))</f>
        <v/>
      </c>
      <c r="AE138" s="389" t="str">
        <f>IF(AE136="","",VLOOKUP(AE136,'4シフト記号表'!$C$6:$U$35,19,FALSE))</f>
        <v/>
      </c>
      <c r="AF138" s="390" t="str">
        <f>IF(AF136="","",VLOOKUP(AF136,'4シフト記号表'!$C$6:$U$35,19,FALSE))</f>
        <v/>
      </c>
      <c r="AG138" s="388" t="str">
        <f>IF(AG136="","",VLOOKUP(AG136,'4シフト記号表'!$C$6:$U$35,19,FALSE))</f>
        <v/>
      </c>
      <c r="AH138" s="389" t="str">
        <f>IF(AH136="","",VLOOKUP(AH136,'4シフト記号表'!$C$6:$U$35,19,FALSE))</f>
        <v/>
      </c>
      <c r="AI138" s="389" t="str">
        <f>IF(AI136="","",VLOOKUP(AI136,'4シフト記号表'!$C$6:$U$35,19,FALSE))</f>
        <v/>
      </c>
      <c r="AJ138" s="389" t="str">
        <f>IF(AJ136="","",VLOOKUP(AJ136,'4シフト記号表'!$C$6:$U$35,19,FALSE))</f>
        <v/>
      </c>
      <c r="AK138" s="389" t="str">
        <f>IF(AK136="","",VLOOKUP(AK136,'4シフト記号表'!$C$6:$U$35,19,FALSE))</f>
        <v/>
      </c>
      <c r="AL138" s="389" t="str">
        <f>IF(AL136="","",VLOOKUP(AL136,'4シフト記号表'!$C$6:$U$35,19,FALSE))</f>
        <v/>
      </c>
      <c r="AM138" s="390" t="str">
        <f>IF(AM136="","",VLOOKUP(AM136,'4シフト記号表'!$C$6:$U$35,19,FALSE))</f>
        <v/>
      </c>
      <c r="AN138" s="388" t="str">
        <f>IF(AN136="","",VLOOKUP(AN136,'4シフト記号表'!$C$6:$U$35,19,FALSE))</f>
        <v/>
      </c>
      <c r="AO138" s="389" t="str">
        <f>IF(AO136="","",VLOOKUP(AO136,'4シフト記号表'!$C$6:$U$35,19,FALSE))</f>
        <v/>
      </c>
      <c r="AP138" s="389" t="str">
        <f>IF(AP136="","",VLOOKUP(AP136,'4シフト記号表'!$C$6:$U$35,19,FALSE))</f>
        <v/>
      </c>
      <c r="AQ138" s="389" t="str">
        <f>IF(AQ136="","",VLOOKUP(AQ136,'4シフト記号表'!$C$6:$U$35,19,FALSE))</f>
        <v/>
      </c>
      <c r="AR138" s="389" t="str">
        <f>IF(AR136="","",VLOOKUP(AR136,'4シフト記号表'!$C$6:$U$35,19,FALSE))</f>
        <v/>
      </c>
      <c r="AS138" s="389" t="str">
        <f>IF(AS136="","",VLOOKUP(AS136,'4シフト記号表'!$C$6:$U$35,19,FALSE))</f>
        <v/>
      </c>
      <c r="AT138" s="390" t="str">
        <f>IF(AT136="","",VLOOKUP(AT136,'4シフト記号表'!$C$6:$U$35,19,FALSE))</f>
        <v/>
      </c>
      <c r="AU138" s="388" t="str">
        <f>IF(AU136="","",VLOOKUP(AU136,'4シフト記号表'!$C$6:$U$35,19,FALSE))</f>
        <v/>
      </c>
      <c r="AV138" s="389" t="str">
        <f>IF(AV136="","",VLOOKUP(AV136,'4シフト記号表'!$C$6:$U$35,19,FALSE))</f>
        <v/>
      </c>
      <c r="AW138" s="389" t="str">
        <f>IF(AW136="","",VLOOKUP(AW136,'4シフト記号表'!$C$6:$U$35,19,FALSE))</f>
        <v/>
      </c>
      <c r="AX138" s="1393">
        <f>IF($BB$3="４週",SUM(S138:AT138),IF($BB$3="暦月",SUM(S138:AW138),""))</f>
        <v>0</v>
      </c>
      <c r="AY138" s="1394"/>
      <c r="AZ138" s="1395">
        <f>IF($BB$3="４週",AX138/4,IF($BB$3="暦月",'4勤務形態一覧（100名）'!AX138/('4勤務形態一覧（100名）'!$BB$8/7),""))</f>
        <v>0</v>
      </c>
      <c r="BA138" s="1396"/>
      <c r="BB138" s="1444"/>
      <c r="BC138" s="1407"/>
      <c r="BD138" s="1407"/>
      <c r="BE138" s="1407"/>
      <c r="BF138" s="1408"/>
    </row>
    <row r="139" spans="2:58" ht="20.25" customHeight="1">
      <c r="B139" s="1316">
        <f>B136+1</f>
        <v>40</v>
      </c>
      <c r="C139" s="1419"/>
      <c r="D139" s="1420"/>
      <c r="E139" s="1421"/>
      <c r="F139" s="391"/>
      <c r="G139" s="1400"/>
      <c r="H139" s="1402"/>
      <c r="I139" s="1332"/>
      <c r="J139" s="1332"/>
      <c r="K139" s="1333"/>
      <c r="L139" s="1403"/>
      <c r="M139" s="1404"/>
      <c r="N139" s="1404"/>
      <c r="O139" s="1405"/>
      <c r="P139" s="1409" t="s">
        <v>213</v>
      </c>
      <c r="Q139" s="1410"/>
      <c r="R139" s="1411"/>
      <c r="S139" s="434"/>
      <c r="T139" s="435"/>
      <c r="U139" s="435"/>
      <c r="V139" s="435"/>
      <c r="W139" s="435"/>
      <c r="X139" s="435"/>
      <c r="Y139" s="436"/>
      <c r="Z139" s="434"/>
      <c r="AA139" s="435"/>
      <c r="AB139" s="435"/>
      <c r="AC139" s="435"/>
      <c r="AD139" s="435"/>
      <c r="AE139" s="435"/>
      <c r="AF139" s="436"/>
      <c r="AG139" s="434"/>
      <c r="AH139" s="435"/>
      <c r="AI139" s="435"/>
      <c r="AJ139" s="435"/>
      <c r="AK139" s="435"/>
      <c r="AL139" s="435"/>
      <c r="AM139" s="436"/>
      <c r="AN139" s="434"/>
      <c r="AO139" s="435"/>
      <c r="AP139" s="435"/>
      <c r="AQ139" s="435"/>
      <c r="AR139" s="435"/>
      <c r="AS139" s="435"/>
      <c r="AT139" s="436"/>
      <c r="AU139" s="434"/>
      <c r="AV139" s="435"/>
      <c r="AW139" s="435"/>
      <c r="AX139" s="1481"/>
      <c r="AY139" s="1482"/>
      <c r="AZ139" s="1483"/>
      <c r="BA139" s="1484"/>
      <c r="BB139" s="1442"/>
      <c r="BC139" s="1404"/>
      <c r="BD139" s="1404"/>
      <c r="BE139" s="1404"/>
      <c r="BF139" s="1405"/>
    </row>
    <row r="140" spans="2:58" ht="20.25" customHeight="1">
      <c r="B140" s="1316"/>
      <c r="C140" s="1422"/>
      <c r="D140" s="1423"/>
      <c r="E140" s="1424"/>
      <c r="F140" s="383"/>
      <c r="G140" s="1327"/>
      <c r="H140" s="1331"/>
      <c r="I140" s="1332"/>
      <c r="J140" s="1332"/>
      <c r="K140" s="1333"/>
      <c r="L140" s="1337"/>
      <c r="M140" s="1338"/>
      <c r="N140" s="1338"/>
      <c r="O140" s="1339"/>
      <c r="P140" s="1383" t="s">
        <v>214</v>
      </c>
      <c r="Q140" s="1384"/>
      <c r="R140" s="1385"/>
      <c r="S140" s="384" t="str">
        <f>IF(S139="","",VLOOKUP(S139,'4シフト記号表'!$C$6:$K$35,9,FALSE))</f>
        <v/>
      </c>
      <c r="T140" s="385" t="str">
        <f>IF(T139="","",VLOOKUP(T139,'4シフト記号表'!$C$6:$K$35,9,FALSE))</f>
        <v/>
      </c>
      <c r="U140" s="385" t="str">
        <f>IF(U139="","",VLOOKUP(U139,'4シフト記号表'!$C$6:$K$35,9,FALSE))</f>
        <v/>
      </c>
      <c r="V140" s="385" t="str">
        <f>IF(V139="","",VLOOKUP(V139,'4シフト記号表'!$C$6:$K$35,9,FALSE))</f>
        <v/>
      </c>
      <c r="W140" s="385" t="str">
        <f>IF(W139="","",VLOOKUP(W139,'4シフト記号表'!$C$6:$K$35,9,FALSE))</f>
        <v/>
      </c>
      <c r="X140" s="385" t="str">
        <f>IF(X139="","",VLOOKUP(X139,'4シフト記号表'!$C$6:$K$35,9,FALSE))</f>
        <v/>
      </c>
      <c r="Y140" s="386" t="str">
        <f>IF(Y139="","",VLOOKUP(Y139,'4シフト記号表'!$C$6:$K$35,9,FALSE))</f>
        <v/>
      </c>
      <c r="Z140" s="384" t="str">
        <f>IF(Z139="","",VLOOKUP(Z139,'4シフト記号表'!$C$6:$K$35,9,FALSE))</f>
        <v/>
      </c>
      <c r="AA140" s="385" t="str">
        <f>IF(AA139="","",VLOOKUP(AA139,'4シフト記号表'!$C$6:$K$35,9,FALSE))</f>
        <v/>
      </c>
      <c r="AB140" s="385" t="str">
        <f>IF(AB139="","",VLOOKUP(AB139,'4シフト記号表'!$C$6:$K$35,9,FALSE))</f>
        <v/>
      </c>
      <c r="AC140" s="385" t="str">
        <f>IF(AC139="","",VLOOKUP(AC139,'4シフト記号表'!$C$6:$K$35,9,FALSE))</f>
        <v/>
      </c>
      <c r="AD140" s="385" t="str">
        <f>IF(AD139="","",VLOOKUP(AD139,'4シフト記号表'!$C$6:$K$35,9,FALSE))</f>
        <v/>
      </c>
      <c r="AE140" s="385" t="str">
        <f>IF(AE139="","",VLOOKUP(AE139,'4シフト記号表'!$C$6:$K$35,9,FALSE))</f>
        <v/>
      </c>
      <c r="AF140" s="386" t="str">
        <f>IF(AF139="","",VLOOKUP(AF139,'4シフト記号表'!$C$6:$K$35,9,FALSE))</f>
        <v/>
      </c>
      <c r="AG140" s="384" t="str">
        <f>IF(AG139="","",VLOOKUP(AG139,'4シフト記号表'!$C$6:$K$35,9,FALSE))</f>
        <v/>
      </c>
      <c r="AH140" s="385" t="str">
        <f>IF(AH139="","",VLOOKUP(AH139,'4シフト記号表'!$C$6:$K$35,9,FALSE))</f>
        <v/>
      </c>
      <c r="AI140" s="385" t="str">
        <f>IF(AI139="","",VLOOKUP(AI139,'4シフト記号表'!$C$6:$K$35,9,FALSE))</f>
        <v/>
      </c>
      <c r="AJ140" s="385" t="str">
        <f>IF(AJ139="","",VLOOKUP(AJ139,'4シフト記号表'!$C$6:$K$35,9,FALSE))</f>
        <v/>
      </c>
      <c r="AK140" s="385" t="str">
        <f>IF(AK139="","",VLOOKUP(AK139,'4シフト記号表'!$C$6:$K$35,9,FALSE))</f>
        <v/>
      </c>
      <c r="AL140" s="385" t="str">
        <f>IF(AL139="","",VLOOKUP(AL139,'4シフト記号表'!$C$6:$K$35,9,FALSE))</f>
        <v/>
      </c>
      <c r="AM140" s="386" t="str">
        <f>IF(AM139="","",VLOOKUP(AM139,'4シフト記号表'!$C$6:$K$35,9,FALSE))</f>
        <v/>
      </c>
      <c r="AN140" s="384" t="str">
        <f>IF(AN139="","",VLOOKUP(AN139,'4シフト記号表'!$C$6:$K$35,9,FALSE))</f>
        <v/>
      </c>
      <c r="AO140" s="385" t="str">
        <f>IF(AO139="","",VLOOKUP(AO139,'4シフト記号表'!$C$6:$K$35,9,FALSE))</f>
        <v/>
      </c>
      <c r="AP140" s="385" t="str">
        <f>IF(AP139="","",VLOOKUP(AP139,'4シフト記号表'!$C$6:$K$35,9,FALSE))</f>
        <v/>
      </c>
      <c r="AQ140" s="385" t="str">
        <f>IF(AQ139="","",VLOOKUP(AQ139,'4シフト記号表'!$C$6:$K$35,9,FALSE))</f>
        <v/>
      </c>
      <c r="AR140" s="385" t="str">
        <f>IF(AR139="","",VLOOKUP(AR139,'4シフト記号表'!$C$6:$K$35,9,FALSE))</f>
        <v/>
      </c>
      <c r="AS140" s="385" t="str">
        <f>IF(AS139="","",VLOOKUP(AS139,'4シフト記号表'!$C$6:$K$35,9,FALSE))</f>
        <v/>
      </c>
      <c r="AT140" s="386" t="str">
        <f>IF(AT139="","",VLOOKUP(AT139,'4シフト記号表'!$C$6:$K$35,9,FALSE))</f>
        <v/>
      </c>
      <c r="AU140" s="384" t="str">
        <f>IF(AU139="","",VLOOKUP(AU139,'4シフト記号表'!$C$6:$K$35,9,FALSE))</f>
        <v/>
      </c>
      <c r="AV140" s="385" t="str">
        <f>IF(AV139="","",VLOOKUP(AV139,'4シフト記号表'!$C$6:$K$35,9,FALSE))</f>
        <v/>
      </c>
      <c r="AW140" s="385" t="str">
        <f>IF(AW139="","",VLOOKUP(AW139,'4シフト記号表'!$C$6:$K$35,9,FALSE))</f>
        <v/>
      </c>
      <c r="AX140" s="1386">
        <f>IF($BB$3="４週",SUM(S140:AT140),IF($BB$3="暦月",SUM(S140:AW140),""))</f>
        <v>0</v>
      </c>
      <c r="AY140" s="1387"/>
      <c r="AZ140" s="1388">
        <f>IF($BB$3="４週",AX140/4,IF($BB$3="暦月",'4勤務形態一覧（100名）'!AX140/('4勤務形態一覧（100名）'!$BB$8/7),""))</f>
        <v>0</v>
      </c>
      <c r="BA140" s="1389"/>
      <c r="BB140" s="1443"/>
      <c r="BC140" s="1338"/>
      <c r="BD140" s="1338"/>
      <c r="BE140" s="1338"/>
      <c r="BF140" s="1339"/>
    </row>
    <row r="141" spans="2:58" ht="20.25" customHeight="1">
      <c r="B141" s="1316"/>
      <c r="C141" s="1425"/>
      <c r="D141" s="1426"/>
      <c r="E141" s="1427"/>
      <c r="F141" s="437">
        <f>C139</f>
        <v>0</v>
      </c>
      <c r="G141" s="1401"/>
      <c r="H141" s="1331"/>
      <c r="I141" s="1332"/>
      <c r="J141" s="1332"/>
      <c r="K141" s="1333"/>
      <c r="L141" s="1406"/>
      <c r="M141" s="1407"/>
      <c r="N141" s="1407"/>
      <c r="O141" s="1408"/>
      <c r="P141" s="1390" t="s">
        <v>215</v>
      </c>
      <c r="Q141" s="1391"/>
      <c r="R141" s="1392"/>
      <c r="S141" s="388" t="str">
        <f>IF(S139="","",VLOOKUP(S139,'4シフト記号表'!$C$6:$U$35,19,FALSE))</f>
        <v/>
      </c>
      <c r="T141" s="389" t="str">
        <f>IF(T139="","",VLOOKUP(T139,'4シフト記号表'!$C$6:$U$35,19,FALSE))</f>
        <v/>
      </c>
      <c r="U141" s="389" t="str">
        <f>IF(U139="","",VLOOKUP(U139,'4シフト記号表'!$C$6:$U$35,19,FALSE))</f>
        <v/>
      </c>
      <c r="V141" s="389" t="str">
        <f>IF(V139="","",VLOOKUP(V139,'4シフト記号表'!$C$6:$U$35,19,FALSE))</f>
        <v/>
      </c>
      <c r="W141" s="389" t="str">
        <f>IF(W139="","",VLOOKUP(W139,'4シフト記号表'!$C$6:$U$35,19,FALSE))</f>
        <v/>
      </c>
      <c r="X141" s="389" t="str">
        <f>IF(X139="","",VLOOKUP(X139,'4シフト記号表'!$C$6:$U$35,19,FALSE))</f>
        <v/>
      </c>
      <c r="Y141" s="390" t="str">
        <f>IF(Y139="","",VLOOKUP(Y139,'4シフト記号表'!$C$6:$U$35,19,FALSE))</f>
        <v/>
      </c>
      <c r="Z141" s="388" t="str">
        <f>IF(Z139="","",VLOOKUP(Z139,'4シフト記号表'!$C$6:$U$35,19,FALSE))</f>
        <v/>
      </c>
      <c r="AA141" s="389" t="str">
        <f>IF(AA139="","",VLOOKUP(AA139,'4シフト記号表'!$C$6:$U$35,19,FALSE))</f>
        <v/>
      </c>
      <c r="AB141" s="389" t="str">
        <f>IF(AB139="","",VLOOKUP(AB139,'4シフト記号表'!$C$6:$U$35,19,FALSE))</f>
        <v/>
      </c>
      <c r="AC141" s="389" t="str">
        <f>IF(AC139="","",VLOOKUP(AC139,'4シフト記号表'!$C$6:$U$35,19,FALSE))</f>
        <v/>
      </c>
      <c r="AD141" s="389" t="str">
        <f>IF(AD139="","",VLOOKUP(AD139,'4シフト記号表'!$C$6:$U$35,19,FALSE))</f>
        <v/>
      </c>
      <c r="AE141" s="389" t="str">
        <f>IF(AE139="","",VLOOKUP(AE139,'4シフト記号表'!$C$6:$U$35,19,FALSE))</f>
        <v/>
      </c>
      <c r="AF141" s="390" t="str">
        <f>IF(AF139="","",VLOOKUP(AF139,'4シフト記号表'!$C$6:$U$35,19,FALSE))</f>
        <v/>
      </c>
      <c r="AG141" s="388" t="str">
        <f>IF(AG139="","",VLOOKUP(AG139,'4シフト記号表'!$C$6:$U$35,19,FALSE))</f>
        <v/>
      </c>
      <c r="AH141" s="389" t="str">
        <f>IF(AH139="","",VLOOKUP(AH139,'4シフト記号表'!$C$6:$U$35,19,FALSE))</f>
        <v/>
      </c>
      <c r="AI141" s="389" t="str">
        <f>IF(AI139="","",VLOOKUP(AI139,'4シフト記号表'!$C$6:$U$35,19,FALSE))</f>
        <v/>
      </c>
      <c r="AJ141" s="389" t="str">
        <f>IF(AJ139="","",VLOOKUP(AJ139,'4シフト記号表'!$C$6:$U$35,19,FALSE))</f>
        <v/>
      </c>
      <c r="AK141" s="389" t="str">
        <f>IF(AK139="","",VLOOKUP(AK139,'4シフト記号表'!$C$6:$U$35,19,FALSE))</f>
        <v/>
      </c>
      <c r="AL141" s="389" t="str">
        <f>IF(AL139="","",VLOOKUP(AL139,'4シフト記号表'!$C$6:$U$35,19,FALSE))</f>
        <v/>
      </c>
      <c r="AM141" s="390" t="str">
        <f>IF(AM139="","",VLOOKUP(AM139,'4シフト記号表'!$C$6:$U$35,19,FALSE))</f>
        <v/>
      </c>
      <c r="AN141" s="388" t="str">
        <f>IF(AN139="","",VLOOKUP(AN139,'4シフト記号表'!$C$6:$U$35,19,FALSE))</f>
        <v/>
      </c>
      <c r="AO141" s="389" t="str">
        <f>IF(AO139="","",VLOOKUP(AO139,'4シフト記号表'!$C$6:$U$35,19,FALSE))</f>
        <v/>
      </c>
      <c r="AP141" s="389" t="str">
        <f>IF(AP139="","",VLOOKUP(AP139,'4シフト記号表'!$C$6:$U$35,19,FALSE))</f>
        <v/>
      </c>
      <c r="AQ141" s="389" t="str">
        <f>IF(AQ139="","",VLOOKUP(AQ139,'4シフト記号表'!$C$6:$U$35,19,FALSE))</f>
        <v/>
      </c>
      <c r="AR141" s="389" t="str">
        <f>IF(AR139="","",VLOOKUP(AR139,'4シフト記号表'!$C$6:$U$35,19,FALSE))</f>
        <v/>
      </c>
      <c r="AS141" s="389" t="str">
        <f>IF(AS139="","",VLOOKUP(AS139,'4シフト記号表'!$C$6:$U$35,19,FALSE))</f>
        <v/>
      </c>
      <c r="AT141" s="390" t="str">
        <f>IF(AT139="","",VLOOKUP(AT139,'4シフト記号表'!$C$6:$U$35,19,FALSE))</f>
        <v/>
      </c>
      <c r="AU141" s="388" t="str">
        <f>IF(AU139="","",VLOOKUP(AU139,'4シフト記号表'!$C$6:$U$35,19,FALSE))</f>
        <v/>
      </c>
      <c r="AV141" s="389" t="str">
        <f>IF(AV139="","",VLOOKUP(AV139,'4シフト記号表'!$C$6:$U$35,19,FALSE))</f>
        <v/>
      </c>
      <c r="AW141" s="389" t="str">
        <f>IF(AW139="","",VLOOKUP(AW139,'4シフト記号表'!$C$6:$U$35,19,FALSE))</f>
        <v/>
      </c>
      <c r="AX141" s="1393">
        <f>IF($BB$3="４週",SUM(S141:AT141),IF($BB$3="暦月",SUM(S141:AW141),""))</f>
        <v>0</v>
      </c>
      <c r="AY141" s="1394"/>
      <c r="AZ141" s="1395">
        <f>IF($BB$3="４週",AX141/4,IF($BB$3="暦月",'4勤務形態一覧（100名）'!AX141/('4勤務形態一覧（100名）'!$BB$8/7),""))</f>
        <v>0</v>
      </c>
      <c r="BA141" s="1396"/>
      <c r="BB141" s="1444"/>
      <c r="BC141" s="1407"/>
      <c r="BD141" s="1407"/>
      <c r="BE141" s="1407"/>
      <c r="BF141" s="1408"/>
    </row>
    <row r="142" spans="2:58" ht="20.25" customHeight="1">
      <c r="B142" s="1316">
        <f>B139+1</f>
        <v>41</v>
      </c>
      <c r="C142" s="1419"/>
      <c r="D142" s="1420"/>
      <c r="E142" s="1421"/>
      <c r="F142" s="391"/>
      <c r="G142" s="1400"/>
      <c r="H142" s="1402"/>
      <c r="I142" s="1332"/>
      <c r="J142" s="1332"/>
      <c r="K142" s="1333"/>
      <c r="L142" s="1403"/>
      <c r="M142" s="1404"/>
      <c r="N142" s="1404"/>
      <c r="O142" s="1405"/>
      <c r="P142" s="1409" t="s">
        <v>213</v>
      </c>
      <c r="Q142" s="1410"/>
      <c r="R142" s="1411"/>
      <c r="S142" s="434"/>
      <c r="T142" s="435"/>
      <c r="U142" s="435"/>
      <c r="V142" s="435"/>
      <c r="W142" s="435"/>
      <c r="X142" s="435"/>
      <c r="Y142" s="436"/>
      <c r="Z142" s="434"/>
      <c r="AA142" s="435"/>
      <c r="AB142" s="435"/>
      <c r="AC142" s="435"/>
      <c r="AD142" s="435"/>
      <c r="AE142" s="435"/>
      <c r="AF142" s="436"/>
      <c r="AG142" s="434"/>
      <c r="AH142" s="435"/>
      <c r="AI142" s="435"/>
      <c r="AJ142" s="435"/>
      <c r="AK142" s="435"/>
      <c r="AL142" s="435"/>
      <c r="AM142" s="436"/>
      <c r="AN142" s="434"/>
      <c r="AO142" s="435"/>
      <c r="AP142" s="435"/>
      <c r="AQ142" s="435"/>
      <c r="AR142" s="435"/>
      <c r="AS142" s="435"/>
      <c r="AT142" s="436"/>
      <c r="AU142" s="434"/>
      <c r="AV142" s="435"/>
      <c r="AW142" s="435"/>
      <c r="AX142" s="1481"/>
      <c r="AY142" s="1482"/>
      <c r="AZ142" s="1483"/>
      <c r="BA142" s="1484"/>
      <c r="BB142" s="1442"/>
      <c r="BC142" s="1404"/>
      <c r="BD142" s="1404"/>
      <c r="BE142" s="1404"/>
      <c r="BF142" s="1405"/>
    </row>
    <row r="143" spans="2:58" ht="20.25" customHeight="1">
      <c r="B143" s="1316"/>
      <c r="C143" s="1422"/>
      <c r="D143" s="1423"/>
      <c r="E143" s="1424"/>
      <c r="F143" s="383"/>
      <c r="G143" s="1327"/>
      <c r="H143" s="1331"/>
      <c r="I143" s="1332"/>
      <c r="J143" s="1332"/>
      <c r="K143" s="1333"/>
      <c r="L143" s="1337"/>
      <c r="M143" s="1338"/>
      <c r="N143" s="1338"/>
      <c r="O143" s="1339"/>
      <c r="P143" s="1383" t="s">
        <v>214</v>
      </c>
      <c r="Q143" s="1384"/>
      <c r="R143" s="1385"/>
      <c r="S143" s="384" t="str">
        <f>IF(S142="","",VLOOKUP(S142,'4シフト記号表'!$C$6:$K$35,9,FALSE))</f>
        <v/>
      </c>
      <c r="T143" s="385" t="str">
        <f>IF(T142="","",VLOOKUP(T142,'4シフト記号表'!$C$6:$K$35,9,FALSE))</f>
        <v/>
      </c>
      <c r="U143" s="385" t="str">
        <f>IF(U142="","",VLOOKUP(U142,'4シフト記号表'!$C$6:$K$35,9,FALSE))</f>
        <v/>
      </c>
      <c r="V143" s="385" t="str">
        <f>IF(V142="","",VLOOKUP(V142,'4シフト記号表'!$C$6:$K$35,9,FALSE))</f>
        <v/>
      </c>
      <c r="W143" s="385" t="str">
        <f>IF(W142="","",VLOOKUP(W142,'4シフト記号表'!$C$6:$K$35,9,FALSE))</f>
        <v/>
      </c>
      <c r="X143" s="385" t="str">
        <f>IF(X142="","",VLOOKUP(X142,'4シフト記号表'!$C$6:$K$35,9,FALSE))</f>
        <v/>
      </c>
      <c r="Y143" s="386" t="str">
        <f>IF(Y142="","",VLOOKUP(Y142,'4シフト記号表'!$C$6:$K$35,9,FALSE))</f>
        <v/>
      </c>
      <c r="Z143" s="384" t="str">
        <f>IF(Z142="","",VLOOKUP(Z142,'4シフト記号表'!$C$6:$K$35,9,FALSE))</f>
        <v/>
      </c>
      <c r="AA143" s="385" t="str">
        <f>IF(AA142="","",VLOOKUP(AA142,'4シフト記号表'!$C$6:$K$35,9,FALSE))</f>
        <v/>
      </c>
      <c r="AB143" s="385" t="str">
        <f>IF(AB142="","",VLOOKUP(AB142,'4シフト記号表'!$C$6:$K$35,9,FALSE))</f>
        <v/>
      </c>
      <c r="AC143" s="385" t="str">
        <f>IF(AC142="","",VLOOKUP(AC142,'4シフト記号表'!$C$6:$K$35,9,FALSE))</f>
        <v/>
      </c>
      <c r="AD143" s="385" t="str">
        <f>IF(AD142="","",VLOOKUP(AD142,'4シフト記号表'!$C$6:$K$35,9,FALSE))</f>
        <v/>
      </c>
      <c r="AE143" s="385" t="str">
        <f>IF(AE142="","",VLOOKUP(AE142,'4シフト記号表'!$C$6:$K$35,9,FALSE))</f>
        <v/>
      </c>
      <c r="AF143" s="386" t="str">
        <f>IF(AF142="","",VLOOKUP(AF142,'4シフト記号表'!$C$6:$K$35,9,FALSE))</f>
        <v/>
      </c>
      <c r="AG143" s="384" t="str">
        <f>IF(AG142="","",VLOOKUP(AG142,'4シフト記号表'!$C$6:$K$35,9,FALSE))</f>
        <v/>
      </c>
      <c r="AH143" s="385" t="str">
        <f>IF(AH142="","",VLOOKUP(AH142,'4シフト記号表'!$C$6:$K$35,9,FALSE))</f>
        <v/>
      </c>
      <c r="AI143" s="385" t="str">
        <f>IF(AI142="","",VLOOKUP(AI142,'4シフト記号表'!$C$6:$K$35,9,FALSE))</f>
        <v/>
      </c>
      <c r="AJ143" s="385" t="str">
        <f>IF(AJ142="","",VLOOKUP(AJ142,'4シフト記号表'!$C$6:$K$35,9,FALSE))</f>
        <v/>
      </c>
      <c r="AK143" s="385" t="str">
        <f>IF(AK142="","",VLOOKUP(AK142,'4シフト記号表'!$C$6:$K$35,9,FALSE))</f>
        <v/>
      </c>
      <c r="AL143" s="385" t="str">
        <f>IF(AL142="","",VLOOKUP(AL142,'4シフト記号表'!$C$6:$K$35,9,FALSE))</f>
        <v/>
      </c>
      <c r="AM143" s="386" t="str">
        <f>IF(AM142="","",VLOOKUP(AM142,'4シフト記号表'!$C$6:$K$35,9,FALSE))</f>
        <v/>
      </c>
      <c r="AN143" s="384" t="str">
        <f>IF(AN142="","",VLOOKUP(AN142,'4シフト記号表'!$C$6:$K$35,9,FALSE))</f>
        <v/>
      </c>
      <c r="AO143" s="385" t="str">
        <f>IF(AO142="","",VLOOKUP(AO142,'4シフト記号表'!$C$6:$K$35,9,FALSE))</f>
        <v/>
      </c>
      <c r="AP143" s="385" t="str">
        <f>IF(AP142="","",VLOOKUP(AP142,'4シフト記号表'!$C$6:$K$35,9,FALSE))</f>
        <v/>
      </c>
      <c r="AQ143" s="385" t="str">
        <f>IF(AQ142="","",VLOOKUP(AQ142,'4シフト記号表'!$C$6:$K$35,9,FALSE))</f>
        <v/>
      </c>
      <c r="AR143" s="385" t="str">
        <f>IF(AR142="","",VLOOKUP(AR142,'4シフト記号表'!$C$6:$K$35,9,FALSE))</f>
        <v/>
      </c>
      <c r="AS143" s="385" t="str">
        <f>IF(AS142="","",VLOOKUP(AS142,'4シフト記号表'!$C$6:$K$35,9,FALSE))</f>
        <v/>
      </c>
      <c r="AT143" s="386" t="str">
        <f>IF(AT142="","",VLOOKUP(AT142,'4シフト記号表'!$C$6:$K$35,9,FALSE))</f>
        <v/>
      </c>
      <c r="AU143" s="384" t="str">
        <f>IF(AU142="","",VLOOKUP(AU142,'4シフト記号表'!$C$6:$K$35,9,FALSE))</f>
        <v/>
      </c>
      <c r="AV143" s="385" t="str">
        <f>IF(AV142="","",VLOOKUP(AV142,'4シフト記号表'!$C$6:$K$35,9,FALSE))</f>
        <v/>
      </c>
      <c r="AW143" s="385" t="str">
        <f>IF(AW142="","",VLOOKUP(AW142,'4シフト記号表'!$C$6:$K$35,9,FALSE))</f>
        <v/>
      </c>
      <c r="AX143" s="1386">
        <f>IF($BB$3="４週",SUM(S143:AT143),IF($BB$3="暦月",SUM(S143:AW143),""))</f>
        <v>0</v>
      </c>
      <c r="AY143" s="1387"/>
      <c r="AZ143" s="1388">
        <f>IF($BB$3="４週",AX143/4,IF($BB$3="暦月",'4勤務形態一覧（100名）'!AX143/('4勤務形態一覧（100名）'!$BB$8/7),""))</f>
        <v>0</v>
      </c>
      <c r="BA143" s="1389"/>
      <c r="BB143" s="1443"/>
      <c r="BC143" s="1338"/>
      <c r="BD143" s="1338"/>
      <c r="BE143" s="1338"/>
      <c r="BF143" s="1339"/>
    </row>
    <row r="144" spans="2:58" ht="20.25" customHeight="1">
      <c r="B144" s="1316"/>
      <c r="C144" s="1425"/>
      <c r="D144" s="1426"/>
      <c r="E144" s="1427"/>
      <c r="F144" s="437">
        <f>C142</f>
        <v>0</v>
      </c>
      <c r="G144" s="1401"/>
      <c r="H144" s="1331"/>
      <c r="I144" s="1332"/>
      <c r="J144" s="1332"/>
      <c r="K144" s="1333"/>
      <c r="L144" s="1406"/>
      <c r="M144" s="1407"/>
      <c r="N144" s="1407"/>
      <c r="O144" s="1408"/>
      <c r="P144" s="1390" t="s">
        <v>215</v>
      </c>
      <c r="Q144" s="1391"/>
      <c r="R144" s="1392"/>
      <c r="S144" s="388" t="str">
        <f>IF(S142="","",VLOOKUP(S142,'4シフト記号表'!$C$6:$U$35,19,FALSE))</f>
        <v/>
      </c>
      <c r="T144" s="389" t="str">
        <f>IF(T142="","",VLOOKUP(T142,'4シフト記号表'!$C$6:$U$35,19,FALSE))</f>
        <v/>
      </c>
      <c r="U144" s="389" t="str">
        <f>IF(U142="","",VLOOKUP(U142,'4シフト記号表'!$C$6:$U$35,19,FALSE))</f>
        <v/>
      </c>
      <c r="V144" s="389" t="str">
        <f>IF(V142="","",VLOOKUP(V142,'4シフト記号表'!$C$6:$U$35,19,FALSE))</f>
        <v/>
      </c>
      <c r="W144" s="389" t="str">
        <f>IF(W142="","",VLOOKUP(W142,'4シフト記号表'!$C$6:$U$35,19,FALSE))</f>
        <v/>
      </c>
      <c r="X144" s="389" t="str">
        <f>IF(X142="","",VLOOKUP(X142,'4シフト記号表'!$C$6:$U$35,19,FALSE))</f>
        <v/>
      </c>
      <c r="Y144" s="390" t="str">
        <f>IF(Y142="","",VLOOKUP(Y142,'4シフト記号表'!$C$6:$U$35,19,FALSE))</f>
        <v/>
      </c>
      <c r="Z144" s="388" t="str">
        <f>IF(Z142="","",VLOOKUP(Z142,'4シフト記号表'!$C$6:$U$35,19,FALSE))</f>
        <v/>
      </c>
      <c r="AA144" s="389" t="str">
        <f>IF(AA142="","",VLOOKUP(AA142,'4シフト記号表'!$C$6:$U$35,19,FALSE))</f>
        <v/>
      </c>
      <c r="AB144" s="389" t="str">
        <f>IF(AB142="","",VLOOKUP(AB142,'4シフト記号表'!$C$6:$U$35,19,FALSE))</f>
        <v/>
      </c>
      <c r="AC144" s="389" t="str">
        <f>IF(AC142="","",VLOOKUP(AC142,'4シフト記号表'!$C$6:$U$35,19,FALSE))</f>
        <v/>
      </c>
      <c r="AD144" s="389" t="str">
        <f>IF(AD142="","",VLOOKUP(AD142,'4シフト記号表'!$C$6:$U$35,19,FALSE))</f>
        <v/>
      </c>
      <c r="AE144" s="389" t="str">
        <f>IF(AE142="","",VLOOKUP(AE142,'4シフト記号表'!$C$6:$U$35,19,FALSE))</f>
        <v/>
      </c>
      <c r="AF144" s="390" t="str">
        <f>IF(AF142="","",VLOOKUP(AF142,'4シフト記号表'!$C$6:$U$35,19,FALSE))</f>
        <v/>
      </c>
      <c r="AG144" s="388" t="str">
        <f>IF(AG142="","",VLOOKUP(AG142,'4シフト記号表'!$C$6:$U$35,19,FALSE))</f>
        <v/>
      </c>
      <c r="AH144" s="389" t="str">
        <f>IF(AH142="","",VLOOKUP(AH142,'4シフト記号表'!$C$6:$U$35,19,FALSE))</f>
        <v/>
      </c>
      <c r="AI144" s="389" t="str">
        <f>IF(AI142="","",VLOOKUP(AI142,'4シフト記号表'!$C$6:$U$35,19,FALSE))</f>
        <v/>
      </c>
      <c r="AJ144" s="389" t="str">
        <f>IF(AJ142="","",VLOOKUP(AJ142,'4シフト記号表'!$C$6:$U$35,19,FALSE))</f>
        <v/>
      </c>
      <c r="AK144" s="389" t="str">
        <f>IF(AK142="","",VLOOKUP(AK142,'4シフト記号表'!$C$6:$U$35,19,FALSE))</f>
        <v/>
      </c>
      <c r="AL144" s="389" t="str">
        <f>IF(AL142="","",VLOOKUP(AL142,'4シフト記号表'!$C$6:$U$35,19,FALSE))</f>
        <v/>
      </c>
      <c r="AM144" s="390" t="str">
        <f>IF(AM142="","",VLOOKUP(AM142,'4シフト記号表'!$C$6:$U$35,19,FALSE))</f>
        <v/>
      </c>
      <c r="AN144" s="388" t="str">
        <f>IF(AN142="","",VLOOKUP(AN142,'4シフト記号表'!$C$6:$U$35,19,FALSE))</f>
        <v/>
      </c>
      <c r="AO144" s="389" t="str">
        <f>IF(AO142="","",VLOOKUP(AO142,'4シフト記号表'!$C$6:$U$35,19,FALSE))</f>
        <v/>
      </c>
      <c r="AP144" s="389" t="str">
        <f>IF(AP142="","",VLOOKUP(AP142,'4シフト記号表'!$C$6:$U$35,19,FALSE))</f>
        <v/>
      </c>
      <c r="AQ144" s="389" t="str">
        <f>IF(AQ142="","",VLOOKUP(AQ142,'4シフト記号表'!$C$6:$U$35,19,FALSE))</f>
        <v/>
      </c>
      <c r="AR144" s="389" t="str">
        <f>IF(AR142="","",VLOOKUP(AR142,'4シフト記号表'!$C$6:$U$35,19,FALSE))</f>
        <v/>
      </c>
      <c r="AS144" s="389" t="str">
        <f>IF(AS142="","",VLOOKUP(AS142,'4シフト記号表'!$C$6:$U$35,19,FALSE))</f>
        <v/>
      </c>
      <c r="AT144" s="390" t="str">
        <f>IF(AT142="","",VLOOKUP(AT142,'4シフト記号表'!$C$6:$U$35,19,FALSE))</f>
        <v/>
      </c>
      <c r="AU144" s="388" t="str">
        <f>IF(AU142="","",VLOOKUP(AU142,'4シフト記号表'!$C$6:$U$35,19,FALSE))</f>
        <v/>
      </c>
      <c r="AV144" s="389" t="str">
        <f>IF(AV142="","",VLOOKUP(AV142,'4シフト記号表'!$C$6:$U$35,19,FALSE))</f>
        <v/>
      </c>
      <c r="AW144" s="389" t="str">
        <f>IF(AW142="","",VLOOKUP(AW142,'4シフト記号表'!$C$6:$U$35,19,FALSE))</f>
        <v/>
      </c>
      <c r="AX144" s="1393">
        <f>IF($BB$3="４週",SUM(S144:AT144),IF($BB$3="暦月",SUM(S144:AW144),""))</f>
        <v>0</v>
      </c>
      <c r="AY144" s="1394"/>
      <c r="AZ144" s="1395">
        <f>IF($BB$3="４週",AX144/4,IF($BB$3="暦月",'4勤務形態一覧（100名）'!AX144/('4勤務形態一覧（100名）'!$BB$8/7),""))</f>
        <v>0</v>
      </c>
      <c r="BA144" s="1396"/>
      <c r="BB144" s="1444"/>
      <c r="BC144" s="1407"/>
      <c r="BD144" s="1407"/>
      <c r="BE144" s="1407"/>
      <c r="BF144" s="1408"/>
    </row>
    <row r="145" spans="2:58" ht="20.25" customHeight="1">
      <c r="B145" s="1316">
        <f>B142+1</f>
        <v>42</v>
      </c>
      <c r="C145" s="1419"/>
      <c r="D145" s="1420"/>
      <c r="E145" s="1421"/>
      <c r="F145" s="391"/>
      <c r="G145" s="1400"/>
      <c r="H145" s="1402"/>
      <c r="I145" s="1332"/>
      <c r="J145" s="1332"/>
      <c r="K145" s="1333"/>
      <c r="L145" s="1403"/>
      <c r="M145" s="1404"/>
      <c r="N145" s="1404"/>
      <c r="O145" s="1405"/>
      <c r="P145" s="1409" t="s">
        <v>213</v>
      </c>
      <c r="Q145" s="1410"/>
      <c r="R145" s="1411"/>
      <c r="S145" s="434"/>
      <c r="T145" s="435"/>
      <c r="U145" s="435"/>
      <c r="V145" s="435"/>
      <c r="W145" s="435"/>
      <c r="X145" s="435"/>
      <c r="Y145" s="436"/>
      <c r="Z145" s="434"/>
      <c r="AA145" s="435"/>
      <c r="AB145" s="435"/>
      <c r="AC145" s="435"/>
      <c r="AD145" s="435"/>
      <c r="AE145" s="435"/>
      <c r="AF145" s="436"/>
      <c r="AG145" s="434"/>
      <c r="AH145" s="435"/>
      <c r="AI145" s="435"/>
      <c r="AJ145" s="435"/>
      <c r="AK145" s="435"/>
      <c r="AL145" s="435"/>
      <c r="AM145" s="436"/>
      <c r="AN145" s="434"/>
      <c r="AO145" s="435"/>
      <c r="AP145" s="435"/>
      <c r="AQ145" s="435"/>
      <c r="AR145" s="435"/>
      <c r="AS145" s="435"/>
      <c r="AT145" s="436"/>
      <c r="AU145" s="434"/>
      <c r="AV145" s="435"/>
      <c r="AW145" s="435"/>
      <c r="AX145" s="1481"/>
      <c r="AY145" s="1482"/>
      <c r="AZ145" s="1483"/>
      <c r="BA145" s="1484"/>
      <c r="BB145" s="1442"/>
      <c r="BC145" s="1404"/>
      <c r="BD145" s="1404"/>
      <c r="BE145" s="1404"/>
      <c r="BF145" s="1405"/>
    </row>
    <row r="146" spans="2:58" ht="20.25" customHeight="1">
      <c r="B146" s="1316"/>
      <c r="C146" s="1422"/>
      <c r="D146" s="1423"/>
      <c r="E146" s="1424"/>
      <c r="F146" s="383"/>
      <c r="G146" s="1327"/>
      <c r="H146" s="1331"/>
      <c r="I146" s="1332"/>
      <c r="J146" s="1332"/>
      <c r="K146" s="1333"/>
      <c r="L146" s="1337"/>
      <c r="M146" s="1338"/>
      <c r="N146" s="1338"/>
      <c r="O146" s="1339"/>
      <c r="P146" s="1383" t="s">
        <v>214</v>
      </c>
      <c r="Q146" s="1384"/>
      <c r="R146" s="1385"/>
      <c r="S146" s="384" t="str">
        <f>IF(S145="","",VLOOKUP(S145,'4シフト記号表'!$C$6:$K$35,9,FALSE))</f>
        <v/>
      </c>
      <c r="T146" s="385" t="str">
        <f>IF(T145="","",VLOOKUP(T145,'4シフト記号表'!$C$6:$K$35,9,FALSE))</f>
        <v/>
      </c>
      <c r="U146" s="385" t="str">
        <f>IF(U145="","",VLOOKUP(U145,'4シフト記号表'!$C$6:$K$35,9,FALSE))</f>
        <v/>
      </c>
      <c r="V146" s="385" t="str">
        <f>IF(V145="","",VLOOKUP(V145,'4シフト記号表'!$C$6:$K$35,9,FALSE))</f>
        <v/>
      </c>
      <c r="W146" s="385" t="str">
        <f>IF(W145="","",VLOOKUP(W145,'4シフト記号表'!$C$6:$K$35,9,FALSE))</f>
        <v/>
      </c>
      <c r="X146" s="385" t="str">
        <f>IF(X145="","",VLOOKUP(X145,'4シフト記号表'!$C$6:$K$35,9,FALSE))</f>
        <v/>
      </c>
      <c r="Y146" s="386" t="str">
        <f>IF(Y145="","",VLOOKUP(Y145,'4シフト記号表'!$C$6:$K$35,9,FALSE))</f>
        <v/>
      </c>
      <c r="Z146" s="384" t="str">
        <f>IF(Z145="","",VLOOKUP(Z145,'4シフト記号表'!$C$6:$K$35,9,FALSE))</f>
        <v/>
      </c>
      <c r="AA146" s="385" t="str">
        <f>IF(AA145="","",VLOOKUP(AA145,'4シフト記号表'!$C$6:$K$35,9,FALSE))</f>
        <v/>
      </c>
      <c r="AB146" s="385" t="str">
        <f>IF(AB145="","",VLOOKUP(AB145,'4シフト記号表'!$C$6:$K$35,9,FALSE))</f>
        <v/>
      </c>
      <c r="AC146" s="385" t="str">
        <f>IF(AC145="","",VLOOKUP(AC145,'4シフト記号表'!$C$6:$K$35,9,FALSE))</f>
        <v/>
      </c>
      <c r="AD146" s="385" t="str">
        <f>IF(AD145="","",VLOOKUP(AD145,'4シフト記号表'!$C$6:$K$35,9,FALSE))</f>
        <v/>
      </c>
      <c r="AE146" s="385" t="str">
        <f>IF(AE145="","",VLOOKUP(AE145,'4シフト記号表'!$C$6:$K$35,9,FALSE))</f>
        <v/>
      </c>
      <c r="AF146" s="386" t="str">
        <f>IF(AF145="","",VLOOKUP(AF145,'4シフト記号表'!$C$6:$K$35,9,FALSE))</f>
        <v/>
      </c>
      <c r="AG146" s="384" t="str">
        <f>IF(AG145="","",VLOOKUP(AG145,'4シフト記号表'!$C$6:$K$35,9,FALSE))</f>
        <v/>
      </c>
      <c r="AH146" s="385" t="str">
        <f>IF(AH145="","",VLOOKUP(AH145,'4シフト記号表'!$C$6:$K$35,9,FALSE))</f>
        <v/>
      </c>
      <c r="AI146" s="385" t="str">
        <f>IF(AI145="","",VLOOKUP(AI145,'4シフト記号表'!$C$6:$K$35,9,FALSE))</f>
        <v/>
      </c>
      <c r="AJ146" s="385" t="str">
        <f>IF(AJ145="","",VLOOKUP(AJ145,'4シフト記号表'!$C$6:$K$35,9,FALSE))</f>
        <v/>
      </c>
      <c r="AK146" s="385" t="str">
        <f>IF(AK145="","",VLOOKUP(AK145,'4シフト記号表'!$C$6:$K$35,9,FALSE))</f>
        <v/>
      </c>
      <c r="AL146" s="385" t="str">
        <f>IF(AL145="","",VLOOKUP(AL145,'4シフト記号表'!$C$6:$K$35,9,FALSE))</f>
        <v/>
      </c>
      <c r="AM146" s="386" t="str">
        <f>IF(AM145="","",VLOOKUP(AM145,'4シフト記号表'!$C$6:$K$35,9,FALSE))</f>
        <v/>
      </c>
      <c r="AN146" s="384" t="str">
        <f>IF(AN145="","",VLOOKUP(AN145,'4シフト記号表'!$C$6:$K$35,9,FALSE))</f>
        <v/>
      </c>
      <c r="AO146" s="385" t="str">
        <f>IF(AO145="","",VLOOKUP(AO145,'4シフト記号表'!$C$6:$K$35,9,FALSE))</f>
        <v/>
      </c>
      <c r="AP146" s="385" t="str">
        <f>IF(AP145="","",VLOOKUP(AP145,'4シフト記号表'!$C$6:$K$35,9,FALSE))</f>
        <v/>
      </c>
      <c r="AQ146" s="385" t="str">
        <f>IF(AQ145="","",VLOOKUP(AQ145,'4シフト記号表'!$C$6:$K$35,9,FALSE))</f>
        <v/>
      </c>
      <c r="AR146" s="385" t="str">
        <f>IF(AR145="","",VLOOKUP(AR145,'4シフト記号表'!$C$6:$K$35,9,FALSE))</f>
        <v/>
      </c>
      <c r="AS146" s="385" t="str">
        <f>IF(AS145="","",VLOOKUP(AS145,'4シフト記号表'!$C$6:$K$35,9,FALSE))</f>
        <v/>
      </c>
      <c r="AT146" s="386" t="str">
        <f>IF(AT145="","",VLOOKUP(AT145,'4シフト記号表'!$C$6:$K$35,9,FALSE))</f>
        <v/>
      </c>
      <c r="AU146" s="384" t="str">
        <f>IF(AU145="","",VLOOKUP(AU145,'4シフト記号表'!$C$6:$K$35,9,FALSE))</f>
        <v/>
      </c>
      <c r="AV146" s="385" t="str">
        <f>IF(AV145="","",VLOOKUP(AV145,'4シフト記号表'!$C$6:$K$35,9,FALSE))</f>
        <v/>
      </c>
      <c r="AW146" s="385" t="str">
        <f>IF(AW145="","",VLOOKUP(AW145,'4シフト記号表'!$C$6:$K$35,9,FALSE))</f>
        <v/>
      </c>
      <c r="AX146" s="1386">
        <f>IF($BB$3="４週",SUM(S146:AT146),IF($BB$3="暦月",SUM(S146:AW146),""))</f>
        <v>0</v>
      </c>
      <c r="AY146" s="1387"/>
      <c r="AZ146" s="1388">
        <f>IF($BB$3="４週",AX146/4,IF($BB$3="暦月",'4勤務形態一覧（100名）'!AX146/('4勤務形態一覧（100名）'!$BB$8/7),""))</f>
        <v>0</v>
      </c>
      <c r="BA146" s="1389"/>
      <c r="BB146" s="1443"/>
      <c r="BC146" s="1338"/>
      <c r="BD146" s="1338"/>
      <c r="BE146" s="1338"/>
      <c r="BF146" s="1339"/>
    </row>
    <row r="147" spans="2:58" ht="20.25" customHeight="1">
      <c r="B147" s="1316"/>
      <c r="C147" s="1425"/>
      <c r="D147" s="1426"/>
      <c r="E147" s="1427"/>
      <c r="F147" s="437">
        <f>C145</f>
        <v>0</v>
      </c>
      <c r="G147" s="1401"/>
      <c r="H147" s="1331"/>
      <c r="I147" s="1332"/>
      <c r="J147" s="1332"/>
      <c r="K147" s="1333"/>
      <c r="L147" s="1406"/>
      <c r="M147" s="1407"/>
      <c r="N147" s="1407"/>
      <c r="O147" s="1408"/>
      <c r="P147" s="1390" t="s">
        <v>215</v>
      </c>
      <c r="Q147" s="1391"/>
      <c r="R147" s="1392"/>
      <c r="S147" s="388" t="str">
        <f>IF(S145="","",VLOOKUP(S145,'4シフト記号表'!$C$6:$U$35,19,FALSE))</f>
        <v/>
      </c>
      <c r="T147" s="389" t="str">
        <f>IF(T145="","",VLOOKUP(T145,'4シフト記号表'!$C$6:$U$35,19,FALSE))</f>
        <v/>
      </c>
      <c r="U147" s="389" t="str">
        <f>IF(U145="","",VLOOKUP(U145,'4シフト記号表'!$C$6:$U$35,19,FALSE))</f>
        <v/>
      </c>
      <c r="V147" s="389" t="str">
        <f>IF(V145="","",VLOOKUP(V145,'4シフト記号表'!$C$6:$U$35,19,FALSE))</f>
        <v/>
      </c>
      <c r="W147" s="389" t="str">
        <f>IF(W145="","",VLOOKUP(W145,'4シフト記号表'!$C$6:$U$35,19,FALSE))</f>
        <v/>
      </c>
      <c r="X147" s="389" t="str">
        <f>IF(X145="","",VLOOKUP(X145,'4シフト記号表'!$C$6:$U$35,19,FALSE))</f>
        <v/>
      </c>
      <c r="Y147" s="390" t="str">
        <f>IF(Y145="","",VLOOKUP(Y145,'4シフト記号表'!$C$6:$U$35,19,FALSE))</f>
        <v/>
      </c>
      <c r="Z147" s="388" t="str">
        <f>IF(Z145="","",VLOOKUP(Z145,'4シフト記号表'!$C$6:$U$35,19,FALSE))</f>
        <v/>
      </c>
      <c r="AA147" s="389" t="str">
        <f>IF(AA145="","",VLOOKUP(AA145,'4シフト記号表'!$C$6:$U$35,19,FALSE))</f>
        <v/>
      </c>
      <c r="AB147" s="389" t="str">
        <f>IF(AB145="","",VLOOKUP(AB145,'4シフト記号表'!$C$6:$U$35,19,FALSE))</f>
        <v/>
      </c>
      <c r="AC147" s="389" t="str">
        <f>IF(AC145="","",VLOOKUP(AC145,'4シフト記号表'!$C$6:$U$35,19,FALSE))</f>
        <v/>
      </c>
      <c r="AD147" s="389" t="str">
        <f>IF(AD145="","",VLOOKUP(AD145,'4シフト記号表'!$C$6:$U$35,19,FALSE))</f>
        <v/>
      </c>
      <c r="AE147" s="389" t="str">
        <f>IF(AE145="","",VLOOKUP(AE145,'4シフト記号表'!$C$6:$U$35,19,FALSE))</f>
        <v/>
      </c>
      <c r="AF147" s="390" t="str">
        <f>IF(AF145="","",VLOOKUP(AF145,'4シフト記号表'!$C$6:$U$35,19,FALSE))</f>
        <v/>
      </c>
      <c r="AG147" s="388" t="str">
        <f>IF(AG145="","",VLOOKUP(AG145,'4シフト記号表'!$C$6:$U$35,19,FALSE))</f>
        <v/>
      </c>
      <c r="AH147" s="389" t="str">
        <f>IF(AH145="","",VLOOKUP(AH145,'4シフト記号表'!$C$6:$U$35,19,FALSE))</f>
        <v/>
      </c>
      <c r="AI147" s="389" t="str">
        <f>IF(AI145="","",VLOOKUP(AI145,'4シフト記号表'!$C$6:$U$35,19,FALSE))</f>
        <v/>
      </c>
      <c r="AJ147" s="389" t="str">
        <f>IF(AJ145="","",VLOOKUP(AJ145,'4シフト記号表'!$C$6:$U$35,19,FALSE))</f>
        <v/>
      </c>
      <c r="AK147" s="389" t="str">
        <f>IF(AK145="","",VLOOKUP(AK145,'4シフト記号表'!$C$6:$U$35,19,FALSE))</f>
        <v/>
      </c>
      <c r="AL147" s="389" t="str">
        <f>IF(AL145="","",VLOOKUP(AL145,'4シフト記号表'!$C$6:$U$35,19,FALSE))</f>
        <v/>
      </c>
      <c r="AM147" s="390" t="str">
        <f>IF(AM145="","",VLOOKUP(AM145,'4シフト記号表'!$C$6:$U$35,19,FALSE))</f>
        <v/>
      </c>
      <c r="AN147" s="388" t="str">
        <f>IF(AN145="","",VLOOKUP(AN145,'4シフト記号表'!$C$6:$U$35,19,FALSE))</f>
        <v/>
      </c>
      <c r="AO147" s="389" t="str">
        <f>IF(AO145="","",VLOOKUP(AO145,'4シフト記号表'!$C$6:$U$35,19,FALSE))</f>
        <v/>
      </c>
      <c r="AP147" s="389" t="str">
        <f>IF(AP145="","",VLOOKUP(AP145,'4シフト記号表'!$C$6:$U$35,19,FALSE))</f>
        <v/>
      </c>
      <c r="AQ147" s="389" t="str">
        <f>IF(AQ145="","",VLOOKUP(AQ145,'4シフト記号表'!$C$6:$U$35,19,FALSE))</f>
        <v/>
      </c>
      <c r="AR147" s="389" t="str">
        <f>IF(AR145="","",VLOOKUP(AR145,'4シフト記号表'!$C$6:$U$35,19,FALSE))</f>
        <v/>
      </c>
      <c r="AS147" s="389" t="str">
        <f>IF(AS145="","",VLOOKUP(AS145,'4シフト記号表'!$C$6:$U$35,19,FALSE))</f>
        <v/>
      </c>
      <c r="AT147" s="390" t="str">
        <f>IF(AT145="","",VLOOKUP(AT145,'4シフト記号表'!$C$6:$U$35,19,FALSE))</f>
        <v/>
      </c>
      <c r="AU147" s="388" t="str">
        <f>IF(AU145="","",VLOOKUP(AU145,'4シフト記号表'!$C$6:$U$35,19,FALSE))</f>
        <v/>
      </c>
      <c r="AV147" s="389" t="str">
        <f>IF(AV145="","",VLOOKUP(AV145,'4シフト記号表'!$C$6:$U$35,19,FALSE))</f>
        <v/>
      </c>
      <c r="AW147" s="389" t="str">
        <f>IF(AW145="","",VLOOKUP(AW145,'4シフト記号表'!$C$6:$U$35,19,FALSE))</f>
        <v/>
      </c>
      <c r="AX147" s="1393">
        <f>IF($BB$3="４週",SUM(S147:AT147),IF($BB$3="暦月",SUM(S147:AW147),""))</f>
        <v>0</v>
      </c>
      <c r="AY147" s="1394"/>
      <c r="AZ147" s="1395">
        <f>IF($BB$3="４週",AX147/4,IF($BB$3="暦月",'4勤務形態一覧（100名）'!AX147/('4勤務形態一覧（100名）'!$BB$8/7),""))</f>
        <v>0</v>
      </c>
      <c r="BA147" s="1396"/>
      <c r="BB147" s="1444"/>
      <c r="BC147" s="1407"/>
      <c r="BD147" s="1407"/>
      <c r="BE147" s="1407"/>
      <c r="BF147" s="1408"/>
    </row>
    <row r="148" spans="2:58" ht="20.25" customHeight="1">
      <c r="B148" s="1316">
        <f>B145+1</f>
        <v>43</v>
      </c>
      <c r="C148" s="1419"/>
      <c r="D148" s="1420"/>
      <c r="E148" s="1421"/>
      <c r="F148" s="391"/>
      <c r="G148" s="1400"/>
      <c r="H148" s="1402"/>
      <c r="I148" s="1332"/>
      <c r="J148" s="1332"/>
      <c r="K148" s="1333"/>
      <c r="L148" s="1403"/>
      <c r="M148" s="1404"/>
      <c r="N148" s="1404"/>
      <c r="O148" s="1405"/>
      <c r="P148" s="1409" t="s">
        <v>213</v>
      </c>
      <c r="Q148" s="1410"/>
      <c r="R148" s="1411"/>
      <c r="S148" s="434"/>
      <c r="T148" s="435"/>
      <c r="U148" s="435"/>
      <c r="V148" s="435"/>
      <c r="W148" s="435"/>
      <c r="X148" s="435"/>
      <c r="Y148" s="436"/>
      <c r="Z148" s="434"/>
      <c r="AA148" s="435"/>
      <c r="AB148" s="435"/>
      <c r="AC148" s="435"/>
      <c r="AD148" s="435"/>
      <c r="AE148" s="435"/>
      <c r="AF148" s="436"/>
      <c r="AG148" s="434"/>
      <c r="AH148" s="435"/>
      <c r="AI148" s="435"/>
      <c r="AJ148" s="435"/>
      <c r="AK148" s="435"/>
      <c r="AL148" s="435"/>
      <c r="AM148" s="436"/>
      <c r="AN148" s="434"/>
      <c r="AO148" s="435"/>
      <c r="AP148" s="435"/>
      <c r="AQ148" s="435"/>
      <c r="AR148" s="435"/>
      <c r="AS148" s="435"/>
      <c r="AT148" s="436"/>
      <c r="AU148" s="434"/>
      <c r="AV148" s="435"/>
      <c r="AW148" s="435"/>
      <c r="AX148" s="1481"/>
      <c r="AY148" s="1482"/>
      <c r="AZ148" s="1483"/>
      <c r="BA148" s="1484"/>
      <c r="BB148" s="1442"/>
      <c r="BC148" s="1404"/>
      <c r="BD148" s="1404"/>
      <c r="BE148" s="1404"/>
      <c r="BF148" s="1405"/>
    </row>
    <row r="149" spans="2:58" ht="20.25" customHeight="1">
      <c r="B149" s="1316"/>
      <c r="C149" s="1422"/>
      <c r="D149" s="1423"/>
      <c r="E149" s="1424"/>
      <c r="F149" s="383"/>
      <c r="G149" s="1327"/>
      <c r="H149" s="1331"/>
      <c r="I149" s="1332"/>
      <c r="J149" s="1332"/>
      <c r="K149" s="1333"/>
      <c r="L149" s="1337"/>
      <c r="M149" s="1338"/>
      <c r="N149" s="1338"/>
      <c r="O149" s="1339"/>
      <c r="P149" s="1383" t="s">
        <v>214</v>
      </c>
      <c r="Q149" s="1384"/>
      <c r="R149" s="1385"/>
      <c r="S149" s="384" t="str">
        <f>IF(S148="","",VLOOKUP(S148,'4シフト記号表'!$C$6:$K$35,9,FALSE))</f>
        <v/>
      </c>
      <c r="T149" s="385" t="str">
        <f>IF(T148="","",VLOOKUP(T148,'4シフト記号表'!$C$6:$K$35,9,FALSE))</f>
        <v/>
      </c>
      <c r="U149" s="385" t="str">
        <f>IF(U148="","",VLOOKUP(U148,'4シフト記号表'!$C$6:$K$35,9,FALSE))</f>
        <v/>
      </c>
      <c r="V149" s="385" t="str">
        <f>IF(V148="","",VLOOKUP(V148,'4シフト記号表'!$C$6:$K$35,9,FALSE))</f>
        <v/>
      </c>
      <c r="W149" s="385" t="str">
        <f>IF(W148="","",VLOOKUP(W148,'4シフト記号表'!$C$6:$K$35,9,FALSE))</f>
        <v/>
      </c>
      <c r="X149" s="385" t="str">
        <f>IF(X148="","",VLOOKUP(X148,'4シフト記号表'!$C$6:$K$35,9,FALSE))</f>
        <v/>
      </c>
      <c r="Y149" s="386" t="str">
        <f>IF(Y148="","",VLOOKUP(Y148,'4シフト記号表'!$C$6:$K$35,9,FALSE))</f>
        <v/>
      </c>
      <c r="Z149" s="384" t="str">
        <f>IF(Z148="","",VLOOKUP(Z148,'4シフト記号表'!$C$6:$K$35,9,FALSE))</f>
        <v/>
      </c>
      <c r="AA149" s="385" t="str">
        <f>IF(AA148="","",VLOOKUP(AA148,'4シフト記号表'!$C$6:$K$35,9,FALSE))</f>
        <v/>
      </c>
      <c r="AB149" s="385" t="str">
        <f>IF(AB148="","",VLOOKUP(AB148,'4シフト記号表'!$C$6:$K$35,9,FALSE))</f>
        <v/>
      </c>
      <c r="AC149" s="385" t="str">
        <f>IF(AC148="","",VLOOKUP(AC148,'4シフト記号表'!$C$6:$K$35,9,FALSE))</f>
        <v/>
      </c>
      <c r="AD149" s="385" t="str">
        <f>IF(AD148="","",VLOOKUP(AD148,'4シフト記号表'!$C$6:$K$35,9,FALSE))</f>
        <v/>
      </c>
      <c r="AE149" s="385" t="str">
        <f>IF(AE148="","",VLOOKUP(AE148,'4シフト記号表'!$C$6:$K$35,9,FALSE))</f>
        <v/>
      </c>
      <c r="AF149" s="386" t="str">
        <f>IF(AF148="","",VLOOKUP(AF148,'4シフト記号表'!$C$6:$K$35,9,FALSE))</f>
        <v/>
      </c>
      <c r="AG149" s="384" t="str">
        <f>IF(AG148="","",VLOOKUP(AG148,'4シフト記号表'!$C$6:$K$35,9,FALSE))</f>
        <v/>
      </c>
      <c r="AH149" s="385" t="str">
        <f>IF(AH148="","",VLOOKUP(AH148,'4シフト記号表'!$C$6:$K$35,9,FALSE))</f>
        <v/>
      </c>
      <c r="AI149" s="385" t="str">
        <f>IF(AI148="","",VLOOKUP(AI148,'4シフト記号表'!$C$6:$K$35,9,FALSE))</f>
        <v/>
      </c>
      <c r="AJ149" s="385" t="str">
        <f>IF(AJ148="","",VLOOKUP(AJ148,'4シフト記号表'!$C$6:$K$35,9,FALSE))</f>
        <v/>
      </c>
      <c r="AK149" s="385" t="str">
        <f>IF(AK148="","",VLOOKUP(AK148,'4シフト記号表'!$C$6:$K$35,9,FALSE))</f>
        <v/>
      </c>
      <c r="AL149" s="385" t="str">
        <f>IF(AL148="","",VLOOKUP(AL148,'4シフト記号表'!$C$6:$K$35,9,FALSE))</f>
        <v/>
      </c>
      <c r="AM149" s="386" t="str">
        <f>IF(AM148="","",VLOOKUP(AM148,'4シフト記号表'!$C$6:$K$35,9,FALSE))</f>
        <v/>
      </c>
      <c r="AN149" s="384" t="str">
        <f>IF(AN148="","",VLOOKUP(AN148,'4シフト記号表'!$C$6:$K$35,9,FALSE))</f>
        <v/>
      </c>
      <c r="AO149" s="385" t="str">
        <f>IF(AO148="","",VLOOKUP(AO148,'4シフト記号表'!$C$6:$K$35,9,FALSE))</f>
        <v/>
      </c>
      <c r="AP149" s="385" t="str">
        <f>IF(AP148="","",VLOOKUP(AP148,'4シフト記号表'!$C$6:$K$35,9,FALSE))</f>
        <v/>
      </c>
      <c r="AQ149" s="385" t="str">
        <f>IF(AQ148="","",VLOOKUP(AQ148,'4シフト記号表'!$C$6:$K$35,9,FALSE))</f>
        <v/>
      </c>
      <c r="AR149" s="385" t="str">
        <f>IF(AR148="","",VLOOKUP(AR148,'4シフト記号表'!$C$6:$K$35,9,FALSE))</f>
        <v/>
      </c>
      <c r="AS149" s="385" t="str">
        <f>IF(AS148="","",VLOOKUP(AS148,'4シフト記号表'!$C$6:$K$35,9,FALSE))</f>
        <v/>
      </c>
      <c r="AT149" s="386" t="str">
        <f>IF(AT148="","",VLOOKUP(AT148,'4シフト記号表'!$C$6:$K$35,9,FALSE))</f>
        <v/>
      </c>
      <c r="AU149" s="384" t="str">
        <f>IF(AU148="","",VLOOKUP(AU148,'4シフト記号表'!$C$6:$K$35,9,FALSE))</f>
        <v/>
      </c>
      <c r="AV149" s="385" t="str">
        <f>IF(AV148="","",VLOOKUP(AV148,'4シフト記号表'!$C$6:$K$35,9,FALSE))</f>
        <v/>
      </c>
      <c r="AW149" s="385" t="str">
        <f>IF(AW148="","",VLOOKUP(AW148,'4シフト記号表'!$C$6:$K$35,9,FALSE))</f>
        <v/>
      </c>
      <c r="AX149" s="1386">
        <f>IF($BB$3="４週",SUM(S149:AT149),IF($BB$3="暦月",SUM(S149:AW149),""))</f>
        <v>0</v>
      </c>
      <c r="AY149" s="1387"/>
      <c r="AZ149" s="1388">
        <f>IF($BB$3="４週",AX149/4,IF($BB$3="暦月",'4勤務形態一覧（100名）'!AX149/('4勤務形態一覧（100名）'!$BB$8/7),""))</f>
        <v>0</v>
      </c>
      <c r="BA149" s="1389"/>
      <c r="BB149" s="1443"/>
      <c r="BC149" s="1338"/>
      <c r="BD149" s="1338"/>
      <c r="BE149" s="1338"/>
      <c r="BF149" s="1339"/>
    </row>
    <row r="150" spans="2:58" ht="20.25" customHeight="1">
      <c r="B150" s="1316"/>
      <c r="C150" s="1425"/>
      <c r="D150" s="1426"/>
      <c r="E150" s="1427"/>
      <c r="F150" s="437">
        <f>C148</f>
        <v>0</v>
      </c>
      <c r="G150" s="1401"/>
      <c r="H150" s="1331"/>
      <c r="I150" s="1332"/>
      <c r="J150" s="1332"/>
      <c r="K150" s="1333"/>
      <c r="L150" s="1406"/>
      <c r="M150" s="1407"/>
      <c r="N150" s="1407"/>
      <c r="O150" s="1408"/>
      <c r="P150" s="1390" t="s">
        <v>215</v>
      </c>
      <c r="Q150" s="1391"/>
      <c r="R150" s="1392"/>
      <c r="S150" s="388" t="str">
        <f>IF(S148="","",VLOOKUP(S148,'4シフト記号表'!$C$6:$U$35,19,FALSE))</f>
        <v/>
      </c>
      <c r="T150" s="389" t="str">
        <f>IF(T148="","",VLOOKUP(T148,'4シフト記号表'!$C$6:$U$35,19,FALSE))</f>
        <v/>
      </c>
      <c r="U150" s="389" t="str">
        <f>IF(U148="","",VLOOKUP(U148,'4シフト記号表'!$C$6:$U$35,19,FALSE))</f>
        <v/>
      </c>
      <c r="V150" s="389" t="str">
        <f>IF(V148="","",VLOOKUP(V148,'4シフト記号表'!$C$6:$U$35,19,FALSE))</f>
        <v/>
      </c>
      <c r="W150" s="389" t="str">
        <f>IF(W148="","",VLOOKUP(W148,'4シフト記号表'!$C$6:$U$35,19,FALSE))</f>
        <v/>
      </c>
      <c r="X150" s="389" t="str">
        <f>IF(X148="","",VLOOKUP(X148,'4シフト記号表'!$C$6:$U$35,19,FALSE))</f>
        <v/>
      </c>
      <c r="Y150" s="390" t="str">
        <f>IF(Y148="","",VLOOKUP(Y148,'4シフト記号表'!$C$6:$U$35,19,FALSE))</f>
        <v/>
      </c>
      <c r="Z150" s="388" t="str">
        <f>IF(Z148="","",VLOOKUP(Z148,'4シフト記号表'!$C$6:$U$35,19,FALSE))</f>
        <v/>
      </c>
      <c r="AA150" s="389" t="str">
        <f>IF(AA148="","",VLOOKUP(AA148,'4シフト記号表'!$C$6:$U$35,19,FALSE))</f>
        <v/>
      </c>
      <c r="AB150" s="389" t="str">
        <f>IF(AB148="","",VLOOKUP(AB148,'4シフト記号表'!$C$6:$U$35,19,FALSE))</f>
        <v/>
      </c>
      <c r="AC150" s="389" t="str">
        <f>IF(AC148="","",VLOOKUP(AC148,'4シフト記号表'!$C$6:$U$35,19,FALSE))</f>
        <v/>
      </c>
      <c r="AD150" s="389" t="str">
        <f>IF(AD148="","",VLOOKUP(AD148,'4シフト記号表'!$C$6:$U$35,19,FALSE))</f>
        <v/>
      </c>
      <c r="AE150" s="389" t="str">
        <f>IF(AE148="","",VLOOKUP(AE148,'4シフト記号表'!$C$6:$U$35,19,FALSE))</f>
        <v/>
      </c>
      <c r="AF150" s="390" t="str">
        <f>IF(AF148="","",VLOOKUP(AF148,'4シフト記号表'!$C$6:$U$35,19,FALSE))</f>
        <v/>
      </c>
      <c r="AG150" s="388" t="str">
        <f>IF(AG148="","",VLOOKUP(AG148,'4シフト記号表'!$C$6:$U$35,19,FALSE))</f>
        <v/>
      </c>
      <c r="AH150" s="389" t="str">
        <f>IF(AH148="","",VLOOKUP(AH148,'4シフト記号表'!$C$6:$U$35,19,FALSE))</f>
        <v/>
      </c>
      <c r="AI150" s="389" t="str">
        <f>IF(AI148="","",VLOOKUP(AI148,'4シフト記号表'!$C$6:$U$35,19,FALSE))</f>
        <v/>
      </c>
      <c r="AJ150" s="389" t="str">
        <f>IF(AJ148="","",VLOOKUP(AJ148,'4シフト記号表'!$C$6:$U$35,19,FALSE))</f>
        <v/>
      </c>
      <c r="AK150" s="389" t="str">
        <f>IF(AK148="","",VLOOKUP(AK148,'4シフト記号表'!$C$6:$U$35,19,FALSE))</f>
        <v/>
      </c>
      <c r="AL150" s="389" t="str">
        <f>IF(AL148="","",VLOOKUP(AL148,'4シフト記号表'!$C$6:$U$35,19,FALSE))</f>
        <v/>
      </c>
      <c r="AM150" s="390" t="str">
        <f>IF(AM148="","",VLOOKUP(AM148,'4シフト記号表'!$C$6:$U$35,19,FALSE))</f>
        <v/>
      </c>
      <c r="AN150" s="388" t="str">
        <f>IF(AN148="","",VLOOKUP(AN148,'4シフト記号表'!$C$6:$U$35,19,FALSE))</f>
        <v/>
      </c>
      <c r="AO150" s="389" t="str">
        <f>IF(AO148="","",VLOOKUP(AO148,'4シフト記号表'!$C$6:$U$35,19,FALSE))</f>
        <v/>
      </c>
      <c r="AP150" s="389" t="str">
        <f>IF(AP148="","",VLOOKUP(AP148,'4シフト記号表'!$C$6:$U$35,19,FALSE))</f>
        <v/>
      </c>
      <c r="AQ150" s="389" t="str">
        <f>IF(AQ148="","",VLOOKUP(AQ148,'4シフト記号表'!$C$6:$U$35,19,FALSE))</f>
        <v/>
      </c>
      <c r="AR150" s="389" t="str">
        <f>IF(AR148="","",VLOOKUP(AR148,'4シフト記号表'!$C$6:$U$35,19,FALSE))</f>
        <v/>
      </c>
      <c r="AS150" s="389" t="str">
        <f>IF(AS148="","",VLOOKUP(AS148,'4シフト記号表'!$C$6:$U$35,19,FALSE))</f>
        <v/>
      </c>
      <c r="AT150" s="390" t="str">
        <f>IF(AT148="","",VLOOKUP(AT148,'4シフト記号表'!$C$6:$U$35,19,FALSE))</f>
        <v/>
      </c>
      <c r="AU150" s="388" t="str">
        <f>IF(AU148="","",VLOOKUP(AU148,'4シフト記号表'!$C$6:$U$35,19,FALSE))</f>
        <v/>
      </c>
      <c r="AV150" s="389" t="str">
        <f>IF(AV148="","",VLOOKUP(AV148,'4シフト記号表'!$C$6:$U$35,19,FALSE))</f>
        <v/>
      </c>
      <c r="AW150" s="389" t="str">
        <f>IF(AW148="","",VLOOKUP(AW148,'4シフト記号表'!$C$6:$U$35,19,FALSE))</f>
        <v/>
      </c>
      <c r="AX150" s="1393">
        <f>IF($BB$3="４週",SUM(S150:AT150),IF($BB$3="暦月",SUM(S150:AW150),""))</f>
        <v>0</v>
      </c>
      <c r="AY150" s="1394"/>
      <c r="AZ150" s="1395">
        <f>IF($BB$3="４週",AX150/4,IF($BB$3="暦月",'4勤務形態一覧（100名）'!AX150/('4勤務形態一覧（100名）'!$BB$8/7),""))</f>
        <v>0</v>
      </c>
      <c r="BA150" s="1396"/>
      <c r="BB150" s="1444"/>
      <c r="BC150" s="1407"/>
      <c r="BD150" s="1407"/>
      <c r="BE150" s="1407"/>
      <c r="BF150" s="1408"/>
    </row>
    <row r="151" spans="2:58" ht="20.25" customHeight="1">
      <c r="B151" s="1316">
        <f>B148+1</f>
        <v>44</v>
      </c>
      <c r="C151" s="1419"/>
      <c r="D151" s="1420"/>
      <c r="E151" s="1421"/>
      <c r="F151" s="391"/>
      <c r="G151" s="1400"/>
      <c r="H151" s="1402"/>
      <c r="I151" s="1332"/>
      <c r="J151" s="1332"/>
      <c r="K151" s="1333"/>
      <c r="L151" s="1403"/>
      <c r="M151" s="1404"/>
      <c r="N151" s="1404"/>
      <c r="O151" s="1405"/>
      <c r="P151" s="1409" t="s">
        <v>213</v>
      </c>
      <c r="Q151" s="1410"/>
      <c r="R151" s="1411"/>
      <c r="S151" s="434"/>
      <c r="T151" s="435"/>
      <c r="U151" s="435"/>
      <c r="V151" s="435"/>
      <c r="W151" s="435"/>
      <c r="X151" s="435"/>
      <c r="Y151" s="436"/>
      <c r="Z151" s="434"/>
      <c r="AA151" s="435"/>
      <c r="AB151" s="435"/>
      <c r="AC151" s="435"/>
      <c r="AD151" s="435"/>
      <c r="AE151" s="435"/>
      <c r="AF151" s="436"/>
      <c r="AG151" s="434"/>
      <c r="AH151" s="435"/>
      <c r="AI151" s="435"/>
      <c r="AJ151" s="435"/>
      <c r="AK151" s="435"/>
      <c r="AL151" s="435"/>
      <c r="AM151" s="436"/>
      <c r="AN151" s="434"/>
      <c r="AO151" s="435"/>
      <c r="AP151" s="435"/>
      <c r="AQ151" s="435"/>
      <c r="AR151" s="435"/>
      <c r="AS151" s="435"/>
      <c r="AT151" s="436"/>
      <c r="AU151" s="434"/>
      <c r="AV151" s="435"/>
      <c r="AW151" s="435"/>
      <c r="AX151" s="1481"/>
      <c r="AY151" s="1482"/>
      <c r="AZ151" s="1483"/>
      <c r="BA151" s="1484"/>
      <c r="BB151" s="1442"/>
      <c r="BC151" s="1404"/>
      <c r="BD151" s="1404"/>
      <c r="BE151" s="1404"/>
      <c r="BF151" s="1405"/>
    </row>
    <row r="152" spans="2:58" ht="20.25" customHeight="1">
      <c r="B152" s="1316"/>
      <c r="C152" s="1422"/>
      <c r="D152" s="1423"/>
      <c r="E152" s="1424"/>
      <c r="F152" s="383"/>
      <c r="G152" s="1327"/>
      <c r="H152" s="1331"/>
      <c r="I152" s="1332"/>
      <c r="J152" s="1332"/>
      <c r="K152" s="1333"/>
      <c r="L152" s="1337"/>
      <c r="M152" s="1338"/>
      <c r="N152" s="1338"/>
      <c r="O152" s="1339"/>
      <c r="P152" s="1383" t="s">
        <v>214</v>
      </c>
      <c r="Q152" s="1384"/>
      <c r="R152" s="1385"/>
      <c r="S152" s="384" t="str">
        <f>IF(S151="","",VLOOKUP(S151,'4シフト記号表'!$C$6:$K$35,9,FALSE))</f>
        <v/>
      </c>
      <c r="T152" s="385" t="str">
        <f>IF(T151="","",VLOOKUP(T151,'4シフト記号表'!$C$6:$K$35,9,FALSE))</f>
        <v/>
      </c>
      <c r="U152" s="385" t="str">
        <f>IF(U151="","",VLOOKUP(U151,'4シフト記号表'!$C$6:$K$35,9,FALSE))</f>
        <v/>
      </c>
      <c r="V152" s="385" t="str">
        <f>IF(V151="","",VLOOKUP(V151,'4シフト記号表'!$C$6:$K$35,9,FALSE))</f>
        <v/>
      </c>
      <c r="W152" s="385" t="str">
        <f>IF(W151="","",VLOOKUP(W151,'4シフト記号表'!$C$6:$K$35,9,FALSE))</f>
        <v/>
      </c>
      <c r="X152" s="385" t="str">
        <f>IF(X151="","",VLOOKUP(X151,'4シフト記号表'!$C$6:$K$35,9,FALSE))</f>
        <v/>
      </c>
      <c r="Y152" s="386" t="str">
        <f>IF(Y151="","",VLOOKUP(Y151,'4シフト記号表'!$C$6:$K$35,9,FALSE))</f>
        <v/>
      </c>
      <c r="Z152" s="384" t="str">
        <f>IF(Z151="","",VLOOKUP(Z151,'4シフト記号表'!$C$6:$K$35,9,FALSE))</f>
        <v/>
      </c>
      <c r="AA152" s="385" t="str">
        <f>IF(AA151="","",VLOOKUP(AA151,'4シフト記号表'!$C$6:$K$35,9,FALSE))</f>
        <v/>
      </c>
      <c r="AB152" s="385" t="str">
        <f>IF(AB151="","",VLOOKUP(AB151,'4シフト記号表'!$C$6:$K$35,9,FALSE))</f>
        <v/>
      </c>
      <c r="AC152" s="385" t="str">
        <f>IF(AC151="","",VLOOKUP(AC151,'4シフト記号表'!$C$6:$K$35,9,FALSE))</f>
        <v/>
      </c>
      <c r="AD152" s="385" t="str">
        <f>IF(AD151="","",VLOOKUP(AD151,'4シフト記号表'!$C$6:$K$35,9,FALSE))</f>
        <v/>
      </c>
      <c r="AE152" s="385" t="str">
        <f>IF(AE151="","",VLOOKUP(AE151,'4シフト記号表'!$C$6:$K$35,9,FALSE))</f>
        <v/>
      </c>
      <c r="AF152" s="386" t="str">
        <f>IF(AF151="","",VLOOKUP(AF151,'4シフト記号表'!$C$6:$K$35,9,FALSE))</f>
        <v/>
      </c>
      <c r="AG152" s="384" t="str">
        <f>IF(AG151="","",VLOOKUP(AG151,'4シフト記号表'!$C$6:$K$35,9,FALSE))</f>
        <v/>
      </c>
      <c r="AH152" s="385" t="str">
        <f>IF(AH151="","",VLOOKUP(AH151,'4シフト記号表'!$C$6:$K$35,9,FALSE))</f>
        <v/>
      </c>
      <c r="AI152" s="385" t="str">
        <f>IF(AI151="","",VLOOKUP(AI151,'4シフト記号表'!$C$6:$K$35,9,FALSE))</f>
        <v/>
      </c>
      <c r="AJ152" s="385" t="str">
        <f>IF(AJ151="","",VLOOKUP(AJ151,'4シフト記号表'!$C$6:$K$35,9,FALSE))</f>
        <v/>
      </c>
      <c r="AK152" s="385" t="str">
        <f>IF(AK151="","",VLOOKUP(AK151,'4シフト記号表'!$C$6:$K$35,9,FALSE))</f>
        <v/>
      </c>
      <c r="AL152" s="385" t="str">
        <f>IF(AL151="","",VLOOKUP(AL151,'4シフト記号表'!$C$6:$K$35,9,FALSE))</f>
        <v/>
      </c>
      <c r="AM152" s="386" t="str">
        <f>IF(AM151="","",VLOOKUP(AM151,'4シフト記号表'!$C$6:$K$35,9,FALSE))</f>
        <v/>
      </c>
      <c r="AN152" s="384" t="str">
        <f>IF(AN151="","",VLOOKUP(AN151,'4シフト記号表'!$C$6:$K$35,9,FALSE))</f>
        <v/>
      </c>
      <c r="AO152" s="385" t="str">
        <f>IF(AO151="","",VLOOKUP(AO151,'4シフト記号表'!$C$6:$K$35,9,FALSE))</f>
        <v/>
      </c>
      <c r="AP152" s="385" t="str">
        <f>IF(AP151="","",VLOOKUP(AP151,'4シフト記号表'!$C$6:$K$35,9,FALSE))</f>
        <v/>
      </c>
      <c r="AQ152" s="385" t="str">
        <f>IF(AQ151="","",VLOOKUP(AQ151,'4シフト記号表'!$C$6:$K$35,9,FALSE))</f>
        <v/>
      </c>
      <c r="AR152" s="385" t="str">
        <f>IF(AR151="","",VLOOKUP(AR151,'4シフト記号表'!$C$6:$K$35,9,FALSE))</f>
        <v/>
      </c>
      <c r="AS152" s="385" t="str">
        <f>IF(AS151="","",VLOOKUP(AS151,'4シフト記号表'!$C$6:$K$35,9,FALSE))</f>
        <v/>
      </c>
      <c r="AT152" s="386" t="str">
        <f>IF(AT151="","",VLOOKUP(AT151,'4シフト記号表'!$C$6:$K$35,9,FALSE))</f>
        <v/>
      </c>
      <c r="AU152" s="384" t="str">
        <f>IF(AU151="","",VLOOKUP(AU151,'4シフト記号表'!$C$6:$K$35,9,FALSE))</f>
        <v/>
      </c>
      <c r="AV152" s="385" t="str">
        <f>IF(AV151="","",VLOOKUP(AV151,'4シフト記号表'!$C$6:$K$35,9,FALSE))</f>
        <v/>
      </c>
      <c r="AW152" s="385" t="str">
        <f>IF(AW151="","",VLOOKUP(AW151,'4シフト記号表'!$C$6:$K$35,9,FALSE))</f>
        <v/>
      </c>
      <c r="AX152" s="1386">
        <f>IF($BB$3="４週",SUM(S152:AT152),IF($BB$3="暦月",SUM(S152:AW152),""))</f>
        <v>0</v>
      </c>
      <c r="AY152" s="1387"/>
      <c r="AZ152" s="1388">
        <f>IF($BB$3="４週",AX152/4,IF($BB$3="暦月",'4勤務形態一覧（100名）'!AX152/('4勤務形態一覧（100名）'!$BB$8/7),""))</f>
        <v>0</v>
      </c>
      <c r="BA152" s="1389"/>
      <c r="BB152" s="1443"/>
      <c r="BC152" s="1338"/>
      <c r="BD152" s="1338"/>
      <c r="BE152" s="1338"/>
      <c r="BF152" s="1339"/>
    </row>
    <row r="153" spans="2:58" ht="20.25" customHeight="1">
      <c r="B153" s="1316"/>
      <c r="C153" s="1425"/>
      <c r="D153" s="1426"/>
      <c r="E153" s="1427"/>
      <c r="F153" s="437">
        <f>C151</f>
        <v>0</v>
      </c>
      <c r="G153" s="1401"/>
      <c r="H153" s="1331"/>
      <c r="I153" s="1332"/>
      <c r="J153" s="1332"/>
      <c r="K153" s="1333"/>
      <c r="L153" s="1406"/>
      <c r="M153" s="1407"/>
      <c r="N153" s="1407"/>
      <c r="O153" s="1408"/>
      <c r="P153" s="1390" t="s">
        <v>215</v>
      </c>
      <c r="Q153" s="1391"/>
      <c r="R153" s="1392"/>
      <c r="S153" s="388" t="str">
        <f>IF(S151="","",VLOOKUP(S151,'4シフト記号表'!$C$6:$U$35,19,FALSE))</f>
        <v/>
      </c>
      <c r="T153" s="389" t="str">
        <f>IF(T151="","",VLOOKUP(T151,'4シフト記号表'!$C$6:$U$35,19,FALSE))</f>
        <v/>
      </c>
      <c r="U153" s="389" t="str">
        <f>IF(U151="","",VLOOKUP(U151,'4シフト記号表'!$C$6:$U$35,19,FALSE))</f>
        <v/>
      </c>
      <c r="V153" s="389" t="str">
        <f>IF(V151="","",VLOOKUP(V151,'4シフト記号表'!$C$6:$U$35,19,FALSE))</f>
        <v/>
      </c>
      <c r="W153" s="389" t="str">
        <f>IF(W151="","",VLOOKUP(W151,'4シフト記号表'!$C$6:$U$35,19,FALSE))</f>
        <v/>
      </c>
      <c r="X153" s="389" t="str">
        <f>IF(X151="","",VLOOKUP(X151,'4シフト記号表'!$C$6:$U$35,19,FALSE))</f>
        <v/>
      </c>
      <c r="Y153" s="390" t="str">
        <f>IF(Y151="","",VLOOKUP(Y151,'4シフト記号表'!$C$6:$U$35,19,FALSE))</f>
        <v/>
      </c>
      <c r="Z153" s="388" t="str">
        <f>IF(Z151="","",VLOOKUP(Z151,'4シフト記号表'!$C$6:$U$35,19,FALSE))</f>
        <v/>
      </c>
      <c r="AA153" s="389" t="str">
        <f>IF(AA151="","",VLOOKUP(AA151,'4シフト記号表'!$C$6:$U$35,19,FALSE))</f>
        <v/>
      </c>
      <c r="AB153" s="389" t="str">
        <f>IF(AB151="","",VLOOKUP(AB151,'4シフト記号表'!$C$6:$U$35,19,FALSE))</f>
        <v/>
      </c>
      <c r="AC153" s="389" t="str">
        <f>IF(AC151="","",VLOOKUP(AC151,'4シフト記号表'!$C$6:$U$35,19,FALSE))</f>
        <v/>
      </c>
      <c r="AD153" s="389" t="str">
        <f>IF(AD151="","",VLOOKUP(AD151,'4シフト記号表'!$C$6:$U$35,19,FALSE))</f>
        <v/>
      </c>
      <c r="AE153" s="389" t="str">
        <f>IF(AE151="","",VLOOKUP(AE151,'4シフト記号表'!$C$6:$U$35,19,FALSE))</f>
        <v/>
      </c>
      <c r="AF153" s="390" t="str">
        <f>IF(AF151="","",VLOOKUP(AF151,'4シフト記号表'!$C$6:$U$35,19,FALSE))</f>
        <v/>
      </c>
      <c r="AG153" s="388" t="str">
        <f>IF(AG151="","",VLOOKUP(AG151,'4シフト記号表'!$C$6:$U$35,19,FALSE))</f>
        <v/>
      </c>
      <c r="AH153" s="389" t="str">
        <f>IF(AH151="","",VLOOKUP(AH151,'4シフト記号表'!$C$6:$U$35,19,FALSE))</f>
        <v/>
      </c>
      <c r="AI153" s="389" t="str">
        <f>IF(AI151="","",VLOOKUP(AI151,'4シフト記号表'!$C$6:$U$35,19,FALSE))</f>
        <v/>
      </c>
      <c r="AJ153" s="389" t="str">
        <f>IF(AJ151="","",VLOOKUP(AJ151,'4シフト記号表'!$C$6:$U$35,19,FALSE))</f>
        <v/>
      </c>
      <c r="AK153" s="389" t="str">
        <f>IF(AK151="","",VLOOKUP(AK151,'4シフト記号表'!$C$6:$U$35,19,FALSE))</f>
        <v/>
      </c>
      <c r="AL153" s="389" t="str">
        <f>IF(AL151="","",VLOOKUP(AL151,'4シフト記号表'!$C$6:$U$35,19,FALSE))</f>
        <v/>
      </c>
      <c r="AM153" s="390" t="str">
        <f>IF(AM151="","",VLOOKUP(AM151,'4シフト記号表'!$C$6:$U$35,19,FALSE))</f>
        <v/>
      </c>
      <c r="AN153" s="388" t="str">
        <f>IF(AN151="","",VLOOKUP(AN151,'4シフト記号表'!$C$6:$U$35,19,FALSE))</f>
        <v/>
      </c>
      <c r="AO153" s="389" t="str">
        <f>IF(AO151="","",VLOOKUP(AO151,'4シフト記号表'!$C$6:$U$35,19,FALSE))</f>
        <v/>
      </c>
      <c r="AP153" s="389" t="str">
        <f>IF(AP151="","",VLOOKUP(AP151,'4シフト記号表'!$C$6:$U$35,19,FALSE))</f>
        <v/>
      </c>
      <c r="AQ153" s="389" t="str">
        <f>IF(AQ151="","",VLOOKUP(AQ151,'4シフト記号表'!$C$6:$U$35,19,FALSE))</f>
        <v/>
      </c>
      <c r="AR153" s="389" t="str">
        <f>IF(AR151="","",VLOOKUP(AR151,'4シフト記号表'!$C$6:$U$35,19,FALSE))</f>
        <v/>
      </c>
      <c r="AS153" s="389" t="str">
        <f>IF(AS151="","",VLOOKUP(AS151,'4シフト記号表'!$C$6:$U$35,19,FALSE))</f>
        <v/>
      </c>
      <c r="AT153" s="390" t="str">
        <f>IF(AT151="","",VLOOKUP(AT151,'4シフト記号表'!$C$6:$U$35,19,FALSE))</f>
        <v/>
      </c>
      <c r="AU153" s="388" t="str">
        <f>IF(AU151="","",VLOOKUP(AU151,'4シフト記号表'!$C$6:$U$35,19,FALSE))</f>
        <v/>
      </c>
      <c r="AV153" s="389" t="str">
        <f>IF(AV151="","",VLOOKUP(AV151,'4シフト記号表'!$C$6:$U$35,19,FALSE))</f>
        <v/>
      </c>
      <c r="AW153" s="389" t="str">
        <f>IF(AW151="","",VLOOKUP(AW151,'4シフト記号表'!$C$6:$U$35,19,FALSE))</f>
        <v/>
      </c>
      <c r="AX153" s="1393">
        <f>IF($BB$3="４週",SUM(S153:AT153),IF($BB$3="暦月",SUM(S153:AW153),""))</f>
        <v>0</v>
      </c>
      <c r="AY153" s="1394"/>
      <c r="AZ153" s="1395">
        <f>IF($BB$3="４週",AX153/4,IF($BB$3="暦月",'4勤務形態一覧（100名）'!AX153/('4勤務形態一覧（100名）'!$BB$8/7),""))</f>
        <v>0</v>
      </c>
      <c r="BA153" s="1396"/>
      <c r="BB153" s="1444"/>
      <c r="BC153" s="1407"/>
      <c r="BD153" s="1407"/>
      <c r="BE153" s="1407"/>
      <c r="BF153" s="1408"/>
    </row>
    <row r="154" spans="2:58" ht="20.25" customHeight="1">
      <c r="B154" s="1316">
        <f>B151+1</f>
        <v>45</v>
      </c>
      <c r="C154" s="1419"/>
      <c r="D154" s="1420"/>
      <c r="E154" s="1421"/>
      <c r="F154" s="391"/>
      <c r="G154" s="1400"/>
      <c r="H154" s="1402"/>
      <c r="I154" s="1332"/>
      <c r="J154" s="1332"/>
      <c r="K154" s="1333"/>
      <c r="L154" s="1403"/>
      <c r="M154" s="1404"/>
      <c r="N154" s="1404"/>
      <c r="O154" s="1405"/>
      <c r="P154" s="1409" t="s">
        <v>213</v>
      </c>
      <c r="Q154" s="1410"/>
      <c r="R154" s="1411"/>
      <c r="S154" s="434"/>
      <c r="T154" s="435"/>
      <c r="U154" s="435"/>
      <c r="V154" s="435"/>
      <c r="W154" s="435"/>
      <c r="X154" s="435"/>
      <c r="Y154" s="436"/>
      <c r="Z154" s="434"/>
      <c r="AA154" s="435"/>
      <c r="AB154" s="435"/>
      <c r="AC154" s="435"/>
      <c r="AD154" s="435"/>
      <c r="AE154" s="435"/>
      <c r="AF154" s="436"/>
      <c r="AG154" s="434"/>
      <c r="AH154" s="435"/>
      <c r="AI154" s="435"/>
      <c r="AJ154" s="435"/>
      <c r="AK154" s="435"/>
      <c r="AL154" s="435"/>
      <c r="AM154" s="436"/>
      <c r="AN154" s="434"/>
      <c r="AO154" s="435"/>
      <c r="AP154" s="435"/>
      <c r="AQ154" s="435"/>
      <c r="AR154" s="435"/>
      <c r="AS154" s="435"/>
      <c r="AT154" s="436"/>
      <c r="AU154" s="434"/>
      <c r="AV154" s="435"/>
      <c r="AW154" s="435"/>
      <c r="AX154" s="1481"/>
      <c r="AY154" s="1482"/>
      <c r="AZ154" s="1483"/>
      <c r="BA154" s="1484"/>
      <c r="BB154" s="1442"/>
      <c r="BC154" s="1404"/>
      <c r="BD154" s="1404"/>
      <c r="BE154" s="1404"/>
      <c r="BF154" s="1405"/>
    </row>
    <row r="155" spans="2:58" ht="20.25" customHeight="1">
      <c r="B155" s="1316"/>
      <c r="C155" s="1422"/>
      <c r="D155" s="1423"/>
      <c r="E155" s="1424"/>
      <c r="F155" s="383"/>
      <c r="G155" s="1327"/>
      <c r="H155" s="1331"/>
      <c r="I155" s="1332"/>
      <c r="J155" s="1332"/>
      <c r="K155" s="1333"/>
      <c r="L155" s="1337"/>
      <c r="M155" s="1338"/>
      <c r="N155" s="1338"/>
      <c r="O155" s="1339"/>
      <c r="P155" s="1383" t="s">
        <v>214</v>
      </c>
      <c r="Q155" s="1384"/>
      <c r="R155" s="1385"/>
      <c r="S155" s="384" t="str">
        <f>IF(S154="","",VLOOKUP(S154,'4シフト記号表'!$C$6:$K$35,9,FALSE))</f>
        <v/>
      </c>
      <c r="T155" s="385" t="str">
        <f>IF(T154="","",VLOOKUP(T154,'4シフト記号表'!$C$6:$K$35,9,FALSE))</f>
        <v/>
      </c>
      <c r="U155" s="385" t="str">
        <f>IF(U154="","",VLOOKUP(U154,'4シフト記号表'!$C$6:$K$35,9,FALSE))</f>
        <v/>
      </c>
      <c r="V155" s="385" t="str">
        <f>IF(V154="","",VLOOKUP(V154,'4シフト記号表'!$C$6:$K$35,9,FALSE))</f>
        <v/>
      </c>
      <c r="W155" s="385" t="str">
        <f>IF(W154="","",VLOOKUP(W154,'4シフト記号表'!$C$6:$K$35,9,FALSE))</f>
        <v/>
      </c>
      <c r="X155" s="385" t="str">
        <f>IF(X154="","",VLOOKUP(X154,'4シフト記号表'!$C$6:$K$35,9,FALSE))</f>
        <v/>
      </c>
      <c r="Y155" s="386" t="str">
        <f>IF(Y154="","",VLOOKUP(Y154,'4シフト記号表'!$C$6:$K$35,9,FALSE))</f>
        <v/>
      </c>
      <c r="Z155" s="384" t="str">
        <f>IF(Z154="","",VLOOKUP(Z154,'4シフト記号表'!$C$6:$K$35,9,FALSE))</f>
        <v/>
      </c>
      <c r="AA155" s="385" t="str">
        <f>IF(AA154="","",VLOOKUP(AA154,'4シフト記号表'!$C$6:$K$35,9,FALSE))</f>
        <v/>
      </c>
      <c r="AB155" s="385" t="str">
        <f>IF(AB154="","",VLOOKUP(AB154,'4シフト記号表'!$C$6:$K$35,9,FALSE))</f>
        <v/>
      </c>
      <c r="AC155" s="385" t="str">
        <f>IF(AC154="","",VLOOKUP(AC154,'4シフト記号表'!$C$6:$K$35,9,FALSE))</f>
        <v/>
      </c>
      <c r="AD155" s="385" t="str">
        <f>IF(AD154="","",VLOOKUP(AD154,'4シフト記号表'!$C$6:$K$35,9,FALSE))</f>
        <v/>
      </c>
      <c r="AE155" s="385" t="str">
        <f>IF(AE154="","",VLOOKUP(AE154,'4シフト記号表'!$C$6:$K$35,9,FALSE))</f>
        <v/>
      </c>
      <c r="AF155" s="386" t="str">
        <f>IF(AF154="","",VLOOKUP(AF154,'4シフト記号表'!$C$6:$K$35,9,FALSE))</f>
        <v/>
      </c>
      <c r="AG155" s="384" t="str">
        <f>IF(AG154="","",VLOOKUP(AG154,'4シフト記号表'!$C$6:$K$35,9,FALSE))</f>
        <v/>
      </c>
      <c r="AH155" s="385" t="str">
        <f>IF(AH154="","",VLOOKUP(AH154,'4シフト記号表'!$C$6:$K$35,9,FALSE))</f>
        <v/>
      </c>
      <c r="AI155" s="385" t="str">
        <f>IF(AI154="","",VLOOKUP(AI154,'4シフト記号表'!$C$6:$K$35,9,FALSE))</f>
        <v/>
      </c>
      <c r="AJ155" s="385" t="str">
        <f>IF(AJ154="","",VLOOKUP(AJ154,'4シフト記号表'!$C$6:$K$35,9,FALSE))</f>
        <v/>
      </c>
      <c r="AK155" s="385" t="str">
        <f>IF(AK154="","",VLOOKUP(AK154,'4シフト記号表'!$C$6:$K$35,9,FALSE))</f>
        <v/>
      </c>
      <c r="AL155" s="385" t="str">
        <f>IF(AL154="","",VLOOKUP(AL154,'4シフト記号表'!$C$6:$K$35,9,FALSE))</f>
        <v/>
      </c>
      <c r="AM155" s="386" t="str">
        <f>IF(AM154="","",VLOOKUP(AM154,'4シフト記号表'!$C$6:$K$35,9,FALSE))</f>
        <v/>
      </c>
      <c r="AN155" s="384" t="str">
        <f>IF(AN154="","",VLOOKUP(AN154,'4シフト記号表'!$C$6:$K$35,9,FALSE))</f>
        <v/>
      </c>
      <c r="AO155" s="385" t="str">
        <f>IF(AO154="","",VLOOKUP(AO154,'4シフト記号表'!$C$6:$K$35,9,FALSE))</f>
        <v/>
      </c>
      <c r="AP155" s="385" t="str">
        <f>IF(AP154="","",VLOOKUP(AP154,'4シフト記号表'!$C$6:$K$35,9,FALSE))</f>
        <v/>
      </c>
      <c r="AQ155" s="385" t="str">
        <f>IF(AQ154="","",VLOOKUP(AQ154,'4シフト記号表'!$C$6:$K$35,9,FALSE))</f>
        <v/>
      </c>
      <c r="AR155" s="385" t="str">
        <f>IF(AR154="","",VLOOKUP(AR154,'4シフト記号表'!$C$6:$K$35,9,FALSE))</f>
        <v/>
      </c>
      <c r="AS155" s="385" t="str">
        <f>IF(AS154="","",VLOOKUP(AS154,'4シフト記号表'!$C$6:$K$35,9,FALSE))</f>
        <v/>
      </c>
      <c r="AT155" s="386" t="str">
        <f>IF(AT154="","",VLOOKUP(AT154,'4シフト記号表'!$C$6:$K$35,9,FALSE))</f>
        <v/>
      </c>
      <c r="AU155" s="384" t="str">
        <f>IF(AU154="","",VLOOKUP(AU154,'4シフト記号表'!$C$6:$K$35,9,FALSE))</f>
        <v/>
      </c>
      <c r="AV155" s="385" t="str">
        <f>IF(AV154="","",VLOOKUP(AV154,'4シフト記号表'!$C$6:$K$35,9,FALSE))</f>
        <v/>
      </c>
      <c r="AW155" s="385" t="str">
        <f>IF(AW154="","",VLOOKUP(AW154,'4シフト記号表'!$C$6:$K$35,9,FALSE))</f>
        <v/>
      </c>
      <c r="AX155" s="1386">
        <f>IF($BB$3="４週",SUM(S155:AT155),IF($BB$3="暦月",SUM(S155:AW155),""))</f>
        <v>0</v>
      </c>
      <c r="AY155" s="1387"/>
      <c r="AZ155" s="1388">
        <f>IF($BB$3="４週",AX155/4,IF($BB$3="暦月",'4勤務形態一覧（100名）'!AX155/('4勤務形態一覧（100名）'!$BB$8/7),""))</f>
        <v>0</v>
      </c>
      <c r="BA155" s="1389"/>
      <c r="BB155" s="1443"/>
      <c r="BC155" s="1338"/>
      <c r="BD155" s="1338"/>
      <c r="BE155" s="1338"/>
      <c r="BF155" s="1339"/>
    </row>
    <row r="156" spans="2:58" ht="20.25" customHeight="1">
      <c r="B156" s="1316"/>
      <c r="C156" s="1425"/>
      <c r="D156" s="1426"/>
      <c r="E156" s="1427"/>
      <c r="F156" s="437">
        <f>C154</f>
        <v>0</v>
      </c>
      <c r="G156" s="1401"/>
      <c r="H156" s="1331"/>
      <c r="I156" s="1332"/>
      <c r="J156" s="1332"/>
      <c r="K156" s="1333"/>
      <c r="L156" s="1406"/>
      <c r="M156" s="1407"/>
      <c r="N156" s="1407"/>
      <c r="O156" s="1408"/>
      <c r="P156" s="1390" t="s">
        <v>215</v>
      </c>
      <c r="Q156" s="1391"/>
      <c r="R156" s="1392"/>
      <c r="S156" s="388" t="str">
        <f>IF(S154="","",VLOOKUP(S154,'4シフト記号表'!$C$6:$U$35,19,FALSE))</f>
        <v/>
      </c>
      <c r="T156" s="389" t="str">
        <f>IF(T154="","",VLOOKUP(T154,'4シフト記号表'!$C$6:$U$35,19,FALSE))</f>
        <v/>
      </c>
      <c r="U156" s="389" t="str">
        <f>IF(U154="","",VLOOKUP(U154,'4シフト記号表'!$C$6:$U$35,19,FALSE))</f>
        <v/>
      </c>
      <c r="V156" s="389" t="str">
        <f>IF(V154="","",VLOOKUP(V154,'4シフト記号表'!$C$6:$U$35,19,FALSE))</f>
        <v/>
      </c>
      <c r="W156" s="389" t="str">
        <f>IF(W154="","",VLOOKUP(W154,'4シフト記号表'!$C$6:$U$35,19,FALSE))</f>
        <v/>
      </c>
      <c r="X156" s="389" t="str">
        <f>IF(X154="","",VLOOKUP(X154,'4シフト記号表'!$C$6:$U$35,19,FALSE))</f>
        <v/>
      </c>
      <c r="Y156" s="390" t="str">
        <f>IF(Y154="","",VLOOKUP(Y154,'4シフト記号表'!$C$6:$U$35,19,FALSE))</f>
        <v/>
      </c>
      <c r="Z156" s="388" t="str">
        <f>IF(Z154="","",VLOOKUP(Z154,'4シフト記号表'!$C$6:$U$35,19,FALSE))</f>
        <v/>
      </c>
      <c r="AA156" s="389" t="str">
        <f>IF(AA154="","",VLOOKUP(AA154,'4シフト記号表'!$C$6:$U$35,19,FALSE))</f>
        <v/>
      </c>
      <c r="AB156" s="389" t="str">
        <f>IF(AB154="","",VLOOKUP(AB154,'4シフト記号表'!$C$6:$U$35,19,FALSE))</f>
        <v/>
      </c>
      <c r="AC156" s="389" t="str">
        <f>IF(AC154="","",VLOOKUP(AC154,'4シフト記号表'!$C$6:$U$35,19,FALSE))</f>
        <v/>
      </c>
      <c r="AD156" s="389" t="str">
        <f>IF(AD154="","",VLOOKUP(AD154,'4シフト記号表'!$C$6:$U$35,19,FALSE))</f>
        <v/>
      </c>
      <c r="AE156" s="389" t="str">
        <f>IF(AE154="","",VLOOKUP(AE154,'4シフト記号表'!$C$6:$U$35,19,FALSE))</f>
        <v/>
      </c>
      <c r="AF156" s="390" t="str">
        <f>IF(AF154="","",VLOOKUP(AF154,'4シフト記号表'!$C$6:$U$35,19,FALSE))</f>
        <v/>
      </c>
      <c r="AG156" s="388" t="str">
        <f>IF(AG154="","",VLOOKUP(AG154,'4シフト記号表'!$C$6:$U$35,19,FALSE))</f>
        <v/>
      </c>
      <c r="AH156" s="389" t="str">
        <f>IF(AH154="","",VLOOKUP(AH154,'4シフト記号表'!$C$6:$U$35,19,FALSE))</f>
        <v/>
      </c>
      <c r="AI156" s="389" t="str">
        <f>IF(AI154="","",VLOOKUP(AI154,'4シフト記号表'!$C$6:$U$35,19,FALSE))</f>
        <v/>
      </c>
      <c r="AJ156" s="389" t="str">
        <f>IF(AJ154="","",VLOOKUP(AJ154,'4シフト記号表'!$C$6:$U$35,19,FALSE))</f>
        <v/>
      </c>
      <c r="AK156" s="389" t="str">
        <f>IF(AK154="","",VLOOKUP(AK154,'4シフト記号表'!$C$6:$U$35,19,FALSE))</f>
        <v/>
      </c>
      <c r="AL156" s="389" t="str">
        <f>IF(AL154="","",VLOOKUP(AL154,'4シフト記号表'!$C$6:$U$35,19,FALSE))</f>
        <v/>
      </c>
      <c r="AM156" s="390" t="str">
        <f>IF(AM154="","",VLOOKUP(AM154,'4シフト記号表'!$C$6:$U$35,19,FALSE))</f>
        <v/>
      </c>
      <c r="AN156" s="388" t="str">
        <f>IF(AN154="","",VLOOKUP(AN154,'4シフト記号表'!$C$6:$U$35,19,FALSE))</f>
        <v/>
      </c>
      <c r="AO156" s="389" t="str">
        <f>IF(AO154="","",VLOOKUP(AO154,'4シフト記号表'!$C$6:$U$35,19,FALSE))</f>
        <v/>
      </c>
      <c r="AP156" s="389" t="str">
        <f>IF(AP154="","",VLOOKUP(AP154,'4シフト記号表'!$C$6:$U$35,19,FALSE))</f>
        <v/>
      </c>
      <c r="AQ156" s="389" t="str">
        <f>IF(AQ154="","",VLOOKUP(AQ154,'4シフト記号表'!$C$6:$U$35,19,FALSE))</f>
        <v/>
      </c>
      <c r="AR156" s="389" t="str">
        <f>IF(AR154="","",VLOOKUP(AR154,'4シフト記号表'!$C$6:$U$35,19,FALSE))</f>
        <v/>
      </c>
      <c r="AS156" s="389" t="str">
        <f>IF(AS154="","",VLOOKUP(AS154,'4シフト記号表'!$C$6:$U$35,19,FALSE))</f>
        <v/>
      </c>
      <c r="AT156" s="390" t="str">
        <f>IF(AT154="","",VLOOKUP(AT154,'4シフト記号表'!$C$6:$U$35,19,FALSE))</f>
        <v/>
      </c>
      <c r="AU156" s="388" t="str">
        <f>IF(AU154="","",VLOOKUP(AU154,'4シフト記号表'!$C$6:$U$35,19,FALSE))</f>
        <v/>
      </c>
      <c r="AV156" s="389" t="str">
        <f>IF(AV154="","",VLOOKUP(AV154,'4シフト記号表'!$C$6:$U$35,19,FALSE))</f>
        <v/>
      </c>
      <c r="AW156" s="389" t="str">
        <f>IF(AW154="","",VLOOKUP(AW154,'4シフト記号表'!$C$6:$U$35,19,FALSE))</f>
        <v/>
      </c>
      <c r="AX156" s="1393">
        <f>IF($BB$3="４週",SUM(S156:AT156),IF($BB$3="暦月",SUM(S156:AW156),""))</f>
        <v>0</v>
      </c>
      <c r="AY156" s="1394"/>
      <c r="AZ156" s="1395">
        <f>IF($BB$3="４週",AX156/4,IF($BB$3="暦月",'4勤務形態一覧（100名）'!AX156/('4勤務形態一覧（100名）'!$BB$8/7),""))</f>
        <v>0</v>
      </c>
      <c r="BA156" s="1396"/>
      <c r="BB156" s="1444"/>
      <c r="BC156" s="1407"/>
      <c r="BD156" s="1407"/>
      <c r="BE156" s="1407"/>
      <c r="BF156" s="1408"/>
    </row>
    <row r="157" spans="2:58" ht="20.25" customHeight="1">
      <c r="B157" s="1316">
        <f>B154+1</f>
        <v>46</v>
      </c>
      <c r="C157" s="1419"/>
      <c r="D157" s="1420"/>
      <c r="E157" s="1421"/>
      <c r="F157" s="391"/>
      <c r="G157" s="1400"/>
      <c r="H157" s="1402"/>
      <c r="I157" s="1332"/>
      <c r="J157" s="1332"/>
      <c r="K157" s="1333"/>
      <c r="L157" s="1403"/>
      <c r="M157" s="1404"/>
      <c r="N157" s="1404"/>
      <c r="O157" s="1405"/>
      <c r="P157" s="1409" t="s">
        <v>213</v>
      </c>
      <c r="Q157" s="1410"/>
      <c r="R157" s="1411"/>
      <c r="S157" s="434"/>
      <c r="T157" s="435"/>
      <c r="U157" s="435"/>
      <c r="V157" s="435"/>
      <c r="W157" s="435"/>
      <c r="X157" s="435"/>
      <c r="Y157" s="436"/>
      <c r="Z157" s="434"/>
      <c r="AA157" s="435"/>
      <c r="AB157" s="435"/>
      <c r="AC157" s="435"/>
      <c r="AD157" s="435"/>
      <c r="AE157" s="435"/>
      <c r="AF157" s="436"/>
      <c r="AG157" s="434"/>
      <c r="AH157" s="435"/>
      <c r="AI157" s="435"/>
      <c r="AJ157" s="435"/>
      <c r="AK157" s="435"/>
      <c r="AL157" s="435"/>
      <c r="AM157" s="436"/>
      <c r="AN157" s="434"/>
      <c r="AO157" s="435"/>
      <c r="AP157" s="435"/>
      <c r="AQ157" s="435"/>
      <c r="AR157" s="435"/>
      <c r="AS157" s="435"/>
      <c r="AT157" s="436"/>
      <c r="AU157" s="434"/>
      <c r="AV157" s="435"/>
      <c r="AW157" s="435"/>
      <c r="AX157" s="1481"/>
      <c r="AY157" s="1482"/>
      <c r="AZ157" s="1483"/>
      <c r="BA157" s="1484"/>
      <c r="BB157" s="1442"/>
      <c r="BC157" s="1404"/>
      <c r="BD157" s="1404"/>
      <c r="BE157" s="1404"/>
      <c r="BF157" s="1405"/>
    </row>
    <row r="158" spans="2:58" ht="20.25" customHeight="1">
      <c r="B158" s="1316"/>
      <c r="C158" s="1422"/>
      <c r="D158" s="1423"/>
      <c r="E158" s="1424"/>
      <c r="F158" s="383"/>
      <c r="G158" s="1327"/>
      <c r="H158" s="1331"/>
      <c r="I158" s="1332"/>
      <c r="J158" s="1332"/>
      <c r="K158" s="1333"/>
      <c r="L158" s="1337"/>
      <c r="M158" s="1338"/>
      <c r="N158" s="1338"/>
      <c r="O158" s="1339"/>
      <c r="P158" s="1383" t="s">
        <v>214</v>
      </c>
      <c r="Q158" s="1384"/>
      <c r="R158" s="1385"/>
      <c r="S158" s="384" t="str">
        <f>IF(S157="","",VLOOKUP(S157,'4シフト記号表'!$C$6:$K$35,9,FALSE))</f>
        <v/>
      </c>
      <c r="T158" s="385" t="str">
        <f>IF(T157="","",VLOOKUP(T157,'4シフト記号表'!$C$6:$K$35,9,FALSE))</f>
        <v/>
      </c>
      <c r="U158" s="385" t="str">
        <f>IF(U157="","",VLOOKUP(U157,'4シフト記号表'!$C$6:$K$35,9,FALSE))</f>
        <v/>
      </c>
      <c r="V158" s="385" t="str">
        <f>IF(V157="","",VLOOKUP(V157,'4シフト記号表'!$C$6:$K$35,9,FALSE))</f>
        <v/>
      </c>
      <c r="W158" s="385" t="str">
        <f>IF(W157="","",VLOOKUP(W157,'4シフト記号表'!$C$6:$K$35,9,FALSE))</f>
        <v/>
      </c>
      <c r="X158" s="385" t="str">
        <f>IF(X157="","",VLOOKUP(X157,'4シフト記号表'!$C$6:$K$35,9,FALSE))</f>
        <v/>
      </c>
      <c r="Y158" s="386" t="str">
        <f>IF(Y157="","",VLOOKUP(Y157,'4シフト記号表'!$C$6:$K$35,9,FALSE))</f>
        <v/>
      </c>
      <c r="Z158" s="384" t="str">
        <f>IF(Z157="","",VLOOKUP(Z157,'4シフト記号表'!$C$6:$K$35,9,FALSE))</f>
        <v/>
      </c>
      <c r="AA158" s="385" t="str">
        <f>IF(AA157="","",VLOOKUP(AA157,'4シフト記号表'!$C$6:$K$35,9,FALSE))</f>
        <v/>
      </c>
      <c r="AB158" s="385" t="str">
        <f>IF(AB157="","",VLOOKUP(AB157,'4シフト記号表'!$C$6:$K$35,9,FALSE))</f>
        <v/>
      </c>
      <c r="AC158" s="385" t="str">
        <f>IF(AC157="","",VLOOKUP(AC157,'4シフト記号表'!$C$6:$K$35,9,FALSE))</f>
        <v/>
      </c>
      <c r="AD158" s="385" t="str">
        <f>IF(AD157="","",VLOOKUP(AD157,'4シフト記号表'!$C$6:$K$35,9,FALSE))</f>
        <v/>
      </c>
      <c r="AE158" s="385" t="str">
        <f>IF(AE157="","",VLOOKUP(AE157,'4シフト記号表'!$C$6:$K$35,9,FALSE))</f>
        <v/>
      </c>
      <c r="AF158" s="386" t="str">
        <f>IF(AF157="","",VLOOKUP(AF157,'4シフト記号表'!$C$6:$K$35,9,FALSE))</f>
        <v/>
      </c>
      <c r="AG158" s="384" t="str">
        <f>IF(AG157="","",VLOOKUP(AG157,'4シフト記号表'!$C$6:$K$35,9,FALSE))</f>
        <v/>
      </c>
      <c r="AH158" s="385" t="str">
        <f>IF(AH157="","",VLOOKUP(AH157,'4シフト記号表'!$C$6:$K$35,9,FALSE))</f>
        <v/>
      </c>
      <c r="AI158" s="385" t="str">
        <f>IF(AI157="","",VLOOKUP(AI157,'4シフト記号表'!$C$6:$K$35,9,FALSE))</f>
        <v/>
      </c>
      <c r="AJ158" s="385" t="str">
        <f>IF(AJ157="","",VLOOKUP(AJ157,'4シフト記号表'!$C$6:$K$35,9,FALSE))</f>
        <v/>
      </c>
      <c r="AK158" s="385" t="str">
        <f>IF(AK157="","",VLOOKUP(AK157,'4シフト記号表'!$C$6:$K$35,9,FALSE))</f>
        <v/>
      </c>
      <c r="AL158" s="385" t="str">
        <f>IF(AL157="","",VLOOKUP(AL157,'4シフト記号表'!$C$6:$K$35,9,FALSE))</f>
        <v/>
      </c>
      <c r="AM158" s="386" t="str">
        <f>IF(AM157="","",VLOOKUP(AM157,'4シフト記号表'!$C$6:$K$35,9,FALSE))</f>
        <v/>
      </c>
      <c r="AN158" s="384" t="str">
        <f>IF(AN157="","",VLOOKUP(AN157,'4シフト記号表'!$C$6:$K$35,9,FALSE))</f>
        <v/>
      </c>
      <c r="AO158" s="385" t="str">
        <f>IF(AO157="","",VLOOKUP(AO157,'4シフト記号表'!$C$6:$K$35,9,FALSE))</f>
        <v/>
      </c>
      <c r="AP158" s="385" t="str">
        <f>IF(AP157="","",VLOOKUP(AP157,'4シフト記号表'!$C$6:$K$35,9,FALSE))</f>
        <v/>
      </c>
      <c r="AQ158" s="385" t="str">
        <f>IF(AQ157="","",VLOOKUP(AQ157,'4シフト記号表'!$C$6:$K$35,9,FALSE))</f>
        <v/>
      </c>
      <c r="AR158" s="385" t="str">
        <f>IF(AR157="","",VLOOKUP(AR157,'4シフト記号表'!$C$6:$K$35,9,FALSE))</f>
        <v/>
      </c>
      <c r="AS158" s="385" t="str">
        <f>IF(AS157="","",VLOOKUP(AS157,'4シフト記号表'!$C$6:$K$35,9,FALSE))</f>
        <v/>
      </c>
      <c r="AT158" s="386" t="str">
        <f>IF(AT157="","",VLOOKUP(AT157,'4シフト記号表'!$C$6:$K$35,9,FALSE))</f>
        <v/>
      </c>
      <c r="AU158" s="384" t="str">
        <f>IF(AU157="","",VLOOKUP(AU157,'4シフト記号表'!$C$6:$K$35,9,FALSE))</f>
        <v/>
      </c>
      <c r="AV158" s="385" t="str">
        <f>IF(AV157="","",VLOOKUP(AV157,'4シフト記号表'!$C$6:$K$35,9,FALSE))</f>
        <v/>
      </c>
      <c r="AW158" s="385" t="str">
        <f>IF(AW157="","",VLOOKUP(AW157,'4シフト記号表'!$C$6:$K$35,9,FALSE))</f>
        <v/>
      </c>
      <c r="AX158" s="1386">
        <f>IF($BB$3="４週",SUM(S158:AT158),IF($BB$3="暦月",SUM(S158:AW158),""))</f>
        <v>0</v>
      </c>
      <c r="AY158" s="1387"/>
      <c r="AZ158" s="1388">
        <f>IF($BB$3="４週",AX158/4,IF($BB$3="暦月",'4勤務形態一覧（100名）'!AX158/('4勤務形態一覧（100名）'!$BB$8/7),""))</f>
        <v>0</v>
      </c>
      <c r="BA158" s="1389"/>
      <c r="BB158" s="1443"/>
      <c r="BC158" s="1338"/>
      <c r="BD158" s="1338"/>
      <c r="BE158" s="1338"/>
      <c r="BF158" s="1339"/>
    </row>
    <row r="159" spans="2:58" ht="20.25" customHeight="1">
      <c r="B159" s="1316"/>
      <c r="C159" s="1425"/>
      <c r="D159" s="1426"/>
      <c r="E159" s="1427"/>
      <c r="F159" s="437">
        <f>C157</f>
        <v>0</v>
      </c>
      <c r="G159" s="1401"/>
      <c r="H159" s="1331"/>
      <c r="I159" s="1332"/>
      <c r="J159" s="1332"/>
      <c r="K159" s="1333"/>
      <c r="L159" s="1406"/>
      <c r="M159" s="1407"/>
      <c r="N159" s="1407"/>
      <c r="O159" s="1408"/>
      <c r="P159" s="1390" t="s">
        <v>215</v>
      </c>
      <c r="Q159" s="1391"/>
      <c r="R159" s="1392"/>
      <c r="S159" s="388" t="str">
        <f>IF(S157="","",VLOOKUP(S157,'4シフト記号表'!$C$6:$U$35,19,FALSE))</f>
        <v/>
      </c>
      <c r="T159" s="389" t="str">
        <f>IF(T157="","",VLOOKUP(T157,'4シフト記号表'!$C$6:$U$35,19,FALSE))</f>
        <v/>
      </c>
      <c r="U159" s="389" t="str">
        <f>IF(U157="","",VLOOKUP(U157,'4シフト記号表'!$C$6:$U$35,19,FALSE))</f>
        <v/>
      </c>
      <c r="V159" s="389" t="str">
        <f>IF(V157="","",VLOOKUP(V157,'4シフト記号表'!$C$6:$U$35,19,FALSE))</f>
        <v/>
      </c>
      <c r="W159" s="389" t="str">
        <f>IF(W157="","",VLOOKUP(W157,'4シフト記号表'!$C$6:$U$35,19,FALSE))</f>
        <v/>
      </c>
      <c r="X159" s="389" t="str">
        <f>IF(X157="","",VLOOKUP(X157,'4シフト記号表'!$C$6:$U$35,19,FALSE))</f>
        <v/>
      </c>
      <c r="Y159" s="390" t="str">
        <f>IF(Y157="","",VLOOKUP(Y157,'4シフト記号表'!$C$6:$U$35,19,FALSE))</f>
        <v/>
      </c>
      <c r="Z159" s="388" t="str">
        <f>IF(Z157="","",VLOOKUP(Z157,'4シフト記号表'!$C$6:$U$35,19,FALSE))</f>
        <v/>
      </c>
      <c r="AA159" s="389" t="str">
        <f>IF(AA157="","",VLOOKUP(AA157,'4シフト記号表'!$C$6:$U$35,19,FALSE))</f>
        <v/>
      </c>
      <c r="AB159" s="389" t="str">
        <f>IF(AB157="","",VLOOKUP(AB157,'4シフト記号表'!$C$6:$U$35,19,FALSE))</f>
        <v/>
      </c>
      <c r="AC159" s="389" t="str">
        <f>IF(AC157="","",VLOOKUP(AC157,'4シフト記号表'!$C$6:$U$35,19,FALSE))</f>
        <v/>
      </c>
      <c r="AD159" s="389" t="str">
        <f>IF(AD157="","",VLOOKUP(AD157,'4シフト記号表'!$C$6:$U$35,19,FALSE))</f>
        <v/>
      </c>
      <c r="AE159" s="389" t="str">
        <f>IF(AE157="","",VLOOKUP(AE157,'4シフト記号表'!$C$6:$U$35,19,FALSE))</f>
        <v/>
      </c>
      <c r="AF159" s="390" t="str">
        <f>IF(AF157="","",VLOOKUP(AF157,'4シフト記号表'!$C$6:$U$35,19,FALSE))</f>
        <v/>
      </c>
      <c r="AG159" s="388" t="str">
        <f>IF(AG157="","",VLOOKUP(AG157,'4シフト記号表'!$C$6:$U$35,19,FALSE))</f>
        <v/>
      </c>
      <c r="AH159" s="389" t="str">
        <f>IF(AH157="","",VLOOKUP(AH157,'4シフト記号表'!$C$6:$U$35,19,FALSE))</f>
        <v/>
      </c>
      <c r="AI159" s="389" t="str">
        <f>IF(AI157="","",VLOOKUP(AI157,'4シフト記号表'!$C$6:$U$35,19,FALSE))</f>
        <v/>
      </c>
      <c r="AJ159" s="389" t="str">
        <f>IF(AJ157="","",VLOOKUP(AJ157,'4シフト記号表'!$C$6:$U$35,19,FALSE))</f>
        <v/>
      </c>
      <c r="AK159" s="389" t="str">
        <f>IF(AK157="","",VLOOKUP(AK157,'4シフト記号表'!$C$6:$U$35,19,FALSE))</f>
        <v/>
      </c>
      <c r="AL159" s="389" t="str">
        <f>IF(AL157="","",VLOOKUP(AL157,'4シフト記号表'!$C$6:$U$35,19,FALSE))</f>
        <v/>
      </c>
      <c r="AM159" s="390" t="str">
        <f>IF(AM157="","",VLOOKUP(AM157,'4シフト記号表'!$C$6:$U$35,19,FALSE))</f>
        <v/>
      </c>
      <c r="AN159" s="388" t="str">
        <f>IF(AN157="","",VLOOKUP(AN157,'4シフト記号表'!$C$6:$U$35,19,FALSE))</f>
        <v/>
      </c>
      <c r="AO159" s="389" t="str">
        <f>IF(AO157="","",VLOOKUP(AO157,'4シフト記号表'!$C$6:$U$35,19,FALSE))</f>
        <v/>
      </c>
      <c r="AP159" s="389" t="str">
        <f>IF(AP157="","",VLOOKUP(AP157,'4シフト記号表'!$C$6:$U$35,19,FALSE))</f>
        <v/>
      </c>
      <c r="AQ159" s="389" t="str">
        <f>IF(AQ157="","",VLOOKUP(AQ157,'4シフト記号表'!$C$6:$U$35,19,FALSE))</f>
        <v/>
      </c>
      <c r="AR159" s="389" t="str">
        <f>IF(AR157="","",VLOOKUP(AR157,'4シフト記号表'!$C$6:$U$35,19,FALSE))</f>
        <v/>
      </c>
      <c r="AS159" s="389" t="str">
        <f>IF(AS157="","",VLOOKUP(AS157,'4シフト記号表'!$C$6:$U$35,19,FALSE))</f>
        <v/>
      </c>
      <c r="AT159" s="390" t="str">
        <f>IF(AT157="","",VLOOKUP(AT157,'4シフト記号表'!$C$6:$U$35,19,FALSE))</f>
        <v/>
      </c>
      <c r="AU159" s="388" t="str">
        <f>IF(AU157="","",VLOOKUP(AU157,'4シフト記号表'!$C$6:$U$35,19,FALSE))</f>
        <v/>
      </c>
      <c r="AV159" s="389" t="str">
        <f>IF(AV157="","",VLOOKUP(AV157,'4シフト記号表'!$C$6:$U$35,19,FALSE))</f>
        <v/>
      </c>
      <c r="AW159" s="389" t="str">
        <f>IF(AW157="","",VLOOKUP(AW157,'4シフト記号表'!$C$6:$U$35,19,FALSE))</f>
        <v/>
      </c>
      <c r="AX159" s="1393">
        <f>IF($BB$3="４週",SUM(S159:AT159),IF($BB$3="暦月",SUM(S159:AW159),""))</f>
        <v>0</v>
      </c>
      <c r="AY159" s="1394"/>
      <c r="AZ159" s="1395">
        <f>IF($BB$3="４週",AX159/4,IF($BB$3="暦月",'4勤務形態一覧（100名）'!AX159/('4勤務形態一覧（100名）'!$BB$8/7),""))</f>
        <v>0</v>
      </c>
      <c r="BA159" s="1396"/>
      <c r="BB159" s="1444"/>
      <c r="BC159" s="1407"/>
      <c r="BD159" s="1407"/>
      <c r="BE159" s="1407"/>
      <c r="BF159" s="1408"/>
    </row>
    <row r="160" spans="2:58" ht="20.25" customHeight="1">
      <c r="B160" s="1316">
        <f>B157+1</f>
        <v>47</v>
      </c>
      <c r="C160" s="1419"/>
      <c r="D160" s="1420"/>
      <c r="E160" s="1421"/>
      <c r="F160" s="391"/>
      <c r="G160" s="1400"/>
      <c r="H160" s="1402"/>
      <c r="I160" s="1332"/>
      <c r="J160" s="1332"/>
      <c r="K160" s="1333"/>
      <c r="L160" s="1403"/>
      <c r="M160" s="1404"/>
      <c r="N160" s="1404"/>
      <c r="O160" s="1405"/>
      <c r="P160" s="1409" t="s">
        <v>213</v>
      </c>
      <c r="Q160" s="1410"/>
      <c r="R160" s="1411"/>
      <c r="S160" s="434"/>
      <c r="T160" s="435"/>
      <c r="U160" s="435"/>
      <c r="V160" s="435"/>
      <c r="W160" s="435"/>
      <c r="X160" s="435"/>
      <c r="Y160" s="436"/>
      <c r="Z160" s="434"/>
      <c r="AA160" s="435"/>
      <c r="AB160" s="435"/>
      <c r="AC160" s="435"/>
      <c r="AD160" s="435"/>
      <c r="AE160" s="435"/>
      <c r="AF160" s="436"/>
      <c r="AG160" s="434"/>
      <c r="AH160" s="435"/>
      <c r="AI160" s="435"/>
      <c r="AJ160" s="435"/>
      <c r="AK160" s="435"/>
      <c r="AL160" s="435"/>
      <c r="AM160" s="436"/>
      <c r="AN160" s="434"/>
      <c r="AO160" s="435"/>
      <c r="AP160" s="435"/>
      <c r="AQ160" s="435"/>
      <c r="AR160" s="435"/>
      <c r="AS160" s="435"/>
      <c r="AT160" s="436"/>
      <c r="AU160" s="434"/>
      <c r="AV160" s="435"/>
      <c r="AW160" s="435"/>
      <c r="AX160" s="1481"/>
      <c r="AY160" s="1482"/>
      <c r="AZ160" s="1483"/>
      <c r="BA160" s="1484"/>
      <c r="BB160" s="1442"/>
      <c r="BC160" s="1404"/>
      <c r="BD160" s="1404"/>
      <c r="BE160" s="1404"/>
      <c r="BF160" s="1405"/>
    </row>
    <row r="161" spans="2:58" ht="20.25" customHeight="1">
      <c r="B161" s="1316"/>
      <c r="C161" s="1422"/>
      <c r="D161" s="1423"/>
      <c r="E161" s="1424"/>
      <c r="F161" s="383"/>
      <c r="G161" s="1327"/>
      <c r="H161" s="1331"/>
      <c r="I161" s="1332"/>
      <c r="J161" s="1332"/>
      <c r="K161" s="1333"/>
      <c r="L161" s="1337"/>
      <c r="M161" s="1338"/>
      <c r="N161" s="1338"/>
      <c r="O161" s="1339"/>
      <c r="P161" s="1383" t="s">
        <v>214</v>
      </c>
      <c r="Q161" s="1384"/>
      <c r="R161" s="1385"/>
      <c r="S161" s="384" t="str">
        <f>IF(S160="","",VLOOKUP(S160,'4シフト記号表'!$C$6:$K$35,9,FALSE))</f>
        <v/>
      </c>
      <c r="T161" s="385" t="str">
        <f>IF(T160="","",VLOOKUP(T160,'4シフト記号表'!$C$6:$K$35,9,FALSE))</f>
        <v/>
      </c>
      <c r="U161" s="385" t="str">
        <f>IF(U160="","",VLOOKUP(U160,'4シフト記号表'!$C$6:$K$35,9,FALSE))</f>
        <v/>
      </c>
      <c r="V161" s="385" t="str">
        <f>IF(V160="","",VLOOKUP(V160,'4シフト記号表'!$C$6:$K$35,9,FALSE))</f>
        <v/>
      </c>
      <c r="W161" s="385" t="str">
        <f>IF(W160="","",VLOOKUP(W160,'4シフト記号表'!$C$6:$K$35,9,FALSE))</f>
        <v/>
      </c>
      <c r="X161" s="385" t="str">
        <f>IF(X160="","",VLOOKUP(X160,'4シフト記号表'!$C$6:$K$35,9,FALSE))</f>
        <v/>
      </c>
      <c r="Y161" s="386" t="str">
        <f>IF(Y160="","",VLOOKUP(Y160,'4シフト記号表'!$C$6:$K$35,9,FALSE))</f>
        <v/>
      </c>
      <c r="Z161" s="384" t="str">
        <f>IF(Z160="","",VLOOKUP(Z160,'4シフト記号表'!$C$6:$K$35,9,FALSE))</f>
        <v/>
      </c>
      <c r="AA161" s="385" t="str">
        <f>IF(AA160="","",VLOOKUP(AA160,'4シフト記号表'!$C$6:$K$35,9,FALSE))</f>
        <v/>
      </c>
      <c r="AB161" s="385" t="str">
        <f>IF(AB160="","",VLOOKUP(AB160,'4シフト記号表'!$C$6:$K$35,9,FALSE))</f>
        <v/>
      </c>
      <c r="AC161" s="385" t="str">
        <f>IF(AC160="","",VLOOKUP(AC160,'4シフト記号表'!$C$6:$K$35,9,FALSE))</f>
        <v/>
      </c>
      <c r="AD161" s="385" t="str">
        <f>IF(AD160="","",VLOOKUP(AD160,'4シフト記号表'!$C$6:$K$35,9,FALSE))</f>
        <v/>
      </c>
      <c r="AE161" s="385" t="str">
        <f>IF(AE160="","",VLOOKUP(AE160,'4シフト記号表'!$C$6:$K$35,9,FALSE))</f>
        <v/>
      </c>
      <c r="AF161" s="386" t="str">
        <f>IF(AF160="","",VLOOKUP(AF160,'4シフト記号表'!$C$6:$K$35,9,FALSE))</f>
        <v/>
      </c>
      <c r="AG161" s="384" t="str">
        <f>IF(AG160="","",VLOOKUP(AG160,'4シフト記号表'!$C$6:$K$35,9,FALSE))</f>
        <v/>
      </c>
      <c r="AH161" s="385" t="str">
        <f>IF(AH160="","",VLOOKUP(AH160,'4シフト記号表'!$C$6:$K$35,9,FALSE))</f>
        <v/>
      </c>
      <c r="AI161" s="385" t="str">
        <f>IF(AI160="","",VLOOKUP(AI160,'4シフト記号表'!$C$6:$K$35,9,FALSE))</f>
        <v/>
      </c>
      <c r="AJ161" s="385" t="str">
        <f>IF(AJ160="","",VLOOKUP(AJ160,'4シフト記号表'!$C$6:$K$35,9,FALSE))</f>
        <v/>
      </c>
      <c r="AK161" s="385" t="str">
        <f>IF(AK160="","",VLOOKUP(AK160,'4シフト記号表'!$C$6:$K$35,9,FALSE))</f>
        <v/>
      </c>
      <c r="AL161" s="385" t="str">
        <f>IF(AL160="","",VLOOKUP(AL160,'4シフト記号表'!$C$6:$K$35,9,FALSE))</f>
        <v/>
      </c>
      <c r="AM161" s="386" t="str">
        <f>IF(AM160="","",VLOOKUP(AM160,'4シフト記号表'!$C$6:$K$35,9,FALSE))</f>
        <v/>
      </c>
      <c r="AN161" s="384" t="str">
        <f>IF(AN160="","",VLOOKUP(AN160,'4シフト記号表'!$C$6:$K$35,9,FALSE))</f>
        <v/>
      </c>
      <c r="AO161" s="385" t="str">
        <f>IF(AO160="","",VLOOKUP(AO160,'4シフト記号表'!$C$6:$K$35,9,FALSE))</f>
        <v/>
      </c>
      <c r="AP161" s="385" t="str">
        <f>IF(AP160="","",VLOOKUP(AP160,'4シフト記号表'!$C$6:$K$35,9,FALSE))</f>
        <v/>
      </c>
      <c r="AQ161" s="385" t="str">
        <f>IF(AQ160="","",VLOOKUP(AQ160,'4シフト記号表'!$C$6:$K$35,9,FALSE))</f>
        <v/>
      </c>
      <c r="AR161" s="385" t="str">
        <f>IF(AR160="","",VLOOKUP(AR160,'4シフト記号表'!$C$6:$K$35,9,FALSE))</f>
        <v/>
      </c>
      <c r="AS161" s="385" t="str">
        <f>IF(AS160="","",VLOOKUP(AS160,'4シフト記号表'!$C$6:$K$35,9,FALSE))</f>
        <v/>
      </c>
      <c r="AT161" s="386" t="str">
        <f>IF(AT160="","",VLOOKUP(AT160,'4シフト記号表'!$C$6:$K$35,9,FALSE))</f>
        <v/>
      </c>
      <c r="AU161" s="384" t="str">
        <f>IF(AU160="","",VLOOKUP(AU160,'4シフト記号表'!$C$6:$K$35,9,FALSE))</f>
        <v/>
      </c>
      <c r="AV161" s="385" t="str">
        <f>IF(AV160="","",VLOOKUP(AV160,'4シフト記号表'!$C$6:$K$35,9,FALSE))</f>
        <v/>
      </c>
      <c r="AW161" s="385" t="str">
        <f>IF(AW160="","",VLOOKUP(AW160,'4シフト記号表'!$C$6:$K$35,9,FALSE))</f>
        <v/>
      </c>
      <c r="AX161" s="1386">
        <f>IF($BB$3="４週",SUM(S161:AT161),IF($BB$3="暦月",SUM(S161:AW161),""))</f>
        <v>0</v>
      </c>
      <c r="AY161" s="1387"/>
      <c r="AZ161" s="1388">
        <f>IF($BB$3="４週",AX161/4,IF($BB$3="暦月",'4勤務形態一覧（100名）'!AX161/('4勤務形態一覧（100名）'!$BB$8/7),""))</f>
        <v>0</v>
      </c>
      <c r="BA161" s="1389"/>
      <c r="BB161" s="1443"/>
      <c r="BC161" s="1338"/>
      <c r="BD161" s="1338"/>
      <c r="BE161" s="1338"/>
      <c r="BF161" s="1339"/>
    </row>
    <row r="162" spans="2:58" ht="20.25" customHeight="1">
      <c r="B162" s="1316"/>
      <c r="C162" s="1425"/>
      <c r="D162" s="1426"/>
      <c r="E162" s="1427"/>
      <c r="F162" s="437">
        <f>C160</f>
        <v>0</v>
      </c>
      <c r="G162" s="1401"/>
      <c r="H162" s="1331"/>
      <c r="I162" s="1332"/>
      <c r="J162" s="1332"/>
      <c r="K162" s="1333"/>
      <c r="L162" s="1406"/>
      <c r="M162" s="1407"/>
      <c r="N162" s="1407"/>
      <c r="O162" s="1408"/>
      <c r="P162" s="1390" t="s">
        <v>215</v>
      </c>
      <c r="Q162" s="1391"/>
      <c r="R162" s="1392"/>
      <c r="S162" s="388" t="str">
        <f>IF(S160="","",VLOOKUP(S160,'4シフト記号表'!$C$6:$U$35,19,FALSE))</f>
        <v/>
      </c>
      <c r="T162" s="389" t="str">
        <f>IF(T160="","",VLOOKUP(T160,'4シフト記号表'!$C$6:$U$35,19,FALSE))</f>
        <v/>
      </c>
      <c r="U162" s="389" t="str">
        <f>IF(U160="","",VLOOKUP(U160,'4シフト記号表'!$C$6:$U$35,19,FALSE))</f>
        <v/>
      </c>
      <c r="V162" s="389" t="str">
        <f>IF(V160="","",VLOOKUP(V160,'4シフト記号表'!$C$6:$U$35,19,FALSE))</f>
        <v/>
      </c>
      <c r="W162" s="389" t="str">
        <f>IF(W160="","",VLOOKUP(W160,'4シフト記号表'!$C$6:$U$35,19,FALSE))</f>
        <v/>
      </c>
      <c r="X162" s="389" t="str">
        <f>IF(X160="","",VLOOKUP(X160,'4シフト記号表'!$C$6:$U$35,19,FALSE))</f>
        <v/>
      </c>
      <c r="Y162" s="390" t="str">
        <f>IF(Y160="","",VLOOKUP(Y160,'4シフト記号表'!$C$6:$U$35,19,FALSE))</f>
        <v/>
      </c>
      <c r="Z162" s="388" t="str">
        <f>IF(Z160="","",VLOOKUP(Z160,'4シフト記号表'!$C$6:$U$35,19,FALSE))</f>
        <v/>
      </c>
      <c r="AA162" s="389" t="str">
        <f>IF(AA160="","",VLOOKUP(AA160,'4シフト記号表'!$C$6:$U$35,19,FALSE))</f>
        <v/>
      </c>
      <c r="AB162" s="389" t="str">
        <f>IF(AB160="","",VLOOKUP(AB160,'4シフト記号表'!$C$6:$U$35,19,FALSE))</f>
        <v/>
      </c>
      <c r="AC162" s="389" t="str">
        <f>IF(AC160="","",VLOOKUP(AC160,'4シフト記号表'!$C$6:$U$35,19,FALSE))</f>
        <v/>
      </c>
      <c r="AD162" s="389" t="str">
        <f>IF(AD160="","",VLOOKUP(AD160,'4シフト記号表'!$C$6:$U$35,19,FALSE))</f>
        <v/>
      </c>
      <c r="AE162" s="389" t="str">
        <f>IF(AE160="","",VLOOKUP(AE160,'4シフト記号表'!$C$6:$U$35,19,FALSE))</f>
        <v/>
      </c>
      <c r="AF162" s="390" t="str">
        <f>IF(AF160="","",VLOOKUP(AF160,'4シフト記号表'!$C$6:$U$35,19,FALSE))</f>
        <v/>
      </c>
      <c r="AG162" s="388" t="str">
        <f>IF(AG160="","",VLOOKUP(AG160,'4シフト記号表'!$C$6:$U$35,19,FALSE))</f>
        <v/>
      </c>
      <c r="AH162" s="389" t="str">
        <f>IF(AH160="","",VLOOKUP(AH160,'4シフト記号表'!$C$6:$U$35,19,FALSE))</f>
        <v/>
      </c>
      <c r="AI162" s="389" t="str">
        <f>IF(AI160="","",VLOOKUP(AI160,'4シフト記号表'!$C$6:$U$35,19,FALSE))</f>
        <v/>
      </c>
      <c r="AJ162" s="389" t="str">
        <f>IF(AJ160="","",VLOOKUP(AJ160,'4シフト記号表'!$C$6:$U$35,19,FALSE))</f>
        <v/>
      </c>
      <c r="AK162" s="389" t="str">
        <f>IF(AK160="","",VLOOKUP(AK160,'4シフト記号表'!$C$6:$U$35,19,FALSE))</f>
        <v/>
      </c>
      <c r="AL162" s="389" t="str">
        <f>IF(AL160="","",VLOOKUP(AL160,'4シフト記号表'!$C$6:$U$35,19,FALSE))</f>
        <v/>
      </c>
      <c r="AM162" s="390" t="str">
        <f>IF(AM160="","",VLOOKUP(AM160,'4シフト記号表'!$C$6:$U$35,19,FALSE))</f>
        <v/>
      </c>
      <c r="AN162" s="388" t="str">
        <f>IF(AN160="","",VLOOKUP(AN160,'4シフト記号表'!$C$6:$U$35,19,FALSE))</f>
        <v/>
      </c>
      <c r="AO162" s="389" t="str">
        <f>IF(AO160="","",VLOOKUP(AO160,'4シフト記号表'!$C$6:$U$35,19,FALSE))</f>
        <v/>
      </c>
      <c r="AP162" s="389" t="str">
        <f>IF(AP160="","",VLOOKUP(AP160,'4シフト記号表'!$C$6:$U$35,19,FALSE))</f>
        <v/>
      </c>
      <c r="AQ162" s="389" t="str">
        <f>IF(AQ160="","",VLOOKUP(AQ160,'4シフト記号表'!$C$6:$U$35,19,FALSE))</f>
        <v/>
      </c>
      <c r="AR162" s="389" t="str">
        <f>IF(AR160="","",VLOOKUP(AR160,'4シフト記号表'!$C$6:$U$35,19,FALSE))</f>
        <v/>
      </c>
      <c r="AS162" s="389" t="str">
        <f>IF(AS160="","",VLOOKUP(AS160,'4シフト記号表'!$C$6:$U$35,19,FALSE))</f>
        <v/>
      </c>
      <c r="AT162" s="390" t="str">
        <f>IF(AT160="","",VLOOKUP(AT160,'4シフト記号表'!$C$6:$U$35,19,FALSE))</f>
        <v/>
      </c>
      <c r="AU162" s="388" t="str">
        <f>IF(AU160="","",VLOOKUP(AU160,'4シフト記号表'!$C$6:$U$35,19,FALSE))</f>
        <v/>
      </c>
      <c r="AV162" s="389" t="str">
        <f>IF(AV160="","",VLOOKUP(AV160,'4シフト記号表'!$C$6:$U$35,19,FALSE))</f>
        <v/>
      </c>
      <c r="AW162" s="389" t="str">
        <f>IF(AW160="","",VLOOKUP(AW160,'4シフト記号表'!$C$6:$U$35,19,FALSE))</f>
        <v/>
      </c>
      <c r="AX162" s="1393">
        <f>IF($BB$3="４週",SUM(S162:AT162),IF($BB$3="暦月",SUM(S162:AW162),""))</f>
        <v>0</v>
      </c>
      <c r="AY162" s="1394"/>
      <c r="AZ162" s="1395">
        <f>IF($BB$3="４週",AX162/4,IF($BB$3="暦月",'4勤務形態一覧（100名）'!AX162/('4勤務形態一覧（100名）'!$BB$8/7),""))</f>
        <v>0</v>
      </c>
      <c r="BA162" s="1396"/>
      <c r="BB162" s="1444"/>
      <c r="BC162" s="1407"/>
      <c r="BD162" s="1407"/>
      <c r="BE162" s="1407"/>
      <c r="BF162" s="1408"/>
    </row>
    <row r="163" spans="2:58" ht="20.25" customHeight="1">
      <c r="B163" s="1316">
        <f>B160+1</f>
        <v>48</v>
      </c>
      <c r="C163" s="1419"/>
      <c r="D163" s="1420"/>
      <c r="E163" s="1421"/>
      <c r="F163" s="391"/>
      <c r="G163" s="1400"/>
      <c r="H163" s="1402"/>
      <c r="I163" s="1332"/>
      <c r="J163" s="1332"/>
      <c r="K163" s="1333"/>
      <c r="L163" s="1403"/>
      <c r="M163" s="1404"/>
      <c r="N163" s="1404"/>
      <c r="O163" s="1405"/>
      <c r="P163" s="1409" t="s">
        <v>213</v>
      </c>
      <c r="Q163" s="1410"/>
      <c r="R163" s="1411"/>
      <c r="S163" s="434"/>
      <c r="T163" s="435"/>
      <c r="U163" s="435"/>
      <c r="V163" s="435"/>
      <c r="W163" s="435"/>
      <c r="X163" s="435"/>
      <c r="Y163" s="436"/>
      <c r="Z163" s="434"/>
      <c r="AA163" s="435"/>
      <c r="AB163" s="435"/>
      <c r="AC163" s="435"/>
      <c r="AD163" s="435"/>
      <c r="AE163" s="435"/>
      <c r="AF163" s="436"/>
      <c r="AG163" s="434"/>
      <c r="AH163" s="435"/>
      <c r="AI163" s="435"/>
      <c r="AJ163" s="435"/>
      <c r="AK163" s="435"/>
      <c r="AL163" s="435"/>
      <c r="AM163" s="436"/>
      <c r="AN163" s="434"/>
      <c r="AO163" s="435"/>
      <c r="AP163" s="435"/>
      <c r="AQ163" s="435"/>
      <c r="AR163" s="435"/>
      <c r="AS163" s="435"/>
      <c r="AT163" s="436"/>
      <c r="AU163" s="434"/>
      <c r="AV163" s="435"/>
      <c r="AW163" s="435"/>
      <c r="AX163" s="1481"/>
      <c r="AY163" s="1482"/>
      <c r="AZ163" s="1483"/>
      <c r="BA163" s="1484"/>
      <c r="BB163" s="1442"/>
      <c r="BC163" s="1404"/>
      <c r="BD163" s="1404"/>
      <c r="BE163" s="1404"/>
      <c r="BF163" s="1405"/>
    </row>
    <row r="164" spans="2:58" ht="20.25" customHeight="1">
      <c r="B164" s="1316"/>
      <c r="C164" s="1422"/>
      <c r="D164" s="1423"/>
      <c r="E164" s="1424"/>
      <c r="F164" s="383"/>
      <c r="G164" s="1327"/>
      <c r="H164" s="1331"/>
      <c r="I164" s="1332"/>
      <c r="J164" s="1332"/>
      <c r="K164" s="1333"/>
      <c r="L164" s="1337"/>
      <c r="M164" s="1338"/>
      <c r="N164" s="1338"/>
      <c r="O164" s="1339"/>
      <c r="P164" s="1383" t="s">
        <v>214</v>
      </c>
      <c r="Q164" s="1384"/>
      <c r="R164" s="1385"/>
      <c r="S164" s="384" t="str">
        <f>IF(S163="","",VLOOKUP(S163,'4シフト記号表'!$C$6:$K$35,9,FALSE))</f>
        <v/>
      </c>
      <c r="T164" s="385" t="str">
        <f>IF(T163="","",VLOOKUP(T163,'4シフト記号表'!$C$6:$K$35,9,FALSE))</f>
        <v/>
      </c>
      <c r="U164" s="385" t="str">
        <f>IF(U163="","",VLOOKUP(U163,'4シフト記号表'!$C$6:$K$35,9,FALSE))</f>
        <v/>
      </c>
      <c r="V164" s="385" t="str">
        <f>IF(V163="","",VLOOKUP(V163,'4シフト記号表'!$C$6:$K$35,9,FALSE))</f>
        <v/>
      </c>
      <c r="W164" s="385" t="str">
        <f>IF(W163="","",VLOOKUP(W163,'4シフト記号表'!$C$6:$K$35,9,FALSE))</f>
        <v/>
      </c>
      <c r="X164" s="385" t="str">
        <f>IF(X163="","",VLOOKUP(X163,'4シフト記号表'!$C$6:$K$35,9,FALSE))</f>
        <v/>
      </c>
      <c r="Y164" s="386" t="str">
        <f>IF(Y163="","",VLOOKUP(Y163,'4シフト記号表'!$C$6:$K$35,9,FALSE))</f>
        <v/>
      </c>
      <c r="Z164" s="384" t="str">
        <f>IF(Z163="","",VLOOKUP(Z163,'4シフト記号表'!$C$6:$K$35,9,FALSE))</f>
        <v/>
      </c>
      <c r="AA164" s="385" t="str">
        <f>IF(AA163="","",VLOOKUP(AA163,'4シフト記号表'!$C$6:$K$35,9,FALSE))</f>
        <v/>
      </c>
      <c r="AB164" s="385" t="str">
        <f>IF(AB163="","",VLOOKUP(AB163,'4シフト記号表'!$C$6:$K$35,9,FALSE))</f>
        <v/>
      </c>
      <c r="AC164" s="385" t="str">
        <f>IF(AC163="","",VLOOKUP(AC163,'4シフト記号表'!$C$6:$K$35,9,FALSE))</f>
        <v/>
      </c>
      <c r="AD164" s="385" t="str">
        <f>IF(AD163="","",VLOOKUP(AD163,'4シフト記号表'!$C$6:$K$35,9,FALSE))</f>
        <v/>
      </c>
      <c r="AE164" s="385" t="str">
        <f>IF(AE163="","",VLOOKUP(AE163,'4シフト記号表'!$C$6:$K$35,9,FALSE))</f>
        <v/>
      </c>
      <c r="AF164" s="386" t="str">
        <f>IF(AF163="","",VLOOKUP(AF163,'4シフト記号表'!$C$6:$K$35,9,FALSE))</f>
        <v/>
      </c>
      <c r="AG164" s="384" t="str">
        <f>IF(AG163="","",VLOOKUP(AG163,'4シフト記号表'!$C$6:$K$35,9,FALSE))</f>
        <v/>
      </c>
      <c r="AH164" s="385" t="str">
        <f>IF(AH163="","",VLOOKUP(AH163,'4シフト記号表'!$C$6:$K$35,9,FALSE))</f>
        <v/>
      </c>
      <c r="AI164" s="385" t="str">
        <f>IF(AI163="","",VLOOKUP(AI163,'4シフト記号表'!$C$6:$K$35,9,FALSE))</f>
        <v/>
      </c>
      <c r="AJ164" s="385" t="str">
        <f>IF(AJ163="","",VLOOKUP(AJ163,'4シフト記号表'!$C$6:$K$35,9,FALSE))</f>
        <v/>
      </c>
      <c r="AK164" s="385" t="str">
        <f>IF(AK163="","",VLOOKUP(AK163,'4シフト記号表'!$C$6:$K$35,9,FALSE))</f>
        <v/>
      </c>
      <c r="AL164" s="385" t="str">
        <f>IF(AL163="","",VLOOKUP(AL163,'4シフト記号表'!$C$6:$K$35,9,FALSE))</f>
        <v/>
      </c>
      <c r="AM164" s="386" t="str">
        <f>IF(AM163="","",VLOOKUP(AM163,'4シフト記号表'!$C$6:$K$35,9,FALSE))</f>
        <v/>
      </c>
      <c r="AN164" s="384" t="str">
        <f>IF(AN163="","",VLOOKUP(AN163,'4シフト記号表'!$C$6:$K$35,9,FALSE))</f>
        <v/>
      </c>
      <c r="AO164" s="385" t="str">
        <f>IF(AO163="","",VLOOKUP(AO163,'4シフト記号表'!$C$6:$K$35,9,FALSE))</f>
        <v/>
      </c>
      <c r="AP164" s="385" t="str">
        <f>IF(AP163="","",VLOOKUP(AP163,'4シフト記号表'!$C$6:$K$35,9,FALSE))</f>
        <v/>
      </c>
      <c r="AQ164" s="385" t="str">
        <f>IF(AQ163="","",VLOOKUP(AQ163,'4シフト記号表'!$C$6:$K$35,9,FALSE))</f>
        <v/>
      </c>
      <c r="AR164" s="385" t="str">
        <f>IF(AR163="","",VLOOKUP(AR163,'4シフト記号表'!$C$6:$K$35,9,FALSE))</f>
        <v/>
      </c>
      <c r="AS164" s="385" t="str">
        <f>IF(AS163="","",VLOOKUP(AS163,'4シフト記号表'!$C$6:$K$35,9,FALSE))</f>
        <v/>
      </c>
      <c r="AT164" s="386" t="str">
        <f>IF(AT163="","",VLOOKUP(AT163,'4シフト記号表'!$C$6:$K$35,9,FALSE))</f>
        <v/>
      </c>
      <c r="AU164" s="384" t="str">
        <f>IF(AU163="","",VLOOKUP(AU163,'4シフト記号表'!$C$6:$K$35,9,FALSE))</f>
        <v/>
      </c>
      <c r="AV164" s="385" t="str">
        <f>IF(AV163="","",VLOOKUP(AV163,'4シフト記号表'!$C$6:$K$35,9,FALSE))</f>
        <v/>
      </c>
      <c r="AW164" s="385" t="str">
        <f>IF(AW163="","",VLOOKUP(AW163,'4シフト記号表'!$C$6:$K$35,9,FALSE))</f>
        <v/>
      </c>
      <c r="AX164" s="1386">
        <f>IF($BB$3="４週",SUM(S164:AT164),IF($BB$3="暦月",SUM(S164:AW164),""))</f>
        <v>0</v>
      </c>
      <c r="AY164" s="1387"/>
      <c r="AZ164" s="1388">
        <f>IF($BB$3="４週",AX164/4,IF($BB$3="暦月",'4勤務形態一覧（100名）'!AX164/('4勤務形態一覧（100名）'!$BB$8/7),""))</f>
        <v>0</v>
      </c>
      <c r="BA164" s="1389"/>
      <c r="BB164" s="1443"/>
      <c r="BC164" s="1338"/>
      <c r="BD164" s="1338"/>
      <c r="BE164" s="1338"/>
      <c r="BF164" s="1339"/>
    </row>
    <row r="165" spans="2:58" ht="20.25" customHeight="1">
      <c r="B165" s="1316"/>
      <c r="C165" s="1425"/>
      <c r="D165" s="1426"/>
      <c r="E165" s="1427"/>
      <c r="F165" s="437">
        <f>C163</f>
        <v>0</v>
      </c>
      <c r="G165" s="1401"/>
      <c r="H165" s="1331"/>
      <c r="I165" s="1332"/>
      <c r="J165" s="1332"/>
      <c r="K165" s="1333"/>
      <c r="L165" s="1406"/>
      <c r="M165" s="1407"/>
      <c r="N165" s="1407"/>
      <c r="O165" s="1408"/>
      <c r="P165" s="1390" t="s">
        <v>215</v>
      </c>
      <c r="Q165" s="1391"/>
      <c r="R165" s="1392"/>
      <c r="S165" s="388" t="str">
        <f>IF(S163="","",VLOOKUP(S163,'4シフト記号表'!$C$6:$U$35,19,FALSE))</f>
        <v/>
      </c>
      <c r="T165" s="389" t="str">
        <f>IF(T163="","",VLOOKUP(T163,'4シフト記号表'!$C$6:$U$35,19,FALSE))</f>
        <v/>
      </c>
      <c r="U165" s="389" t="str">
        <f>IF(U163="","",VLOOKUP(U163,'4シフト記号表'!$C$6:$U$35,19,FALSE))</f>
        <v/>
      </c>
      <c r="V165" s="389" t="str">
        <f>IF(V163="","",VLOOKUP(V163,'4シフト記号表'!$C$6:$U$35,19,FALSE))</f>
        <v/>
      </c>
      <c r="W165" s="389" t="str">
        <f>IF(W163="","",VLOOKUP(W163,'4シフト記号表'!$C$6:$U$35,19,FALSE))</f>
        <v/>
      </c>
      <c r="X165" s="389" t="str">
        <f>IF(X163="","",VLOOKUP(X163,'4シフト記号表'!$C$6:$U$35,19,FALSE))</f>
        <v/>
      </c>
      <c r="Y165" s="390" t="str">
        <f>IF(Y163="","",VLOOKUP(Y163,'4シフト記号表'!$C$6:$U$35,19,FALSE))</f>
        <v/>
      </c>
      <c r="Z165" s="388" t="str">
        <f>IF(Z163="","",VLOOKUP(Z163,'4シフト記号表'!$C$6:$U$35,19,FALSE))</f>
        <v/>
      </c>
      <c r="AA165" s="389" t="str">
        <f>IF(AA163="","",VLOOKUP(AA163,'4シフト記号表'!$C$6:$U$35,19,FALSE))</f>
        <v/>
      </c>
      <c r="AB165" s="389" t="str">
        <f>IF(AB163="","",VLOOKUP(AB163,'4シフト記号表'!$C$6:$U$35,19,FALSE))</f>
        <v/>
      </c>
      <c r="AC165" s="389" t="str">
        <f>IF(AC163="","",VLOOKUP(AC163,'4シフト記号表'!$C$6:$U$35,19,FALSE))</f>
        <v/>
      </c>
      <c r="AD165" s="389" t="str">
        <f>IF(AD163="","",VLOOKUP(AD163,'4シフト記号表'!$C$6:$U$35,19,FALSE))</f>
        <v/>
      </c>
      <c r="AE165" s="389" t="str">
        <f>IF(AE163="","",VLOOKUP(AE163,'4シフト記号表'!$C$6:$U$35,19,FALSE))</f>
        <v/>
      </c>
      <c r="AF165" s="390" t="str">
        <f>IF(AF163="","",VLOOKUP(AF163,'4シフト記号表'!$C$6:$U$35,19,FALSE))</f>
        <v/>
      </c>
      <c r="AG165" s="388" t="str">
        <f>IF(AG163="","",VLOOKUP(AG163,'4シフト記号表'!$C$6:$U$35,19,FALSE))</f>
        <v/>
      </c>
      <c r="AH165" s="389" t="str">
        <f>IF(AH163="","",VLOOKUP(AH163,'4シフト記号表'!$C$6:$U$35,19,FALSE))</f>
        <v/>
      </c>
      <c r="AI165" s="389" t="str">
        <f>IF(AI163="","",VLOOKUP(AI163,'4シフト記号表'!$C$6:$U$35,19,FALSE))</f>
        <v/>
      </c>
      <c r="AJ165" s="389" t="str">
        <f>IF(AJ163="","",VLOOKUP(AJ163,'4シフト記号表'!$C$6:$U$35,19,FALSE))</f>
        <v/>
      </c>
      <c r="AK165" s="389" t="str">
        <f>IF(AK163="","",VLOOKUP(AK163,'4シフト記号表'!$C$6:$U$35,19,FALSE))</f>
        <v/>
      </c>
      <c r="AL165" s="389" t="str">
        <f>IF(AL163="","",VLOOKUP(AL163,'4シフト記号表'!$C$6:$U$35,19,FALSE))</f>
        <v/>
      </c>
      <c r="AM165" s="390" t="str">
        <f>IF(AM163="","",VLOOKUP(AM163,'4シフト記号表'!$C$6:$U$35,19,FALSE))</f>
        <v/>
      </c>
      <c r="AN165" s="388" t="str">
        <f>IF(AN163="","",VLOOKUP(AN163,'4シフト記号表'!$C$6:$U$35,19,FALSE))</f>
        <v/>
      </c>
      <c r="AO165" s="389" t="str">
        <f>IF(AO163="","",VLOOKUP(AO163,'4シフト記号表'!$C$6:$U$35,19,FALSE))</f>
        <v/>
      </c>
      <c r="AP165" s="389" t="str">
        <f>IF(AP163="","",VLOOKUP(AP163,'4シフト記号表'!$C$6:$U$35,19,FALSE))</f>
        <v/>
      </c>
      <c r="AQ165" s="389" t="str">
        <f>IF(AQ163="","",VLOOKUP(AQ163,'4シフト記号表'!$C$6:$U$35,19,FALSE))</f>
        <v/>
      </c>
      <c r="AR165" s="389" t="str">
        <f>IF(AR163="","",VLOOKUP(AR163,'4シフト記号表'!$C$6:$U$35,19,FALSE))</f>
        <v/>
      </c>
      <c r="AS165" s="389" t="str">
        <f>IF(AS163="","",VLOOKUP(AS163,'4シフト記号表'!$C$6:$U$35,19,FALSE))</f>
        <v/>
      </c>
      <c r="AT165" s="390" t="str">
        <f>IF(AT163="","",VLOOKUP(AT163,'4シフト記号表'!$C$6:$U$35,19,FALSE))</f>
        <v/>
      </c>
      <c r="AU165" s="388" t="str">
        <f>IF(AU163="","",VLOOKUP(AU163,'4シフト記号表'!$C$6:$U$35,19,FALSE))</f>
        <v/>
      </c>
      <c r="AV165" s="389" t="str">
        <f>IF(AV163="","",VLOOKUP(AV163,'4シフト記号表'!$C$6:$U$35,19,FALSE))</f>
        <v/>
      </c>
      <c r="AW165" s="389" t="str">
        <f>IF(AW163="","",VLOOKUP(AW163,'4シフト記号表'!$C$6:$U$35,19,FALSE))</f>
        <v/>
      </c>
      <c r="AX165" s="1393">
        <f>IF($BB$3="４週",SUM(S165:AT165),IF($BB$3="暦月",SUM(S165:AW165),""))</f>
        <v>0</v>
      </c>
      <c r="AY165" s="1394"/>
      <c r="AZ165" s="1395">
        <f>IF($BB$3="４週",AX165/4,IF($BB$3="暦月",'4勤務形態一覧（100名）'!AX165/('4勤務形態一覧（100名）'!$BB$8/7),""))</f>
        <v>0</v>
      </c>
      <c r="BA165" s="1396"/>
      <c r="BB165" s="1444"/>
      <c r="BC165" s="1407"/>
      <c r="BD165" s="1407"/>
      <c r="BE165" s="1407"/>
      <c r="BF165" s="1408"/>
    </row>
    <row r="166" spans="2:58" ht="20.25" customHeight="1">
      <c r="B166" s="1316">
        <f>B163+1</f>
        <v>49</v>
      </c>
      <c r="C166" s="1419"/>
      <c r="D166" s="1420"/>
      <c r="E166" s="1421"/>
      <c r="F166" s="391"/>
      <c r="G166" s="1400"/>
      <c r="H166" s="1402"/>
      <c r="I166" s="1332"/>
      <c r="J166" s="1332"/>
      <c r="K166" s="1333"/>
      <c r="L166" s="1403"/>
      <c r="M166" s="1404"/>
      <c r="N166" s="1404"/>
      <c r="O166" s="1405"/>
      <c r="P166" s="1409" t="s">
        <v>213</v>
      </c>
      <c r="Q166" s="1410"/>
      <c r="R166" s="1411"/>
      <c r="S166" s="434"/>
      <c r="T166" s="435"/>
      <c r="U166" s="435"/>
      <c r="V166" s="435"/>
      <c r="W166" s="435"/>
      <c r="X166" s="435"/>
      <c r="Y166" s="436"/>
      <c r="Z166" s="434"/>
      <c r="AA166" s="435"/>
      <c r="AB166" s="435"/>
      <c r="AC166" s="435"/>
      <c r="AD166" s="435"/>
      <c r="AE166" s="435"/>
      <c r="AF166" s="436"/>
      <c r="AG166" s="434"/>
      <c r="AH166" s="435"/>
      <c r="AI166" s="435"/>
      <c r="AJ166" s="435"/>
      <c r="AK166" s="435"/>
      <c r="AL166" s="435"/>
      <c r="AM166" s="436"/>
      <c r="AN166" s="434"/>
      <c r="AO166" s="435"/>
      <c r="AP166" s="435"/>
      <c r="AQ166" s="435"/>
      <c r="AR166" s="435"/>
      <c r="AS166" s="435"/>
      <c r="AT166" s="436"/>
      <c r="AU166" s="434"/>
      <c r="AV166" s="435"/>
      <c r="AW166" s="435"/>
      <c r="AX166" s="1481"/>
      <c r="AY166" s="1482"/>
      <c r="AZ166" s="1483"/>
      <c r="BA166" s="1484"/>
      <c r="BB166" s="1442"/>
      <c r="BC166" s="1404"/>
      <c r="BD166" s="1404"/>
      <c r="BE166" s="1404"/>
      <c r="BF166" s="1405"/>
    </row>
    <row r="167" spans="2:58" ht="20.25" customHeight="1">
      <c r="B167" s="1316"/>
      <c r="C167" s="1422"/>
      <c r="D167" s="1423"/>
      <c r="E167" s="1424"/>
      <c r="F167" s="383"/>
      <c r="G167" s="1327"/>
      <c r="H167" s="1331"/>
      <c r="I167" s="1332"/>
      <c r="J167" s="1332"/>
      <c r="K167" s="1333"/>
      <c r="L167" s="1337"/>
      <c r="M167" s="1338"/>
      <c r="N167" s="1338"/>
      <c r="O167" s="1339"/>
      <c r="P167" s="1383" t="s">
        <v>214</v>
      </c>
      <c r="Q167" s="1384"/>
      <c r="R167" s="1385"/>
      <c r="S167" s="384" t="str">
        <f>IF(S166="","",VLOOKUP(S166,'4シフト記号表'!$C$6:$K$35,9,FALSE))</f>
        <v/>
      </c>
      <c r="T167" s="385" t="str">
        <f>IF(T166="","",VLOOKUP(T166,'4シフト記号表'!$C$6:$K$35,9,FALSE))</f>
        <v/>
      </c>
      <c r="U167" s="385" t="str">
        <f>IF(U166="","",VLOOKUP(U166,'4シフト記号表'!$C$6:$K$35,9,FALSE))</f>
        <v/>
      </c>
      <c r="V167" s="385" t="str">
        <f>IF(V166="","",VLOOKUP(V166,'4シフト記号表'!$C$6:$K$35,9,FALSE))</f>
        <v/>
      </c>
      <c r="W167" s="385" t="str">
        <f>IF(W166="","",VLOOKUP(W166,'4シフト記号表'!$C$6:$K$35,9,FALSE))</f>
        <v/>
      </c>
      <c r="X167" s="385" t="str">
        <f>IF(X166="","",VLOOKUP(X166,'4シフト記号表'!$C$6:$K$35,9,FALSE))</f>
        <v/>
      </c>
      <c r="Y167" s="386" t="str">
        <f>IF(Y166="","",VLOOKUP(Y166,'4シフト記号表'!$C$6:$K$35,9,FALSE))</f>
        <v/>
      </c>
      <c r="Z167" s="384" t="str">
        <f>IF(Z166="","",VLOOKUP(Z166,'4シフト記号表'!$C$6:$K$35,9,FALSE))</f>
        <v/>
      </c>
      <c r="AA167" s="385" t="str">
        <f>IF(AA166="","",VLOOKUP(AA166,'4シフト記号表'!$C$6:$K$35,9,FALSE))</f>
        <v/>
      </c>
      <c r="AB167" s="385" t="str">
        <f>IF(AB166="","",VLOOKUP(AB166,'4シフト記号表'!$C$6:$K$35,9,FALSE))</f>
        <v/>
      </c>
      <c r="AC167" s="385" t="str">
        <f>IF(AC166="","",VLOOKUP(AC166,'4シフト記号表'!$C$6:$K$35,9,FALSE))</f>
        <v/>
      </c>
      <c r="AD167" s="385" t="str">
        <f>IF(AD166="","",VLOOKUP(AD166,'4シフト記号表'!$C$6:$K$35,9,FALSE))</f>
        <v/>
      </c>
      <c r="AE167" s="385" t="str">
        <f>IF(AE166="","",VLOOKUP(AE166,'4シフト記号表'!$C$6:$K$35,9,FALSE))</f>
        <v/>
      </c>
      <c r="AF167" s="386" t="str">
        <f>IF(AF166="","",VLOOKUP(AF166,'4シフト記号表'!$C$6:$K$35,9,FALSE))</f>
        <v/>
      </c>
      <c r="AG167" s="384" t="str">
        <f>IF(AG166="","",VLOOKUP(AG166,'4シフト記号表'!$C$6:$K$35,9,FALSE))</f>
        <v/>
      </c>
      <c r="AH167" s="385" t="str">
        <f>IF(AH166="","",VLOOKUP(AH166,'4シフト記号表'!$C$6:$K$35,9,FALSE))</f>
        <v/>
      </c>
      <c r="AI167" s="385" t="str">
        <f>IF(AI166="","",VLOOKUP(AI166,'4シフト記号表'!$C$6:$K$35,9,FALSE))</f>
        <v/>
      </c>
      <c r="AJ167" s="385" t="str">
        <f>IF(AJ166="","",VLOOKUP(AJ166,'4シフト記号表'!$C$6:$K$35,9,FALSE))</f>
        <v/>
      </c>
      <c r="AK167" s="385" t="str">
        <f>IF(AK166="","",VLOOKUP(AK166,'4シフト記号表'!$C$6:$K$35,9,FALSE))</f>
        <v/>
      </c>
      <c r="AL167" s="385" t="str">
        <f>IF(AL166="","",VLOOKUP(AL166,'4シフト記号表'!$C$6:$K$35,9,FALSE))</f>
        <v/>
      </c>
      <c r="AM167" s="386" t="str">
        <f>IF(AM166="","",VLOOKUP(AM166,'4シフト記号表'!$C$6:$K$35,9,FALSE))</f>
        <v/>
      </c>
      <c r="AN167" s="384" t="str">
        <f>IF(AN166="","",VLOOKUP(AN166,'4シフト記号表'!$C$6:$K$35,9,FALSE))</f>
        <v/>
      </c>
      <c r="AO167" s="385" t="str">
        <f>IF(AO166="","",VLOOKUP(AO166,'4シフト記号表'!$C$6:$K$35,9,FALSE))</f>
        <v/>
      </c>
      <c r="AP167" s="385" t="str">
        <f>IF(AP166="","",VLOOKUP(AP166,'4シフト記号表'!$C$6:$K$35,9,FALSE))</f>
        <v/>
      </c>
      <c r="AQ167" s="385" t="str">
        <f>IF(AQ166="","",VLOOKUP(AQ166,'4シフト記号表'!$C$6:$K$35,9,FALSE))</f>
        <v/>
      </c>
      <c r="AR167" s="385" t="str">
        <f>IF(AR166="","",VLOOKUP(AR166,'4シフト記号表'!$C$6:$K$35,9,FALSE))</f>
        <v/>
      </c>
      <c r="AS167" s="385" t="str">
        <f>IF(AS166="","",VLOOKUP(AS166,'4シフト記号表'!$C$6:$K$35,9,FALSE))</f>
        <v/>
      </c>
      <c r="AT167" s="386" t="str">
        <f>IF(AT166="","",VLOOKUP(AT166,'4シフト記号表'!$C$6:$K$35,9,FALSE))</f>
        <v/>
      </c>
      <c r="AU167" s="384" t="str">
        <f>IF(AU166="","",VLOOKUP(AU166,'4シフト記号表'!$C$6:$K$35,9,FALSE))</f>
        <v/>
      </c>
      <c r="AV167" s="385" t="str">
        <f>IF(AV166="","",VLOOKUP(AV166,'4シフト記号表'!$C$6:$K$35,9,FALSE))</f>
        <v/>
      </c>
      <c r="AW167" s="385" t="str">
        <f>IF(AW166="","",VLOOKUP(AW166,'4シフト記号表'!$C$6:$K$35,9,FALSE))</f>
        <v/>
      </c>
      <c r="AX167" s="1386">
        <f>IF($BB$3="４週",SUM(S167:AT167),IF($BB$3="暦月",SUM(S167:AW167),""))</f>
        <v>0</v>
      </c>
      <c r="AY167" s="1387"/>
      <c r="AZ167" s="1388">
        <f>IF($BB$3="４週",AX167/4,IF($BB$3="暦月",'4勤務形態一覧（100名）'!AX167/('4勤務形態一覧（100名）'!$BB$8/7),""))</f>
        <v>0</v>
      </c>
      <c r="BA167" s="1389"/>
      <c r="BB167" s="1443"/>
      <c r="BC167" s="1338"/>
      <c r="BD167" s="1338"/>
      <c r="BE167" s="1338"/>
      <c r="BF167" s="1339"/>
    </row>
    <row r="168" spans="2:58" ht="20.25" customHeight="1">
      <c r="B168" s="1316"/>
      <c r="C168" s="1425"/>
      <c r="D168" s="1426"/>
      <c r="E168" s="1427"/>
      <c r="F168" s="437">
        <f>C166</f>
        <v>0</v>
      </c>
      <c r="G168" s="1401"/>
      <c r="H168" s="1331"/>
      <c r="I168" s="1332"/>
      <c r="J168" s="1332"/>
      <c r="K168" s="1333"/>
      <c r="L168" s="1406"/>
      <c r="M168" s="1407"/>
      <c r="N168" s="1407"/>
      <c r="O168" s="1408"/>
      <c r="P168" s="1390" t="s">
        <v>215</v>
      </c>
      <c r="Q168" s="1391"/>
      <c r="R168" s="1392"/>
      <c r="S168" s="388" t="str">
        <f>IF(S166="","",VLOOKUP(S166,'4シフト記号表'!$C$6:$U$35,19,FALSE))</f>
        <v/>
      </c>
      <c r="T168" s="389" t="str">
        <f>IF(T166="","",VLOOKUP(T166,'4シフト記号表'!$C$6:$U$35,19,FALSE))</f>
        <v/>
      </c>
      <c r="U168" s="389" t="str">
        <f>IF(U166="","",VLOOKUP(U166,'4シフト記号表'!$C$6:$U$35,19,FALSE))</f>
        <v/>
      </c>
      <c r="V168" s="389" t="str">
        <f>IF(V166="","",VLOOKUP(V166,'4シフト記号表'!$C$6:$U$35,19,FALSE))</f>
        <v/>
      </c>
      <c r="W168" s="389" t="str">
        <f>IF(W166="","",VLOOKUP(W166,'4シフト記号表'!$C$6:$U$35,19,FALSE))</f>
        <v/>
      </c>
      <c r="X168" s="389" t="str">
        <f>IF(X166="","",VLOOKUP(X166,'4シフト記号表'!$C$6:$U$35,19,FALSE))</f>
        <v/>
      </c>
      <c r="Y168" s="390" t="str">
        <f>IF(Y166="","",VLOOKUP(Y166,'4シフト記号表'!$C$6:$U$35,19,FALSE))</f>
        <v/>
      </c>
      <c r="Z168" s="388" t="str">
        <f>IF(Z166="","",VLOOKUP(Z166,'4シフト記号表'!$C$6:$U$35,19,FALSE))</f>
        <v/>
      </c>
      <c r="AA168" s="389" t="str">
        <f>IF(AA166="","",VLOOKUP(AA166,'4シフト記号表'!$C$6:$U$35,19,FALSE))</f>
        <v/>
      </c>
      <c r="AB168" s="389" t="str">
        <f>IF(AB166="","",VLOOKUP(AB166,'4シフト記号表'!$C$6:$U$35,19,FALSE))</f>
        <v/>
      </c>
      <c r="AC168" s="389" t="str">
        <f>IF(AC166="","",VLOOKUP(AC166,'4シフト記号表'!$C$6:$U$35,19,FALSE))</f>
        <v/>
      </c>
      <c r="AD168" s="389" t="str">
        <f>IF(AD166="","",VLOOKUP(AD166,'4シフト記号表'!$C$6:$U$35,19,FALSE))</f>
        <v/>
      </c>
      <c r="AE168" s="389" t="str">
        <f>IF(AE166="","",VLOOKUP(AE166,'4シフト記号表'!$C$6:$U$35,19,FALSE))</f>
        <v/>
      </c>
      <c r="AF168" s="390" t="str">
        <f>IF(AF166="","",VLOOKUP(AF166,'4シフト記号表'!$C$6:$U$35,19,FALSE))</f>
        <v/>
      </c>
      <c r="AG168" s="388" t="str">
        <f>IF(AG166="","",VLOOKUP(AG166,'4シフト記号表'!$C$6:$U$35,19,FALSE))</f>
        <v/>
      </c>
      <c r="AH168" s="389" t="str">
        <f>IF(AH166="","",VLOOKUP(AH166,'4シフト記号表'!$C$6:$U$35,19,FALSE))</f>
        <v/>
      </c>
      <c r="AI168" s="389" t="str">
        <f>IF(AI166="","",VLOOKUP(AI166,'4シフト記号表'!$C$6:$U$35,19,FALSE))</f>
        <v/>
      </c>
      <c r="AJ168" s="389" t="str">
        <f>IF(AJ166="","",VLOOKUP(AJ166,'4シフト記号表'!$C$6:$U$35,19,FALSE))</f>
        <v/>
      </c>
      <c r="AK168" s="389" t="str">
        <f>IF(AK166="","",VLOOKUP(AK166,'4シフト記号表'!$C$6:$U$35,19,FALSE))</f>
        <v/>
      </c>
      <c r="AL168" s="389" t="str">
        <f>IF(AL166="","",VLOOKUP(AL166,'4シフト記号表'!$C$6:$U$35,19,FALSE))</f>
        <v/>
      </c>
      <c r="AM168" s="390" t="str">
        <f>IF(AM166="","",VLOOKUP(AM166,'4シフト記号表'!$C$6:$U$35,19,FALSE))</f>
        <v/>
      </c>
      <c r="AN168" s="388" t="str">
        <f>IF(AN166="","",VLOOKUP(AN166,'4シフト記号表'!$C$6:$U$35,19,FALSE))</f>
        <v/>
      </c>
      <c r="AO168" s="389" t="str">
        <f>IF(AO166="","",VLOOKUP(AO166,'4シフト記号表'!$C$6:$U$35,19,FALSE))</f>
        <v/>
      </c>
      <c r="AP168" s="389" t="str">
        <f>IF(AP166="","",VLOOKUP(AP166,'4シフト記号表'!$C$6:$U$35,19,FALSE))</f>
        <v/>
      </c>
      <c r="AQ168" s="389" t="str">
        <f>IF(AQ166="","",VLOOKUP(AQ166,'4シフト記号表'!$C$6:$U$35,19,FALSE))</f>
        <v/>
      </c>
      <c r="AR168" s="389" t="str">
        <f>IF(AR166="","",VLOOKUP(AR166,'4シフト記号表'!$C$6:$U$35,19,FALSE))</f>
        <v/>
      </c>
      <c r="AS168" s="389" t="str">
        <f>IF(AS166="","",VLOOKUP(AS166,'4シフト記号表'!$C$6:$U$35,19,FALSE))</f>
        <v/>
      </c>
      <c r="AT168" s="390" t="str">
        <f>IF(AT166="","",VLOOKUP(AT166,'4シフト記号表'!$C$6:$U$35,19,FALSE))</f>
        <v/>
      </c>
      <c r="AU168" s="388" t="str">
        <f>IF(AU166="","",VLOOKUP(AU166,'4シフト記号表'!$C$6:$U$35,19,FALSE))</f>
        <v/>
      </c>
      <c r="AV168" s="389" t="str">
        <f>IF(AV166="","",VLOOKUP(AV166,'4シフト記号表'!$C$6:$U$35,19,FALSE))</f>
        <v/>
      </c>
      <c r="AW168" s="389" t="str">
        <f>IF(AW166="","",VLOOKUP(AW166,'4シフト記号表'!$C$6:$U$35,19,FALSE))</f>
        <v/>
      </c>
      <c r="AX168" s="1393">
        <f>IF($BB$3="４週",SUM(S168:AT168),IF($BB$3="暦月",SUM(S168:AW168),""))</f>
        <v>0</v>
      </c>
      <c r="AY168" s="1394"/>
      <c r="AZ168" s="1395">
        <f>IF($BB$3="４週",AX168/4,IF($BB$3="暦月",'4勤務形態一覧（100名）'!AX168/('4勤務形態一覧（100名）'!$BB$8/7),""))</f>
        <v>0</v>
      </c>
      <c r="BA168" s="1396"/>
      <c r="BB168" s="1444"/>
      <c r="BC168" s="1407"/>
      <c r="BD168" s="1407"/>
      <c r="BE168" s="1407"/>
      <c r="BF168" s="1408"/>
    </row>
    <row r="169" spans="2:58" ht="20.25" customHeight="1">
      <c r="B169" s="1316">
        <f>B166+1</f>
        <v>50</v>
      </c>
      <c r="C169" s="1419"/>
      <c r="D169" s="1420"/>
      <c r="E169" s="1421"/>
      <c r="F169" s="391"/>
      <c r="G169" s="1400"/>
      <c r="H169" s="1402"/>
      <c r="I169" s="1332"/>
      <c r="J169" s="1332"/>
      <c r="K169" s="1333"/>
      <c r="L169" s="1403"/>
      <c r="M169" s="1404"/>
      <c r="N169" s="1404"/>
      <c r="O169" s="1405"/>
      <c r="P169" s="1409" t="s">
        <v>213</v>
      </c>
      <c r="Q169" s="1410"/>
      <c r="R169" s="1411"/>
      <c r="S169" s="434"/>
      <c r="T169" s="435"/>
      <c r="U169" s="435"/>
      <c r="V169" s="435"/>
      <c r="W169" s="435"/>
      <c r="X169" s="435"/>
      <c r="Y169" s="436"/>
      <c r="Z169" s="434"/>
      <c r="AA169" s="435"/>
      <c r="AB169" s="435"/>
      <c r="AC169" s="435"/>
      <c r="AD169" s="435"/>
      <c r="AE169" s="435"/>
      <c r="AF169" s="436"/>
      <c r="AG169" s="434"/>
      <c r="AH169" s="435"/>
      <c r="AI169" s="435"/>
      <c r="AJ169" s="435"/>
      <c r="AK169" s="435"/>
      <c r="AL169" s="435"/>
      <c r="AM169" s="436"/>
      <c r="AN169" s="434"/>
      <c r="AO169" s="435"/>
      <c r="AP169" s="435"/>
      <c r="AQ169" s="435"/>
      <c r="AR169" s="435"/>
      <c r="AS169" s="435"/>
      <c r="AT169" s="436"/>
      <c r="AU169" s="434"/>
      <c r="AV169" s="435"/>
      <c r="AW169" s="435"/>
      <c r="AX169" s="1481"/>
      <c r="AY169" s="1482"/>
      <c r="AZ169" s="1483"/>
      <c r="BA169" s="1484"/>
      <c r="BB169" s="1442"/>
      <c r="BC169" s="1404"/>
      <c r="BD169" s="1404"/>
      <c r="BE169" s="1404"/>
      <c r="BF169" s="1405"/>
    </row>
    <row r="170" spans="2:58" ht="20.25" customHeight="1">
      <c r="B170" s="1316"/>
      <c r="C170" s="1422"/>
      <c r="D170" s="1423"/>
      <c r="E170" s="1424"/>
      <c r="F170" s="383"/>
      <c r="G170" s="1327"/>
      <c r="H170" s="1331"/>
      <c r="I170" s="1332"/>
      <c r="J170" s="1332"/>
      <c r="K170" s="1333"/>
      <c r="L170" s="1337"/>
      <c r="M170" s="1338"/>
      <c r="N170" s="1338"/>
      <c r="O170" s="1339"/>
      <c r="P170" s="1383" t="s">
        <v>214</v>
      </c>
      <c r="Q170" s="1384"/>
      <c r="R170" s="1385"/>
      <c r="S170" s="384" t="str">
        <f>IF(S169="","",VLOOKUP(S169,'4シフト記号表'!$C$6:$K$35,9,FALSE))</f>
        <v/>
      </c>
      <c r="T170" s="385" t="str">
        <f>IF(T169="","",VLOOKUP(T169,'4シフト記号表'!$C$6:$K$35,9,FALSE))</f>
        <v/>
      </c>
      <c r="U170" s="385" t="str">
        <f>IF(U169="","",VLOOKUP(U169,'4シフト記号表'!$C$6:$K$35,9,FALSE))</f>
        <v/>
      </c>
      <c r="V170" s="385" t="str">
        <f>IF(V169="","",VLOOKUP(V169,'4シフト記号表'!$C$6:$K$35,9,FALSE))</f>
        <v/>
      </c>
      <c r="W170" s="385" t="str">
        <f>IF(W169="","",VLOOKUP(W169,'4シフト記号表'!$C$6:$K$35,9,FALSE))</f>
        <v/>
      </c>
      <c r="X170" s="385" t="str">
        <f>IF(X169="","",VLOOKUP(X169,'4シフト記号表'!$C$6:$K$35,9,FALSE))</f>
        <v/>
      </c>
      <c r="Y170" s="386" t="str">
        <f>IF(Y169="","",VLOOKUP(Y169,'4シフト記号表'!$C$6:$K$35,9,FALSE))</f>
        <v/>
      </c>
      <c r="Z170" s="384" t="str">
        <f>IF(Z169="","",VLOOKUP(Z169,'4シフト記号表'!$C$6:$K$35,9,FALSE))</f>
        <v/>
      </c>
      <c r="AA170" s="385" t="str">
        <f>IF(AA169="","",VLOOKUP(AA169,'4シフト記号表'!$C$6:$K$35,9,FALSE))</f>
        <v/>
      </c>
      <c r="AB170" s="385" t="str">
        <f>IF(AB169="","",VLOOKUP(AB169,'4シフト記号表'!$C$6:$K$35,9,FALSE))</f>
        <v/>
      </c>
      <c r="AC170" s="385" t="str">
        <f>IF(AC169="","",VLOOKUP(AC169,'4シフト記号表'!$C$6:$K$35,9,FALSE))</f>
        <v/>
      </c>
      <c r="AD170" s="385" t="str">
        <f>IF(AD169="","",VLOOKUP(AD169,'4シフト記号表'!$C$6:$K$35,9,FALSE))</f>
        <v/>
      </c>
      <c r="AE170" s="385" t="str">
        <f>IF(AE169="","",VLOOKUP(AE169,'4シフト記号表'!$C$6:$K$35,9,FALSE))</f>
        <v/>
      </c>
      <c r="AF170" s="386" t="str">
        <f>IF(AF169="","",VLOOKUP(AF169,'4シフト記号表'!$C$6:$K$35,9,FALSE))</f>
        <v/>
      </c>
      <c r="AG170" s="384" t="str">
        <f>IF(AG169="","",VLOOKUP(AG169,'4シフト記号表'!$C$6:$K$35,9,FALSE))</f>
        <v/>
      </c>
      <c r="AH170" s="385" t="str">
        <f>IF(AH169="","",VLOOKUP(AH169,'4シフト記号表'!$C$6:$K$35,9,FALSE))</f>
        <v/>
      </c>
      <c r="AI170" s="385" t="str">
        <f>IF(AI169="","",VLOOKUP(AI169,'4シフト記号表'!$C$6:$K$35,9,FALSE))</f>
        <v/>
      </c>
      <c r="AJ170" s="385" t="str">
        <f>IF(AJ169="","",VLOOKUP(AJ169,'4シフト記号表'!$C$6:$K$35,9,FALSE))</f>
        <v/>
      </c>
      <c r="AK170" s="385" t="str">
        <f>IF(AK169="","",VLOOKUP(AK169,'4シフト記号表'!$C$6:$K$35,9,FALSE))</f>
        <v/>
      </c>
      <c r="AL170" s="385" t="str">
        <f>IF(AL169="","",VLOOKUP(AL169,'4シフト記号表'!$C$6:$K$35,9,FALSE))</f>
        <v/>
      </c>
      <c r="AM170" s="386" t="str">
        <f>IF(AM169="","",VLOOKUP(AM169,'4シフト記号表'!$C$6:$K$35,9,FALSE))</f>
        <v/>
      </c>
      <c r="AN170" s="384" t="str">
        <f>IF(AN169="","",VLOOKUP(AN169,'4シフト記号表'!$C$6:$K$35,9,FALSE))</f>
        <v/>
      </c>
      <c r="AO170" s="385" t="str">
        <f>IF(AO169="","",VLOOKUP(AO169,'4シフト記号表'!$C$6:$K$35,9,FALSE))</f>
        <v/>
      </c>
      <c r="AP170" s="385" t="str">
        <f>IF(AP169="","",VLOOKUP(AP169,'4シフト記号表'!$C$6:$K$35,9,FALSE))</f>
        <v/>
      </c>
      <c r="AQ170" s="385" t="str">
        <f>IF(AQ169="","",VLOOKUP(AQ169,'4シフト記号表'!$C$6:$K$35,9,FALSE))</f>
        <v/>
      </c>
      <c r="AR170" s="385" t="str">
        <f>IF(AR169="","",VLOOKUP(AR169,'4シフト記号表'!$C$6:$K$35,9,FALSE))</f>
        <v/>
      </c>
      <c r="AS170" s="385" t="str">
        <f>IF(AS169="","",VLOOKUP(AS169,'4シフト記号表'!$C$6:$K$35,9,FALSE))</f>
        <v/>
      </c>
      <c r="AT170" s="386" t="str">
        <f>IF(AT169="","",VLOOKUP(AT169,'4シフト記号表'!$C$6:$K$35,9,FALSE))</f>
        <v/>
      </c>
      <c r="AU170" s="384" t="str">
        <f>IF(AU169="","",VLOOKUP(AU169,'4シフト記号表'!$C$6:$K$35,9,FALSE))</f>
        <v/>
      </c>
      <c r="AV170" s="385" t="str">
        <f>IF(AV169="","",VLOOKUP(AV169,'4シフト記号表'!$C$6:$K$35,9,FALSE))</f>
        <v/>
      </c>
      <c r="AW170" s="385" t="str">
        <f>IF(AW169="","",VLOOKUP(AW169,'4シフト記号表'!$C$6:$K$35,9,FALSE))</f>
        <v/>
      </c>
      <c r="AX170" s="1386">
        <f>IF($BB$3="４週",SUM(S170:AT170),IF($BB$3="暦月",SUM(S170:AW170),""))</f>
        <v>0</v>
      </c>
      <c r="AY170" s="1387"/>
      <c r="AZ170" s="1388">
        <f>IF($BB$3="４週",AX170/4,IF($BB$3="暦月",'4勤務形態一覧（100名）'!AX170/('4勤務形態一覧（100名）'!$BB$8/7),""))</f>
        <v>0</v>
      </c>
      <c r="BA170" s="1389"/>
      <c r="BB170" s="1443"/>
      <c r="BC170" s="1338"/>
      <c r="BD170" s="1338"/>
      <c r="BE170" s="1338"/>
      <c r="BF170" s="1339"/>
    </row>
    <row r="171" spans="2:58" ht="20.25" customHeight="1">
      <c r="B171" s="1316"/>
      <c r="C171" s="1425"/>
      <c r="D171" s="1426"/>
      <c r="E171" s="1427"/>
      <c r="F171" s="437">
        <f>C169</f>
        <v>0</v>
      </c>
      <c r="G171" s="1401"/>
      <c r="H171" s="1331"/>
      <c r="I171" s="1332"/>
      <c r="J171" s="1332"/>
      <c r="K171" s="1333"/>
      <c r="L171" s="1406"/>
      <c r="M171" s="1407"/>
      <c r="N171" s="1407"/>
      <c r="O171" s="1408"/>
      <c r="P171" s="1390" t="s">
        <v>215</v>
      </c>
      <c r="Q171" s="1391"/>
      <c r="R171" s="1392"/>
      <c r="S171" s="388" t="str">
        <f>IF(S169="","",VLOOKUP(S169,'4シフト記号表'!$C$6:$U$35,19,FALSE))</f>
        <v/>
      </c>
      <c r="T171" s="389" t="str">
        <f>IF(T169="","",VLOOKUP(T169,'4シフト記号表'!$C$6:$U$35,19,FALSE))</f>
        <v/>
      </c>
      <c r="U171" s="389" t="str">
        <f>IF(U169="","",VLOOKUP(U169,'4シフト記号表'!$C$6:$U$35,19,FALSE))</f>
        <v/>
      </c>
      <c r="V171" s="389" t="str">
        <f>IF(V169="","",VLOOKUP(V169,'4シフト記号表'!$C$6:$U$35,19,FALSE))</f>
        <v/>
      </c>
      <c r="W171" s="389" t="str">
        <f>IF(W169="","",VLOOKUP(W169,'4シフト記号表'!$C$6:$U$35,19,FALSE))</f>
        <v/>
      </c>
      <c r="X171" s="389" t="str">
        <f>IF(X169="","",VLOOKUP(X169,'4シフト記号表'!$C$6:$U$35,19,FALSE))</f>
        <v/>
      </c>
      <c r="Y171" s="390" t="str">
        <f>IF(Y169="","",VLOOKUP(Y169,'4シフト記号表'!$C$6:$U$35,19,FALSE))</f>
        <v/>
      </c>
      <c r="Z171" s="388" t="str">
        <f>IF(Z169="","",VLOOKUP(Z169,'4シフト記号表'!$C$6:$U$35,19,FALSE))</f>
        <v/>
      </c>
      <c r="AA171" s="389" t="str">
        <f>IF(AA169="","",VLOOKUP(AA169,'4シフト記号表'!$C$6:$U$35,19,FALSE))</f>
        <v/>
      </c>
      <c r="AB171" s="389" t="str">
        <f>IF(AB169="","",VLOOKUP(AB169,'4シフト記号表'!$C$6:$U$35,19,FALSE))</f>
        <v/>
      </c>
      <c r="AC171" s="389" t="str">
        <f>IF(AC169="","",VLOOKUP(AC169,'4シフト記号表'!$C$6:$U$35,19,FALSE))</f>
        <v/>
      </c>
      <c r="AD171" s="389" t="str">
        <f>IF(AD169="","",VLOOKUP(AD169,'4シフト記号表'!$C$6:$U$35,19,FALSE))</f>
        <v/>
      </c>
      <c r="AE171" s="389" t="str">
        <f>IF(AE169="","",VLOOKUP(AE169,'4シフト記号表'!$C$6:$U$35,19,FALSE))</f>
        <v/>
      </c>
      <c r="AF171" s="390" t="str">
        <f>IF(AF169="","",VLOOKUP(AF169,'4シフト記号表'!$C$6:$U$35,19,FALSE))</f>
        <v/>
      </c>
      <c r="AG171" s="388" t="str">
        <f>IF(AG169="","",VLOOKUP(AG169,'4シフト記号表'!$C$6:$U$35,19,FALSE))</f>
        <v/>
      </c>
      <c r="AH171" s="389" t="str">
        <f>IF(AH169="","",VLOOKUP(AH169,'4シフト記号表'!$C$6:$U$35,19,FALSE))</f>
        <v/>
      </c>
      <c r="AI171" s="389" t="str">
        <f>IF(AI169="","",VLOOKUP(AI169,'4シフト記号表'!$C$6:$U$35,19,FALSE))</f>
        <v/>
      </c>
      <c r="AJ171" s="389" t="str">
        <f>IF(AJ169="","",VLOOKUP(AJ169,'4シフト記号表'!$C$6:$U$35,19,FALSE))</f>
        <v/>
      </c>
      <c r="AK171" s="389" t="str">
        <f>IF(AK169="","",VLOOKUP(AK169,'4シフト記号表'!$C$6:$U$35,19,FALSE))</f>
        <v/>
      </c>
      <c r="AL171" s="389" t="str">
        <f>IF(AL169="","",VLOOKUP(AL169,'4シフト記号表'!$C$6:$U$35,19,FALSE))</f>
        <v/>
      </c>
      <c r="AM171" s="390" t="str">
        <f>IF(AM169="","",VLOOKUP(AM169,'4シフト記号表'!$C$6:$U$35,19,FALSE))</f>
        <v/>
      </c>
      <c r="AN171" s="388" t="str">
        <f>IF(AN169="","",VLOOKUP(AN169,'4シフト記号表'!$C$6:$U$35,19,FALSE))</f>
        <v/>
      </c>
      <c r="AO171" s="389" t="str">
        <f>IF(AO169="","",VLOOKUP(AO169,'4シフト記号表'!$C$6:$U$35,19,FALSE))</f>
        <v/>
      </c>
      <c r="AP171" s="389" t="str">
        <f>IF(AP169="","",VLOOKUP(AP169,'4シフト記号表'!$C$6:$U$35,19,FALSE))</f>
        <v/>
      </c>
      <c r="AQ171" s="389" t="str">
        <f>IF(AQ169="","",VLOOKUP(AQ169,'4シフト記号表'!$C$6:$U$35,19,FALSE))</f>
        <v/>
      </c>
      <c r="AR171" s="389" t="str">
        <f>IF(AR169="","",VLOOKUP(AR169,'4シフト記号表'!$C$6:$U$35,19,FALSE))</f>
        <v/>
      </c>
      <c r="AS171" s="389" t="str">
        <f>IF(AS169="","",VLOOKUP(AS169,'4シフト記号表'!$C$6:$U$35,19,FALSE))</f>
        <v/>
      </c>
      <c r="AT171" s="390" t="str">
        <f>IF(AT169="","",VLOOKUP(AT169,'4シフト記号表'!$C$6:$U$35,19,FALSE))</f>
        <v/>
      </c>
      <c r="AU171" s="388" t="str">
        <f>IF(AU169="","",VLOOKUP(AU169,'4シフト記号表'!$C$6:$U$35,19,FALSE))</f>
        <v/>
      </c>
      <c r="AV171" s="389" t="str">
        <f>IF(AV169="","",VLOOKUP(AV169,'4シフト記号表'!$C$6:$U$35,19,FALSE))</f>
        <v/>
      </c>
      <c r="AW171" s="389" t="str">
        <f>IF(AW169="","",VLOOKUP(AW169,'4シフト記号表'!$C$6:$U$35,19,FALSE))</f>
        <v/>
      </c>
      <c r="AX171" s="1393">
        <f>IF($BB$3="４週",SUM(S171:AT171),IF($BB$3="暦月",SUM(S171:AW171),""))</f>
        <v>0</v>
      </c>
      <c r="AY171" s="1394"/>
      <c r="AZ171" s="1395">
        <f>IF($BB$3="４週",AX171/4,IF($BB$3="暦月",'4勤務形態一覧（100名）'!AX171/('4勤務形態一覧（100名）'!$BB$8/7),""))</f>
        <v>0</v>
      </c>
      <c r="BA171" s="1396"/>
      <c r="BB171" s="1444"/>
      <c r="BC171" s="1407"/>
      <c r="BD171" s="1407"/>
      <c r="BE171" s="1407"/>
      <c r="BF171" s="1408"/>
    </row>
    <row r="172" spans="2:58" ht="20.25" customHeight="1">
      <c r="B172" s="1316">
        <f>B169+1</f>
        <v>51</v>
      </c>
      <c r="C172" s="1419"/>
      <c r="D172" s="1420"/>
      <c r="E172" s="1421"/>
      <c r="F172" s="391"/>
      <c r="G172" s="1400"/>
      <c r="H172" s="1402"/>
      <c r="I172" s="1332"/>
      <c r="J172" s="1332"/>
      <c r="K172" s="1333"/>
      <c r="L172" s="1403"/>
      <c r="M172" s="1404"/>
      <c r="N172" s="1404"/>
      <c r="O172" s="1405"/>
      <c r="P172" s="1409" t="s">
        <v>213</v>
      </c>
      <c r="Q172" s="1410"/>
      <c r="R172" s="1411"/>
      <c r="S172" s="434"/>
      <c r="T172" s="435"/>
      <c r="U172" s="435"/>
      <c r="V172" s="435"/>
      <c r="W172" s="435"/>
      <c r="X172" s="435"/>
      <c r="Y172" s="436"/>
      <c r="Z172" s="434"/>
      <c r="AA172" s="435"/>
      <c r="AB172" s="435"/>
      <c r="AC172" s="435"/>
      <c r="AD172" s="435"/>
      <c r="AE172" s="435"/>
      <c r="AF172" s="436"/>
      <c r="AG172" s="434"/>
      <c r="AH172" s="435"/>
      <c r="AI172" s="435"/>
      <c r="AJ172" s="435"/>
      <c r="AK172" s="435"/>
      <c r="AL172" s="435"/>
      <c r="AM172" s="436"/>
      <c r="AN172" s="434"/>
      <c r="AO172" s="435"/>
      <c r="AP172" s="435"/>
      <c r="AQ172" s="435"/>
      <c r="AR172" s="435"/>
      <c r="AS172" s="435"/>
      <c r="AT172" s="436"/>
      <c r="AU172" s="434"/>
      <c r="AV172" s="435"/>
      <c r="AW172" s="435"/>
      <c r="AX172" s="1481"/>
      <c r="AY172" s="1482"/>
      <c r="AZ172" s="1483"/>
      <c r="BA172" s="1484"/>
      <c r="BB172" s="1442"/>
      <c r="BC172" s="1404"/>
      <c r="BD172" s="1404"/>
      <c r="BE172" s="1404"/>
      <c r="BF172" s="1405"/>
    </row>
    <row r="173" spans="2:58" ht="20.25" customHeight="1">
      <c r="B173" s="1316"/>
      <c r="C173" s="1422"/>
      <c r="D173" s="1423"/>
      <c r="E173" s="1424"/>
      <c r="F173" s="383"/>
      <c r="G173" s="1327"/>
      <c r="H173" s="1331"/>
      <c r="I173" s="1332"/>
      <c r="J173" s="1332"/>
      <c r="K173" s="1333"/>
      <c r="L173" s="1337"/>
      <c r="M173" s="1338"/>
      <c r="N173" s="1338"/>
      <c r="O173" s="1339"/>
      <c r="P173" s="1383" t="s">
        <v>214</v>
      </c>
      <c r="Q173" s="1384"/>
      <c r="R173" s="1385"/>
      <c r="S173" s="384" t="str">
        <f>IF(S172="","",VLOOKUP(S172,'4シフト記号表'!$C$6:$K$35,9,FALSE))</f>
        <v/>
      </c>
      <c r="T173" s="385" t="str">
        <f>IF(T172="","",VLOOKUP(T172,'4シフト記号表'!$C$6:$K$35,9,FALSE))</f>
        <v/>
      </c>
      <c r="U173" s="385" t="str">
        <f>IF(U172="","",VLOOKUP(U172,'4シフト記号表'!$C$6:$K$35,9,FALSE))</f>
        <v/>
      </c>
      <c r="V173" s="385" t="str">
        <f>IF(V172="","",VLOOKUP(V172,'4シフト記号表'!$C$6:$K$35,9,FALSE))</f>
        <v/>
      </c>
      <c r="W173" s="385" t="str">
        <f>IF(W172="","",VLOOKUP(W172,'4シフト記号表'!$C$6:$K$35,9,FALSE))</f>
        <v/>
      </c>
      <c r="X173" s="385" t="str">
        <f>IF(X172="","",VLOOKUP(X172,'4シフト記号表'!$C$6:$K$35,9,FALSE))</f>
        <v/>
      </c>
      <c r="Y173" s="386" t="str">
        <f>IF(Y172="","",VLOOKUP(Y172,'4シフト記号表'!$C$6:$K$35,9,FALSE))</f>
        <v/>
      </c>
      <c r="Z173" s="384" t="str">
        <f>IF(Z172="","",VLOOKUP(Z172,'4シフト記号表'!$C$6:$K$35,9,FALSE))</f>
        <v/>
      </c>
      <c r="AA173" s="385" t="str">
        <f>IF(AA172="","",VLOOKUP(AA172,'4シフト記号表'!$C$6:$K$35,9,FALSE))</f>
        <v/>
      </c>
      <c r="AB173" s="385" t="str">
        <f>IF(AB172="","",VLOOKUP(AB172,'4シフト記号表'!$C$6:$K$35,9,FALSE))</f>
        <v/>
      </c>
      <c r="AC173" s="385" t="str">
        <f>IF(AC172="","",VLOOKUP(AC172,'4シフト記号表'!$C$6:$K$35,9,FALSE))</f>
        <v/>
      </c>
      <c r="AD173" s="385" t="str">
        <f>IF(AD172="","",VLOOKUP(AD172,'4シフト記号表'!$C$6:$K$35,9,FALSE))</f>
        <v/>
      </c>
      <c r="AE173" s="385" t="str">
        <f>IF(AE172="","",VLOOKUP(AE172,'4シフト記号表'!$C$6:$K$35,9,FALSE))</f>
        <v/>
      </c>
      <c r="AF173" s="386" t="str">
        <f>IF(AF172="","",VLOOKUP(AF172,'4シフト記号表'!$C$6:$K$35,9,FALSE))</f>
        <v/>
      </c>
      <c r="AG173" s="384" t="str">
        <f>IF(AG172="","",VLOOKUP(AG172,'4シフト記号表'!$C$6:$K$35,9,FALSE))</f>
        <v/>
      </c>
      <c r="AH173" s="385" t="str">
        <f>IF(AH172="","",VLOOKUP(AH172,'4シフト記号表'!$C$6:$K$35,9,FALSE))</f>
        <v/>
      </c>
      <c r="AI173" s="385" t="str">
        <f>IF(AI172="","",VLOOKUP(AI172,'4シフト記号表'!$C$6:$K$35,9,FALSE))</f>
        <v/>
      </c>
      <c r="AJ173" s="385" t="str">
        <f>IF(AJ172="","",VLOOKUP(AJ172,'4シフト記号表'!$C$6:$K$35,9,FALSE))</f>
        <v/>
      </c>
      <c r="AK173" s="385" t="str">
        <f>IF(AK172="","",VLOOKUP(AK172,'4シフト記号表'!$C$6:$K$35,9,FALSE))</f>
        <v/>
      </c>
      <c r="AL173" s="385" t="str">
        <f>IF(AL172="","",VLOOKUP(AL172,'4シフト記号表'!$C$6:$K$35,9,FALSE))</f>
        <v/>
      </c>
      <c r="AM173" s="386" t="str">
        <f>IF(AM172="","",VLOOKUP(AM172,'4シフト記号表'!$C$6:$K$35,9,FALSE))</f>
        <v/>
      </c>
      <c r="AN173" s="384" t="str">
        <f>IF(AN172="","",VLOOKUP(AN172,'4シフト記号表'!$C$6:$K$35,9,FALSE))</f>
        <v/>
      </c>
      <c r="AO173" s="385" t="str">
        <f>IF(AO172="","",VLOOKUP(AO172,'4シフト記号表'!$C$6:$K$35,9,FALSE))</f>
        <v/>
      </c>
      <c r="AP173" s="385" t="str">
        <f>IF(AP172="","",VLOOKUP(AP172,'4シフト記号表'!$C$6:$K$35,9,FALSE))</f>
        <v/>
      </c>
      <c r="AQ173" s="385" t="str">
        <f>IF(AQ172="","",VLOOKUP(AQ172,'4シフト記号表'!$C$6:$K$35,9,FALSE))</f>
        <v/>
      </c>
      <c r="AR173" s="385" t="str">
        <f>IF(AR172="","",VLOOKUP(AR172,'4シフト記号表'!$C$6:$K$35,9,FALSE))</f>
        <v/>
      </c>
      <c r="AS173" s="385" t="str">
        <f>IF(AS172="","",VLOOKUP(AS172,'4シフト記号表'!$C$6:$K$35,9,FALSE))</f>
        <v/>
      </c>
      <c r="AT173" s="386" t="str">
        <f>IF(AT172="","",VLOOKUP(AT172,'4シフト記号表'!$C$6:$K$35,9,FALSE))</f>
        <v/>
      </c>
      <c r="AU173" s="384" t="str">
        <f>IF(AU172="","",VLOOKUP(AU172,'4シフト記号表'!$C$6:$K$35,9,FALSE))</f>
        <v/>
      </c>
      <c r="AV173" s="385" t="str">
        <f>IF(AV172="","",VLOOKUP(AV172,'4シフト記号表'!$C$6:$K$35,9,FALSE))</f>
        <v/>
      </c>
      <c r="AW173" s="385" t="str">
        <f>IF(AW172="","",VLOOKUP(AW172,'4シフト記号表'!$C$6:$K$35,9,FALSE))</f>
        <v/>
      </c>
      <c r="AX173" s="1386">
        <f>IF($BB$3="４週",SUM(S173:AT173),IF($BB$3="暦月",SUM(S173:AW173),""))</f>
        <v>0</v>
      </c>
      <c r="AY173" s="1387"/>
      <c r="AZ173" s="1388">
        <f>IF($BB$3="４週",AX173/4,IF($BB$3="暦月",'4勤務形態一覧（100名）'!AX173/('4勤務形態一覧（100名）'!$BB$8/7),""))</f>
        <v>0</v>
      </c>
      <c r="BA173" s="1389"/>
      <c r="BB173" s="1443"/>
      <c r="BC173" s="1338"/>
      <c r="BD173" s="1338"/>
      <c r="BE173" s="1338"/>
      <c r="BF173" s="1339"/>
    </row>
    <row r="174" spans="2:58" ht="20.25" customHeight="1">
      <c r="B174" s="1316"/>
      <c r="C174" s="1425"/>
      <c r="D174" s="1426"/>
      <c r="E174" s="1427"/>
      <c r="F174" s="437">
        <f>C172</f>
        <v>0</v>
      </c>
      <c r="G174" s="1401"/>
      <c r="H174" s="1331"/>
      <c r="I174" s="1332"/>
      <c r="J174" s="1332"/>
      <c r="K174" s="1333"/>
      <c r="L174" s="1406"/>
      <c r="M174" s="1407"/>
      <c r="N174" s="1407"/>
      <c r="O174" s="1408"/>
      <c r="P174" s="1390" t="s">
        <v>215</v>
      </c>
      <c r="Q174" s="1391"/>
      <c r="R174" s="1392"/>
      <c r="S174" s="388" t="str">
        <f>IF(S172="","",VLOOKUP(S172,'4シフト記号表'!$C$6:$U$35,19,FALSE))</f>
        <v/>
      </c>
      <c r="T174" s="389" t="str">
        <f>IF(T172="","",VLOOKUP(T172,'4シフト記号表'!$C$6:$U$35,19,FALSE))</f>
        <v/>
      </c>
      <c r="U174" s="389" t="str">
        <f>IF(U172="","",VLOOKUP(U172,'4シフト記号表'!$C$6:$U$35,19,FALSE))</f>
        <v/>
      </c>
      <c r="V174" s="389" t="str">
        <f>IF(V172="","",VLOOKUP(V172,'4シフト記号表'!$C$6:$U$35,19,FALSE))</f>
        <v/>
      </c>
      <c r="W174" s="389" t="str">
        <f>IF(W172="","",VLOOKUP(W172,'4シフト記号表'!$C$6:$U$35,19,FALSE))</f>
        <v/>
      </c>
      <c r="X174" s="389" t="str">
        <f>IF(X172="","",VLOOKUP(X172,'4シフト記号表'!$C$6:$U$35,19,FALSE))</f>
        <v/>
      </c>
      <c r="Y174" s="390" t="str">
        <f>IF(Y172="","",VLOOKUP(Y172,'4シフト記号表'!$C$6:$U$35,19,FALSE))</f>
        <v/>
      </c>
      <c r="Z174" s="388" t="str">
        <f>IF(Z172="","",VLOOKUP(Z172,'4シフト記号表'!$C$6:$U$35,19,FALSE))</f>
        <v/>
      </c>
      <c r="AA174" s="389" t="str">
        <f>IF(AA172="","",VLOOKUP(AA172,'4シフト記号表'!$C$6:$U$35,19,FALSE))</f>
        <v/>
      </c>
      <c r="AB174" s="389" t="str">
        <f>IF(AB172="","",VLOOKUP(AB172,'4シフト記号表'!$C$6:$U$35,19,FALSE))</f>
        <v/>
      </c>
      <c r="AC174" s="389" t="str">
        <f>IF(AC172="","",VLOOKUP(AC172,'4シフト記号表'!$C$6:$U$35,19,FALSE))</f>
        <v/>
      </c>
      <c r="AD174" s="389" t="str">
        <f>IF(AD172="","",VLOOKUP(AD172,'4シフト記号表'!$C$6:$U$35,19,FALSE))</f>
        <v/>
      </c>
      <c r="AE174" s="389" t="str">
        <f>IF(AE172="","",VLOOKUP(AE172,'4シフト記号表'!$C$6:$U$35,19,FALSE))</f>
        <v/>
      </c>
      <c r="AF174" s="390" t="str">
        <f>IF(AF172="","",VLOOKUP(AF172,'4シフト記号表'!$C$6:$U$35,19,FALSE))</f>
        <v/>
      </c>
      <c r="AG174" s="388" t="str">
        <f>IF(AG172="","",VLOOKUP(AG172,'4シフト記号表'!$C$6:$U$35,19,FALSE))</f>
        <v/>
      </c>
      <c r="AH174" s="389" t="str">
        <f>IF(AH172="","",VLOOKUP(AH172,'4シフト記号表'!$C$6:$U$35,19,FALSE))</f>
        <v/>
      </c>
      <c r="AI174" s="389" t="str">
        <f>IF(AI172="","",VLOOKUP(AI172,'4シフト記号表'!$C$6:$U$35,19,FALSE))</f>
        <v/>
      </c>
      <c r="AJ174" s="389" t="str">
        <f>IF(AJ172="","",VLOOKUP(AJ172,'4シフト記号表'!$C$6:$U$35,19,FALSE))</f>
        <v/>
      </c>
      <c r="AK174" s="389" t="str">
        <f>IF(AK172="","",VLOOKUP(AK172,'4シフト記号表'!$C$6:$U$35,19,FALSE))</f>
        <v/>
      </c>
      <c r="AL174" s="389" t="str">
        <f>IF(AL172="","",VLOOKUP(AL172,'4シフト記号表'!$C$6:$U$35,19,FALSE))</f>
        <v/>
      </c>
      <c r="AM174" s="390" t="str">
        <f>IF(AM172="","",VLOOKUP(AM172,'4シフト記号表'!$C$6:$U$35,19,FALSE))</f>
        <v/>
      </c>
      <c r="AN174" s="388" t="str">
        <f>IF(AN172="","",VLOOKUP(AN172,'4シフト記号表'!$C$6:$U$35,19,FALSE))</f>
        <v/>
      </c>
      <c r="AO174" s="389" t="str">
        <f>IF(AO172="","",VLOOKUP(AO172,'4シフト記号表'!$C$6:$U$35,19,FALSE))</f>
        <v/>
      </c>
      <c r="AP174" s="389" t="str">
        <f>IF(AP172="","",VLOOKUP(AP172,'4シフト記号表'!$C$6:$U$35,19,FALSE))</f>
        <v/>
      </c>
      <c r="AQ174" s="389" t="str">
        <f>IF(AQ172="","",VLOOKUP(AQ172,'4シフト記号表'!$C$6:$U$35,19,FALSE))</f>
        <v/>
      </c>
      <c r="AR174" s="389" t="str">
        <f>IF(AR172="","",VLOOKUP(AR172,'4シフト記号表'!$C$6:$U$35,19,FALSE))</f>
        <v/>
      </c>
      <c r="AS174" s="389" t="str">
        <f>IF(AS172="","",VLOOKUP(AS172,'4シフト記号表'!$C$6:$U$35,19,FALSE))</f>
        <v/>
      </c>
      <c r="AT174" s="390" t="str">
        <f>IF(AT172="","",VLOOKUP(AT172,'4シフト記号表'!$C$6:$U$35,19,FALSE))</f>
        <v/>
      </c>
      <c r="AU174" s="388" t="str">
        <f>IF(AU172="","",VLOOKUP(AU172,'4シフト記号表'!$C$6:$U$35,19,FALSE))</f>
        <v/>
      </c>
      <c r="AV174" s="389" t="str">
        <f>IF(AV172="","",VLOOKUP(AV172,'4シフト記号表'!$C$6:$U$35,19,FALSE))</f>
        <v/>
      </c>
      <c r="AW174" s="389" t="str">
        <f>IF(AW172="","",VLOOKUP(AW172,'4シフト記号表'!$C$6:$U$35,19,FALSE))</f>
        <v/>
      </c>
      <c r="AX174" s="1393">
        <f>IF($BB$3="４週",SUM(S174:AT174),IF($BB$3="暦月",SUM(S174:AW174),""))</f>
        <v>0</v>
      </c>
      <c r="AY174" s="1394"/>
      <c r="AZ174" s="1395">
        <f>IF($BB$3="４週",AX174/4,IF($BB$3="暦月",'4勤務形態一覧（100名）'!AX174/('4勤務形態一覧（100名）'!$BB$8/7),""))</f>
        <v>0</v>
      </c>
      <c r="BA174" s="1396"/>
      <c r="BB174" s="1444"/>
      <c r="BC174" s="1407"/>
      <c r="BD174" s="1407"/>
      <c r="BE174" s="1407"/>
      <c r="BF174" s="1408"/>
    </row>
    <row r="175" spans="2:58" ht="20.25" customHeight="1">
      <c r="B175" s="1316">
        <f>B172+1</f>
        <v>52</v>
      </c>
      <c r="C175" s="1419"/>
      <c r="D175" s="1420"/>
      <c r="E175" s="1421"/>
      <c r="F175" s="391"/>
      <c r="G175" s="1400"/>
      <c r="H175" s="1402"/>
      <c r="I175" s="1332"/>
      <c r="J175" s="1332"/>
      <c r="K175" s="1333"/>
      <c r="L175" s="1403"/>
      <c r="M175" s="1404"/>
      <c r="N175" s="1404"/>
      <c r="O175" s="1405"/>
      <c r="P175" s="1409" t="s">
        <v>213</v>
      </c>
      <c r="Q175" s="1410"/>
      <c r="R175" s="1411"/>
      <c r="S175" s="434"/>
      <c r="T175" s="435"/>
      <c r="U175" s="435"/>
      <c r="V175" s="435"/>
      <c r="W175" s="435"/>
      <c r="X175" s="435"/>
      <c r="Y175" s="436"/>
      <c r="Z175" s="434"/>
      <c r="AA175" s="435"/>
      <c r="AB175" s="435"/>
      <c r="AC175" s="435"/>
      <c r="AD175" s="435"/>
      <c r="AE175" s="435"/>
      <c r="AF175" s="436"/>
      <c r="AG175" s="434"/>
      <c r="AH175" s="435"/>
      <c r="AI175" s="435"/>
      <c r="AJ175" s="435"/>
      <c r="AK175" s="435"/>
      <c r="AL175" s="435"/>
      <c r="AM175" s="436"/>
      <c r="AN175" s="434"/>
      <c r="AO175" s="435"/>
      <c r="AP175" s="435"/>
      <c r="AQ175" s="435"/>
      <c r="AR175" s="435"/>
      <c r="AS175" s="435"/>
      <c r="AT175" s="436"/>
      <c r="AU175" s="434"/>
      <c r="AV175" s="435"/>
      <c r="AW175" s="435"/>
      <c r="AX175" s="1481"/>
      <c r="AY175" s="1482"/>
      <c r="AZ175" s="1483"/>
      <c r="BA175" s="1484"/>
      <c r="BB175" s="1442"/>
      <c r="BC175" s="1404"/>
      <c r="BD175" s="1404"/>
      <c r="BE175" s="1404"/>
      <c r="BF175" s="1405"/>
    </row>
    <row r="176" spans="2:58" ht="20.25" customHeight="1">
      <c r="B176" s="1316"/>
      <c r="C176" s="1422"/>
      <c r="D176" s="1423"/>
      <c r="E176" s="1424"/>
      <c r="F176" s="383"/>
      <c r="G176" s="1327"/>
      <c r="H176" s="1331"/>
      <c r="I176" s="1332"/>
      <c r="J176" s="1332"/>
      <c r="K176" s="1333"/>
      <c r="L176" s="1337"/>
      <c r="M176" s="1338"/>
      <c r="N176" s="1338"/>
      <c r="O176" s="1339"/>
      <c r="P176" s="1383" t="s">
        <v>214</v>
      </c>
      <c r="Q176" s="1384"/>
      <c r="R176" s="1385"/>
      <c r="S176" s="384" t="str">
        <f>IF(S175="","",VLOOKUP(S175,'4シフト記号表'!$C$6:$K$35,9,FALSE))</f>
        <v/>
      </c>
      <c r="T176" s="385" t="str">
        <f>IF(T175="","",VLOOKUP(T175,'4シフト記号表'!$C$6:$K$35,9,FALSE))</f>
        <v/>
      </c>
      <c r="U176" s="385" t="str">
        <f>IF(U175="","",VLOOKUP(U175,'4シフト記号表'!$C$6:$K$35,9,FALSE))</f>
        <v/>
      </c>
      <c r="V176" s="385" t="str">
        <f>IF(V175="","",VLOOKUP(V175,'4シフト記号表'!$C$6:$K$35,9,FALSE))</f>
        <v/>
      </c>
      <c r="W176" s="385" t="str">
        <f>IF(W175="","",VLOOKUP(W175,'4シフト記号表'!$C$6:$K$35,9,FALSE))</f>
        <v/>
      </c>
      <c r="X176" s="385" t="str">
        <f>IF(X175="","",VLOOKUP(X175,'4シフト記号表'!$C$6:$K$35,9,FALSE))</f>
        <v/>
      </c>
      <c r="Y176" s="386" t="str">
        <f>IF(Y175="","",VLOOKUP(Y175,'4シフト記号表'!$C$6:$K$35,9,FALSE))</f>
        <v/>
      </c>
      <c r="Z176" s="384" t="str">
        <f>IF(Z175="","",VLOOKUP(Z175,'4シフト記号表'!$C$6:$K$35,9,FALSE))</f>
        <v/>
      </c>
      <c r="AA176" s="385" t="str">
        <f>IF(AA175="","",VLOOKUP(AA175,'4シフト記号表'!$C$6:$K$35,9,FALSE))</f>
        <v/>
      </c>
      <c r="AB176" s="385" t="str">
        <f>IF(AB175="","",VLOOKUP(AB175,'4シフト記号表'!$C$6:$K$35,9,FALSE))</f>
        <v/>
      </c>
      <c r="AC176" s="385" t="str">
        <f>IF(AC175="","",VLOOKUP(AC175,'4シフト記号表'!$C$6:$K$35,9,FALSE))</f>
        <v/>
      </c>
      <c r="AD176" s="385" t="str">
        <f>IF(AD175="","",VLOOKUP(AD175,'4シフト記号表'!$C$6:$K$35,9,FALSE))</f>
        <v/>
      </c>
      <c r="AE176" s="385" t="str">
        <f>IF(AE175="","",VLOOKUP(AE175,'4シフト記号表'!$C$6:$K$35,9,FALSE))</f>
        <v/>
      </c>
      <c r="AF176" s="386" t="str">
        <f>IF(AF175="","",VLOOKUP(AF175,'4シフト記号表'!$C$6:$K$35,9,FALSE))</f>
        <v/>
      </c>
      <c r="AG176" s="384" t="str">
        <f>IF(AG175="","",VLOOKUP(AG175,'4シフト記号表'!$C$6:$K$35,9,FALSE))</f>
        <v/>
      </c>
      <c r="AH176" s="385" t="str">
        <f>IF(AH175="","",VLOOKUP(AH175,'4シフト記号表'!$C$6:$K$35,9,FALSE))</f>
        <v/>
      </c>
      <c r="AI176" s="385" t="str">
        <f>IF(AI175="","",VLOOKUP(AI175,'4シフト記号表'!$C$6:$K$35,9,FALSE))</f>
        <v/>
      </c>
      <c r="AJ176" s="385" t="str">
        <f>IF(AJ175="","",VLOOKUP(AJ175,'4シフト記号表'!$C$6:$K$35,9,FALSE))</f>
        <v/>
      </c>
      <c r="AK176" s="385" t="str">
        <f>IF(AK175="","",VLOOKUP(AK175,'4シフト記号表'!$C$6:$K$35,9,FALSE))</f>
        <v/>
      </c>
      <c r="AL176" s="385" t="str">
        <f>IF(AL175="","",VLOOKUP(AL175,'4シフト記号表'!$C$6:$K$35,9,FALSE))</f>
        <v/>
      </c>
      <c r="AM176" s="386" t="str">
        <f>IF(AM175="","",VLOOKUP(AM175,'4シフト記号表'!$C$6:$K$35,9,FALSE))</f>
        <v/>
      </c>
      <c r="AN176" s="384" t="str">
        <f>IF(AN175="","",VLOOKUP(AN175,'4シフト記号表'!$C$6:$K$35,9,FALSE))</f>
        <v/>
      </c>
      <c r="AO176" s="385" t="str">
        <f>IF(AO175="","",VLOOKUP(AO175,'4シフト記号表'!$C$6:$K$35,9,FALSE))</f>
        <v/>
      </c>
      <c r="AP176" s="385" t="str">
        <f>IF(AP175="","",VLOOKUP(AP175,'4シフト記号表'!$C$6:$K$35,9,FALSE))</f>
        <v/>
      </c>
      <c r="AQ176" s="385" t="str">
        <f>IF(AQ175="","",VLOOKUP(AQ175,'4シフト記号表'!$C$6:$K$35,9,FALSE))</f>
        <v/>
      </c>
      <c r="AR176" s="385" t="str">
        <f>IF(AR175="","",VLOOKUP(AR175,'4シフト記号表'!$C$6:$K$35,9,FALSE))</f>
        <v/>
      </c>
      <c r="AS176" s="385" t="str">
        <f>IF(AS175="","",VLOOKUP(AS175,'4シフト記号表'!$C$6:$K$35,9,FALSE))</f>
        <v/>
      </c>
      <c r="AT176" s="386" t="str">
        <f>IF(AT175="","",VLOOKUP(AT175,'4シフト記号表'!$C$6:$K$35,9,FALSE))</f>
        <v/>
      </c>
      <c r="AU176" s="384" t="str">
        <f>IF(AU175="","",VLOOKUP(AU175,'4シフト記号表'!$C$6:$K$35,9,FALSE))</f>
        <v/>
      </c>
      <c r="AV176" s="385" t="str">
        <f>IF(AV175="","",VLOOKUP(AV175,'4シフト記号表'!$C$6:$K$35,9,FALSE))</f>
        <v/>
      </c>
      <c r="AW176" s="385" t="str">
        <f>IF(AW175="","",VLOOKUP(AW175,'4シフト記号表'!$C$6:$K$35,9,FALSE))</f>
        <v/>
      </c>
      <c r="AX176" s="1386">
        <f>IF($BB$3="４週",SUM(S176:AT176),IF($BB$3="暦月",SUM(S176:AW176),""))</f>
        <v>0</v>
      </c>
      <c r="AY176" s="1387"/>
      <c r="AZ176" s="1388">
        <f>IF($BB$3="４週",AX176/4,IF($BB$3="暦月",'4勤務形態一覧（100名）'!AX176/('4勤務形態一覧（100名）'!$BB$8/7),""))</f>
        <v>0</v>
      </c>
      <c r="BA176" s="1389"/>
      <c r="BB176" s="1443"/>
      <c r="BC176" s="1338"/>
      <c r="BD176" s="1338"/>
      <c r="BE176" s="1338"/>
      <c r="BF176" s="1339"/>
    </row>
    <row r="177" spans="2:58" ht="20.25" customHeight="1">
      <c r="B177" s="1316"/>
      <c r="C177" s="1425"/>
      <c r="D177" s="1426"/>
      <c r="E177" s="1427"/>
      <c r="F177" s="437">
        <f>C175</f>
        <v>0</v>
      </c>
      <c r="G177" s="1401"/>
      <c r="H177" s="1331"/>
      <c r="I177" s="1332"/>
      <c r="J177" s="1332"/>
      <c r="K177" s="1333"/>
      <c r="L177" s="1406"/>
      <c r="M177" s="1407"/>
      <c r="N177" s="1407"/>
      <c r="O177" s="1408"/>
      <c r="P177" s="1390" t="s">
        <v>215</v>
      </c>
      <c r="Q177" s="1391"/>
      <c r="R177" s="1392"/>
      <c r="S177" s="388" t="str">
        <f>IF(S175="","",VLOOKUP(S175,'4シフト記号表'!$C$6:$U$35,19,FALSE))</f>
        <v/>
      </c>
      <c r="T177" s="389" t="str">
        <f>IF(T175="","",VLOOKUP(T175,'4シフト記号表'!$C$6:$U$35,19,FALSE))</f>
        <v/>
      </c>
      <c r="U177" s="389" t="str">
        <f>IF(U175="","",VLOOKUP(U175,'4シフト記号表'!$C$6:$U$35,19,FALSE))</f>
        <v/>
      </c>
      <c r="V177" s="389" t="str">
        <f>IF(V175="","",VLOOKUP(V175,'4シフト記号表'!$C$6:$U$35,19,FALSE))</f>
        <v/>
      </c>
      <c r="W177" s="389" t="str">
        <f>IF(W175="","",VLOOKUP(W175,'4シフト記号表'!$C$6:$U$35,19,FALSE))</f>
        <v/>
      </c>
      <c r="X177" s="389" t="str">
        <f>IF(X175="","",VLOOKUP(X175,'4シフト記号表'!$C$6:$U$35,19,FALSE))</f>
        <v/>
      </c>
      <c r="Y177" s="390" t="str">
        <f>IF(Y175="","",VLOOKUP(Y175,'4シフト記号表'!$C$6:$U$35,19,FALSE))</f>
        <v/>
      </c>
      <c r="Z177" s="388" t="str">
        <f>IF(Z175="","",VLOOKUP(Z175,'4シフト記号表'!$C$6:$U$35,19,FALSE))</f>
        <v/>
      </c>
      <c r="AA177" s="389" t="str">
        <f>IF(AA175="","",VLOOKUP(AA175,'4シフト記号表'!$C$6:$U$35,19,FALSE))</f>
        <v/>
      </c>
      <c r="AB177" s="389" t="str">
        <f>IF(AB175="","",VLOOKUP(AB175,'4シフト記号表'!$C$6:$U$35,19,FALSE))</f>
        <v/>
      </c>
      <c r="AC177" s="389" t="str">
        <f>IF(AC175="","",VLOOKUP(AC175,'4シフト記号表'!$C$6:$U$35,19,FALSE))</f>
        <v/>
      </c>
      <c r="AD177" s="389" t="str">
        <f>IF(AD175="","",VLOOKUP(AD175,'4シフト記号表'!$C$6:$U$35,19,FALSE))</f>
        <v/>
      </c>
      <c r="AE177" s="389" t="str">
        <f>IF(AE175="","",VLOOKUP(AE175,'4シフト記号表'!$C$6:$U$35,19,FALSE))</f>
        <v/>
      </c>
      <c r="AF177" s="390" t="str">
        <f>IF(AF175="","",VLOOKUP(AF175,'4シフト記号表'!$C$6:$U$35,19,FALSE))</f>
        <v/>
      </c>
      <c r="AG177" s="388" t="str">
        <f>IF(AG175="","",VLOOKUP(AG175,'4シフト記号表'!$C$6:$U$35,19,FALSE))</f>
        <v/>
      </c>
      <c r="AH177" s="389" t="str">
        <f>IF(AH175="","",VLOOKUP(AH175,'4シフト記号表'!$C$6:$U$35,19,FALSE))</f>
        <v/>
      </c>
      <c r="AI177" s="389" t="str">
        <f>IF(AI175="","",VLOOKUP(AI175,'4シフト記号表'!$C$6:$U$35,19,FALSE))</f>
        <v/>
      </c>
      <c r="AJ177" s="389" t="str">
        <f>IF(AJ175="","",VLOOKUP(AJ175,'4シフト記号表'!$C$6:$U$35,19,FALSE))</f>
        <v/>
      </c>
      <c r="AK177" s="389" t="str">
        <f>IF(AK175="","",VLOOKUP(AK175,'4シフト記号表'!$C$6:$U$35,19,FALSE))</f>
        <v/>
      </c>
      <c r="AL177" s="389" t="str">
        <f>IF(AL175="","",VLOOKUP(AL175,'4シフト記号表'!$C$6:$U$35,19,FALSE))</f>
        <v/>
      </c>
      <c r="AM177" s="390" t="str">
        <f>IF(AM175="","",VLOOKUP(AM175,'4シフト記号表'!$C$6:$U$35,19,FALSE))</f>
        <v/>
      </c>
      <c r="AN177" s="388" t="str">
        <f>IF(AN175="","",VLOOKUP(AN175,'4シフト記号表'!$C$6:$U$35,19,FALSE))</f>
        <v/>
      </c>
      <c r="AO177" s="389" t="str">
        <f>IF(AO175="","",VLOOKUP(AO175,'4シフト記号表'!$C$6:$U$35,19,FALSE))</f>
        <v/>
      </c>
      <c r="AP177" s="389" t="str">
        <f>IF(AP175="","",VLOOKUP(AP175,'4シフト記号表'!$C$6:$U$35,19,FALSE))</f>
        <v/>
      </c>
      <c r="AQ177" s="389" t="str">
        <f>IF(AQ175="","",VLOOKUP(AQ175,'4シフト記号表'!$C$6:$U$35,19,FALSE))</f>
        <v/>
      </c>
      <c r="AR177" s="389" t="str">
        <f>IF(AR175="","",VLOOKUP(AR175,'4シフト記号表'!$C$6:$U$35,19,FALSE))</f>
        <v/>
      </c>
      <c r="AS177" s="389" t="str">
        <f>IF(AS175="","",VLOOKUP(AS175,'4シフト記号表'!$C$6:$U$35,19,FALSE))</f>
        <v/>
      </c>
      <c r="AT177" s="390" t="str">
        <f>IF(AT175="","",VLOOKUP(AT175,'4シフト記号表'!$C$6:$U$35,19,FALSE))</f>
        <v/>
      </c>
      <c r="AU177" s="388" t="str">
        <f>IF(AU175="","",VLOOKUP(AU175,'4シフト記号表'!$C$6:$U$35,19,FALSE))</f>
        <v/>
      </c>
      <c r="AV177" s="389" t="str">
        <f>IF(AV175="","",VLOOKUP(AV175,'4シフト記号表'!$C$6:$U$35,19,FALSE))</f>
        <v/>
      </c>
      <c r="AW177" s="389" t="str">
        <f>IF(AW175="","",VLOOKUP(AW175,'4シフト記号表'!$C$6:$U$35,19,FALSE))</f>
        <v/>
      </c>
      <c r="AX177" s="1393">
        <f>IF($BB$3="４週",SUM(S177:AT177),IF($BB$3="暦月",SUM(S177:AW177),""))</f>
        <v>0</v>
      </c>
      <c r="AY177" s="1394"/>
      <c r="AZ177" s="1395">
        <f>IF($BB$3="４週",AX177/4,IF($BB$3="暦月",'4勤務形態一覧（100名）'!AX177/('4勤務形態一覧（100名）'!$BB$8/7),""))</f>
        <v>0</v>
      </c>
      <c r="BA177" s="1396"/>
      <c r="BB177" s="1444"/>
      <c r="BC177" s="1407"/>
      <c r="BD177" s="1407"/>
      <c r="BE177" s="1407"/>
      <c r="BF177" s="1408"/>
    </row>
    <row r="178" spans="2:58" ht="20.25" customHeight="1">
      <c r="B178" s="1316">
        <f>B175+1</f>
        <v>53</v>
      </c>
      <c r="C178" s="1419"/>
      <c r="D178" s="1420"/>
      <c r="E178" s="1421"/>
      <c r="F178" s="391"/>
      <c r="G178" s="1400"/>
      <c r="H178" s="1402"/>
      <c r="I178" s="1332"/>
      <c r="J178" s="1332"/>
      <c r="K178" s="1333"/>
      <c r="L178" s="1403"/>
      <c r="M178" s="1404"/>
      <c r="N178" s="1404"/>
      <c r="O178" s="1405"/>
      <c r="P178" s="1409" t="s">
        <v>213</v>
      </c>
      <c r="Q178" s="1410"/>
      <c r="R178" s="1411"/>
      <c r="S178" s="434"/>
      <c r="T178" s="435"/>
      <c r="U178" s="435"/>
      <c r="V178" s="435"/>
      <c r="W178" s="435"/>
      <c r="X178" s="435"/>
      <c r="Y178" s="436"/>
      <c r="Z178" s="434"/>
      <c r="AA178" s="435"/>
      <c r="AB178" s="435"/>
      <c r="AC178" s="435"/>
      <c r="AD178" s="435"/>
      <c r="AE178" s="435"/>
      <c r="AF178" s="436"/>
      <c r="AG178" s="434"/>
      <c r="AH178" s="435"/>
      <c r="AI178" s="435"/>
      <c r="AJ178" s="435"/>
      <c r="AK178" s="435"/>
      <c r="AL178" s="435"/>
      <c r="AM178" s="436"/>
      <c r="AN178" s="434"/>
      <c r="AO178" s="435"/>
      <c r="AP178" s="435"/>
      <c r="AQ178" s="435"/>
      <c r="AR178" s="435"/>
      <c r="AS178" s="435"/>
      <c r="AT178" s="436"/>
      <c r="AU178" s="434"/>
      <c r="AV178" s="435"/>
      <c r="AW178" s="435"/>
      <c r="AX178" s="1481"/>
      <c r="AY178" s="1482"/>
      <c r="AZ178" s="1483"/>
      <c r="BA178" s="1484"/>
      <c r="BB178" s="1442"/>
      <c r="BC178" s="1404"/>
      <c r="BD178" s="1404"/>
      <c r="BE178" s="1404"/>
      <c r="BF178" s="1405"/>
    </row>
    <row r="179" spans="2:58" ht="20.25" customHeight="1">
      <c r="B179" s="1316"/>
      <c r="C179" s="1422"/>
      <c r="D179" s="1423"/>
      <c r="E179" s="1424"/>
      <c r="F179" s="383"/>
      <c r="G179" s="1327"/>
      <c r="H179" s="1331"/>
      <c r="I179" s="1332"/>
      <c r="J179" s="1332"/>
      <c r="K179" s="1333"/>
      <c r="L179" s="1337"/>
      <c r="M179" s="1338"/>
      <c r="N179" s="1338"/>
      <c r="O179" s="1339"/>
      <c r="P179" s="1383" t="s">
        <v>214</v>
      </c>
      <c r="Q179" s="1384"/>
      <c r="R179" s="1385"/>
      <c r="S179" s="384" t="str">
        <f>IF(S178="","",VLOOKUP(S178,'4シフト記号表'!$C$6:$K$35,9,FALSE))</f>
        <v/>
      </c>
      <c r="T179" s="385" t="str">
        <f>IF(T178="","",VLOOKUP(T178,'4シフト記号表'!$C$6:$K$35,9,FALSE))</f>
        <v/>
      </c>
      <c r="U179" s="385" t="str">
        <f>IF(U178="","",VLOOKUP(U178,'4シフト記号表'!$C$6:$K$35,9,FALSE))</f>
        <v/>
      </c>
      <c r="V179" s="385" t="str">
        <f>IF(V178="","",VLOOKUP(V178,'4シフト記号表'!$C$6:$K$35,9,FALSE))</f>
        <v/>
      </c>
      <c r="W179" s="385" t="str">
        <f>IF(W178="","",VLOOKUP(W178,'4シフト記号表'!$C$6:$K$35,9,FALSE))</f>
        <v/>
      </c>
      <c r="X179" s="385" t="str">
        <f>IF(X178="","",VLOOKUP(X178,'4シフト記号表'!$C$6:$K$35,9,FALSE))</f>
        <v/>
      </c>
      <c r="Y179" s="386" t="str">
        <f>IF(Y178="","",VLOOKUP(Y178,'4シフト記号表'!$C$6:$K$35,9,FALSE))</f>
        <v/>
      </c>
      <c r="Z179" s="384" t="str">
        <f>IF(Z178="","",VLOOKUP(Z178,'4シフト記号表'!$C$6:$K$35,9,FALSE))</f>
        <v/>
      </c>
      <c r="AA179" s="385" t="str">
        <f>IF(AA178="","",VLOOKUP(AA178,'4シフト記号表'!$C$6:$K$35,9,FALSE))</f>
        <v/>
      </c>
      <c r="AB179" s="385" t="str">
        <f>IF(AB178="","",VLOOKUP(AB178,'4シフト記号表'!$C$6:$K$35,9,FALSE))</f>
        <v/>
      </c>
      <c r="AC179" s="385" t="str">
        <f>IF(AC178="","",VLOOKUP(AC178,'4シフト記号表'!$C$6:$K$35,9,FALSE))</f>
        <v/>
      </c>
      <c r="AD179" s="385" t="str">
        <f>IF(AD178="","",VLOOKUP(AD178,'4シフト記号表'!$C$6:$K$35,9,FALSE))</f>
        <v/>
      </c>
      <c r="AE179" s="385" t="str">
        <f>IF(AE178="","",VLOOKUP(AE178,'4シフト記号表'!$C$6:$K$35,9,FALSE))</f>
        <v/>
      </c>
      <c r="AF179" s="386" t="str">
        <f>IF(AF178="","",VLOOKUP(AF178,'4シフト記号表'!$C$6:$K$35,9,FALSE))</f>
        <v/>
      </c>
      <c r="AG179" s="384" t="str">
        <f>IF(AG178="","",VLOOKUP(AG178,'4シフト記号表'!$C$6:$K$35,9,FALSE))</f>
        <v/>
      </c>
      <c r="AH179" s="385" t="str">
        <f>IF(AH178="","",VLOOKUP(AH178,'4シフト記号表'!$C$6:$K$35,9,FALSE))</f>
        <v/>
      </c>
      <c r="AI179" s="385" t="str">
        <f>IF(AI178="","",VLOOKUP(AI178,'4シフト記号表'!$C$6:$K$35,9,FALSE))</f>
        <v/>
      </c>
      <c r="AJ179" s="385" t="str">
        <f>IF(AJ178="","",VLOOKUP(AJ178,'4シフト記号表'!$C$6:$K$35,9,FALSE))</f>
        <v/>
      </c>
      <c r="AK179" s="385" t="str">
        <f>IF(AK178="","",VLOOKUP(AK178,'4シフト記号表'!$C$6:$K$35,9,FALSE))</f>
        <v/>
      </c>
      <c r="AL179" s="385" t="str">
        <f>IF(AL178="","",VLOOKUP(AL178,'4シフト記号表'!$C$6:$K$35,9,FALSE))</f>
        <v/>
      </c>
      <c r="AM179" s="386" t="str">
        <f>IF(AM178="","",VLOOKUP(AM178,'4シフト記号表'!$C$6:$K$35,9,FALSE))</f>
        <v/>
      </c>
      <c r="AN179" s="384" t="str">
        <f>IF(AN178="","",VLOOKUP(AN178,'4シフト記号表'!$C$6:$K$35,9,FALSE))</f>
        <v/>
      </c>
      <c r="AO179" s="385" t="str">
        <f>IF(AO178="","",VLOOKUP(AO178,'4シフト記号表'!$C$6:$K$35,9,FALSE))</f>
        <v/>
      </c>
      <c r="AP179" s="385" t="str">
        <f>IF(AP178="","",VLOOKUP(AP178,'4シフト記号表'!$C$6:$K$35,9,FALSE))</f>
        <v/>
      </c>
      <c r="AQ179" s="385" t="str">
        <f>IF(AQ178="","",VLOOKUP(AQ178,'4シフト記号表'!$C$6:$K$35,9,FALSE))</f>
        <v/>
      </c>
      <c r="AR179" s="385" t="str">
        <f>IF(AR178="","",VLOOKUP(AR178,'4シフト記号表'!$C$6:$K$35,9,FALSE))</f>
        <v/>
      </c>
      <c r="AS179" s="385" t="str">
        <f>IF(AS178="","",VLOOKUP(AS178,'4シフト記号表'!$C$6:$K$35,9,FALSE))</f>
        <v/>
      </c>
      <c r="AT179" s="386" t="str">
        <f>IF(AT178="","",VLOOKUP(AT178,'4シフト記号表'!$C$6:$K$35,9,FALSE))</f>
        <v/>
      </c>
      <c r="AU179" s="384" t="str">
        <f>IF(AU178="","",VLOOKUP(AU178,'4シフト記号表'!$C$6:$K$35,9,FALSE))</f>
        <v/>
      </c>
      <c r="AV179" s="385" t="str">
        <f>IF(AV178="","",VLOOKUP(AV178,'4シフト記号表'!$C$6:$K$35,9,FALSE))</f>
        <v/>
      </c>
      <c r="AW179" s="385" t="str">
        <f>IF(AW178="","",VLOOKUP(AW178,'4シフト記号表'!$C$6:$K$35,9,FALSE))</f>
        <v/>
      </c>
      <c r="AX179" s="1386">
        <f>IF($BB$3="４週",SUM(S179:AT179),IF($BB$3="暦月",SUM(S179:AW179),""))</f>
        <v>0</v>
      </c>
      <c r="AY179" s="1387"/>
      <c r="AZ179" s="1388">
        <f>IF($BB$3="４週",AX179/4,IF($BB$3="暦月",'4勤務形態一覧（100名）'!AX179/('4勤務形態一覧（100名）'!$BB$8/7),""))</f>
        <v>0</v>
      </c>
      <c r="BA179" s="1389"/>
      <c r="BB179" s="1443"/>
      <c r="BC179" s="1338"/>
      <c r="BD179" s="1338"/>
      <c r="BE179" s="1338"/>
      <c r="BF179" s="1339"/>
    </row>
    <row r="180" spans="2:58" ht="20.25" customHeight="1">
      <c r="B180" s="1316"/>
      <c r="C180" s="1425"/>
      <c r="D180" s="1426"/>
      <c r="E180" s="1427"/>
      <c r="F180" s="437">
        <f>C178</f>
        <v>0</v>
      </c>
      <c r="G180" s="1401"/>
      <c r="H180" s="1331"/>
      <c r="I180" s="1332"/>
      <c r="J180" s="1332"/>
      <c r="K180" s="1333"/>
      <c r="L180" s="1406"/>
      <c r="M180" s="1407"/>
      <c r="N180" s="1407"/>
      <c r="O180" s="1408"/>
      <c r="P180" s="1390" t="s">
        <v>215</v>
      </c>
      <c r="Q180" s="1391"/>
      <c r="R180" s="1392"/>
      <c r="S180" s="388" t="str">
        <f>IF(S178="","",VLOOKUP(S178,'4シフト記号表'!$C$6:$U$35,19,FALSE))</f>
        <v/>
      </c>
      <c r="T180" s="389" t="str">
        <f>IF(T178="","",VLOOKUP(T178,'4シフト記号表'!$C$6:$U$35,19,FALSE))</f>
        <v/>
      </c>
      <c r="U180" s="389" t="str">
        <f>IF(U178="","",VLOOKUP(U178,'4シフト記号表'!$C$6:$U$35,19,FALSE))</f>
        <v/>
      </c>
      <c r="V180" s="389" t="str">
        <f>IF(V178="","",VLOOKUP(V178,'4シフト記号表'!$C$6:$U$35,19,FALSE))</f>
        <v/>
      </c>
      <c r="W180" s="389" t="str">
        <f>IF(W178="","",VLOOKUP(W178,'4シフト記号表'!$C$6:$U$35,19,FALSE))</f>
        <v/>
      </c>
      <c r="X180" s="389" t="str">
        <f>IF(X178="","",VLOOKUP(X178,'4シフト記号表'!$C$6:$U$35,19,FALSE))</f>
        <v/>
      </c>
      <c r="Y180" s="390" t="str">
        <f>IF(Y178="","",VLOOKUP(Y178,'4シフト記号表'!$C$6:$U$35,19,FALSE))</f>
        <v/>
      </c>
      <c r="Z180" s="388" t="str">
        <f>IF(Z178="","",VLOOKUP(Z178,'4シフト記号表'!$C$6:$U$35,19,FALSE))</f>
        <v/>
      </c>
      <c r="AA180" s="389" t="str">
        <f>IF(AA178="","",VLOOKUP(AA178,'4シフト記号表'!$C$6:$U$35,19,FALSE))</f>
        <v/>
      </c>
      <c r="AB180" s="389" t="str">
        <f>IF(AB178="","",VLOOKUP(AB178,'4シフト記号表'!$C$6:$U$35,19,FALSE))</f>
        <v/>
      </c>
      <c r="AC180" s="389" t="str">
        <f>IF(AC178="","",VLOOKUP(AC178,'4シフト記号表'!$C$6:$U$35,19,FALSE))</f>
        <v/>
      </c>
      <c r="AD180" s="389" t="str">
        <f>IF(AD178="","",VLOOKUP(AD178,'4シフト記号表'!$C$6:$U$35,19,FALSE))</f>
        <v/>
      </c>
      <c r="AE180" s="389" t="str">
        <f>IF(AE178="","",VLOOKUP(AE178,'4シフト記号表'!$C$6:$U$35,19,FALSE))</f>
        <v/>
      </c>
      <c r="AF180" s="390" t="str">
        <f>IF(AF178="","",VLOOKUP(AF178,'4シフト記号表'!$C$6:$U$35,19,FALSE))</f>
        <v/>
      </c>
      <c r="AG180" s="388" t="str">
        <f>IF(AG178="","",VLOOKUP(AG178,'4シフト記号表'!$C$6:$U$35,19,FALSE))</f>
        <v/>
      </c>
      <c r="AH180" s="389" t="str">
        <f>IF(AH178="","",VLOOKUP(AH178,'4シフト記号表'!$C$6:$U$35,19,FALSE))</f>
        <v/>
      </c>
      <c r="AI180" s="389" t="str">
        <f>IF(AI178="","",VLOOKUP(AI178,'4シフト記号表'!$C$6:$U$35,19,FALSE))</f>
        <v/>
      </c>
      <c r="AJ180" s="389" t="str">
        <f>IF(AJ178="","",VLOOKUP(AJ178,'4シフト記号表'!$C$6:$U$35,19,FALSE))</f>
        <v/>
      </c>
      <c r="AK180" s="389" t="str">
        <f>IF(AK178="","",VLOOKUP(AK178,'4シフト記号表'!$C$6:$U$35,19,FALSE))</f>
        <v/>
      </c>
      <c r="AL180" s="389" t="str">
        <f>IF(AL178="","",VLOOKUP(AL178,'4シフト記号表'!$C$6:$U$35,19,FALSE))</f>
        <v/>
      </c>
      <c r="AM180" s="390" t="str">
        <f>IF(AM178="","",VLOOKUP(AM178,'4シフト記号表'!$C$6:$U$35,19,FALSE))</f>
        <v/>
      </c>
      <c r="AN180" s="388" t="str">
        <f>IF(AN178="","",VLOOKUP(AN178,'4シフト記号表'!$C$6:$U$35,19,FALSE))</f>
        <v/>
      </c>
      <c r="AO180" s="389" t="str">
        <f>IF(AO178="","",VLOOKUP(AO178,'4シフト記号表'!$C$6:$U$35,19,FALSE))</f>
        <v/>
      </c>
      <c r="AP180" s="389" t="str">
        <f>IF(AP178="","",VLOOKUP(AP178,'4シフト記号表'!$C$6:$U$35,19,FALSE))</f>
        <v/>
      </c>
      <c r="AQ180" s="389" t="str">
        <f>IF(AQ178="","",VLOOKUP(AQ178,'4シフト記号表'!$C$6:$U$35,19,FALSE))</f>
        <v/>
      </c>
      <c r="AR180" s="389" t="str">
        <f>IF(AR178="","",VLOOKUP(AR178,'4シフト記号表'!$C$6:$U$35,19,FALSE))</f>
        <v/>
      </c>
      <c r="AS180" s="389" t="str">
        <f>IF(AS178="","",VLOOKUP(AS178,'4シフト記号表'!$C$6:$U$35,19,FALSE))</f>
        <v/>
      </c>
      <c r="AT180" s="390" t="str">
        <f>IF(AT178="","",VLOOKUP(AT178,'4シフト記号表'!$C$6:$U$35,19,FALSE))</f>
        <v/>
      </c>
      <c r="AU180" s="388" t="str">
        <f>IF(AU178="","",VLOOKUP(AU178,'4シフト記号表'!$C$6:$U$35,19,FALSE))</f>
        <v/>
      </c>
      <c r="AV180" s="389" t="str">
        <f>IF(AV178="","",VLOOKUP(AV178,'4シフト記号表'!$C$6:$U$35,19,FALSE))</f>
        <v/>
      </c>
      <c r="AW180" s="389" t="str">
        <f>IF(AW178="","",VLOOKUP(AW178,'4シフト記号表'!$C$6:$U$35,19,FALSE))</f>
        <v/>
      </c>
      <c r="AX180" s="1393">
        <f>IF($BB$3="４週",SUM(S180:AT180),IF($BB$3="暦月",SUM(S180:AW180),""))</f>
        <v>0</v>
      </c>
      <c r="AY180" s="1394"/>
      <c r="AZ180" s="1395">
        <f>IF($BB$3="４週",AX180/4,IF($BB$3="暦月",'4勤務形態一覧（100名）'!AX180/('4勤務形態一覧（100名）'!$BB$8/7),""))</f>
        <v>0</v>
      </c>
      <c r="BA180" s="1396"/>
      <c r="BB180" s="1444"/>
      <c r="BC180" s="1407"/>
      <c r="BD180" s="1407"/>
      <c r="BE180" s="1407"/>
      <c r="BF180" s="1408"/>
    </row>
    <row r="181" spans="2:58" ht="20.25" customHeight="1">
      <c r="B181" s="1316">
        <f>B178+1</f>
        <v>54</v>
      </c>
      <c r="C181" s="1419"/>
      <c r="D181" s="1420"/>
      <c r="E181" s="1421"/>
      <c r="F181" s="391"/>
      <c r="G181" s="1400"/>
      <c r="H181" s="1402"/>
      <c r="I181" s="1332"/>
      <c r="J181" s="1332"/>
      <c r="K181" s="1333"/>
      <c r="L181" s="1403"/>
      <c r="M181" s="1404"/>
      <c r="N181" s="1404"/>
      <c r="O181" s="1405"/>
      <c r="P181" s="1409" t="s">
        <v>213</v>
      </c>
      <c r="Q181" s="1410"/>
      <c r="R181" s="1411"/>
      <c r="S181" s="434"/>
      <c r="T181" s="435"/>
      <c r="U181" s="435"/>
      <c r="V181" s="435"/>
      <c r="W181" s="435"/>
      <c r="X181" s="435"/>
      <c r="Y181" s="436"/>
      <c r="Z181" s="434"/>
      <c r="AA181" s="435"/>
      <c r="AB181" s="435"/>
      <c r="AC181" s="435"/>
      <c r="AD181" s="435"/>
      <c r="AE181" s="435"/>
      <c r="AF181" s="436"/>
      <c r="AG181" s="434"/>
      <c r="AH181" s="435"/>
      <c r="AI181" s="435"/>
      <c r="AJ181" s="435"/>
      <c r="AK181" s="435"/>
      <c r="AL181" s="435"/>
      <c r="AM181" s="436"/>
      <c r="AN181" s="434"/>
      <c r="AO181" s="435"/>
      <c r="AP181" s="435"/>
      <c r="AQ181" s="435"/>
      <c r="AR181" s="435"/>
      <c r="AS181" s="435"/>
      <c r="AT181" s="436"/>
      <c r="AU181" s="434"/>
      <c r="AV181" s="435"/>
      <c r="AW181" s="435"/>
      <c r="AX181" s="1481"/>
      <c r="AY181" s="1482"/>
      <c r="AZ181" s="1483"/>
      <c r="BA181" s="1484"/>
      <c r="BB181" s="1442"/>
      <c r="BC181" s="1404"/>
      <c r="BD181" s="1404"/>
      <c r="BE181" s="1404"/>
      <c r="BF181" s="1405"/>
    </row>
    <row r="182" spans="2:58" ht="20.25" customHeight="1">
      <c r="B182" s="1316"/>
      <c r="C182" s="1422"/>
      <c r="D182" s="1423"/>
      <c r="E182" s="1424"/>
      <c r="F182" s="383"/>
      <c r="G182" s="1327"/>
      <c r="H182" s="1331"/>
      <c r="I182" s="1332"/>
      <c r="J182" s="1332"/>
      <c r="K182" s="1333"/>
      <c r="L182" s="1337"/>
      <c r="M182" s="1338"/>
      <c r="N182" s="1338"/>
      <c r="O182" s="1339"/>
      <c r="P182" s="1383" t="s">
        <v>214</v>
      </c>
      <c r="Q182" s="1384"/>
      <c r="R182" s="1385"/>
      <c r="S182" s="384" t="str">
        <f>IF(S181="","",VLOOKUP(S181,'4シフト記号表'!$C$6:$K$35,9,FALSE))</f>
        <v/>
      </c>
      <c r="T182" s="385" t="str">
        <f>IF(T181="","",VLOOKUP(T181,'4シフト記号表'!$C$6:$K$35,9,FALSE))</f>
        <v/>
      </c>
      <c r="U182" s="385" t="str">
        <f>IF(U181="","",VLOOKUP(U181,'4シフト記号表'!$C$6:$K$35,9,FALSE))</f>
        <v/>
      </c>
      <c r="V182" s="385" t="str">
        <f>IF(V181="","",VLOOKUP(V181,'4シフト記号表'!$C$6:$K$35,9,FALSE))</f>
        <v/>
      </c>
      <c r="W182" s="385" t="str">
        <f>IF(W181="","",VLOOKUP(W181,'4シフト記号表'!$C$6:$K$35,9,FALSE))</f>
        <v/>
      </c>
      <c r="X182" s="385" t="str">
        <f>IF(X181="","",VLOOKUP(X181,'4シフト記号表'!$C$6:$K$35,9,FALSE))</f>
        <v/>
      </c>
      <c r="Y182" s="386" t="str">
        <f>IF(Y181="","",VLOOKUP(Y181,'4シフト記号表'!$C$6:$K$35,9,FALSE))</f>
        <v/>
      </c>
      <c r="Z182" s="384" t="str">
        <f>IF(Z181="","",VLOOKUP(Z181,'4シフト記号表'!$C$6:$K$35,9,FALSE))</f>
        <v/>
      </c>
      <c r="AA182" s="385" t="str">
        <f>IF(AA181="","",VLOOKUP(AA181,'4シフト記号表'!$C$6:$K$35,9,FALSE))</f>
        <v/>
      </c>
      <c r="AB182" s="385" t="str">
        <f>IF(AB181="","",VLOOKUP(AB181,'4シフト記号表'!$C$6:$K$35,9,FALSE))</f>
        <v/>
      </c>
      <c r="AC182" s="385" t="str">
        <f>IF(AC181="","",VLOOKUP(AC181,'4シフト記号表'!$C$6:$K$35,9,FALSE))</f>
        <v/>
      </c>
      <c r="AD182" s="385" t="str">
        <f>IF(AD181="","",VLOOKUP(AD181,'4シフト記号表'!$C$6:$K$35,9,FALSE))</f>
        <v/>
      </c>
      <c r="AE182" s="385" t="str">
        <f>IF(AE181="","",VLOOKUP(AE181,'4シフト記号表'!$C$6:$K$35,9,FALSE))</f>
        <v/>
      </c>
      <c r="AF182" s="386" t="str">
        <f>IF(AF181="","",VLOOKUP(AF181,'4シフト記号表'!$C$6:$K$35,9,FALSE))</f>
        <v/>
      </c>
      <c r="AG182" s="384" t="str">
        <f>IF(AG181="","",VLOOKUP(AG181,'4シフト記号表'!$C$6:$K$35,9,FALSE))</f>
        <v/>
      </c>
      <c r="AH182" s="385" t="str">
        <f>IF(AH181="","",VLOOKUP(AH181,'4シフト記号表'!$C$6:$K$35,9,FALSE))</f>
        <v/>
      </c>
      <c r="AI182" s="385" t="str">
        <f>IF(AI181="","",VLOOKUP(AI181,'4シフト記号表'!$C$6:$K$35,9,FALSE))</f>
        <v/>
      </c>
      <c r="AJ182" s="385" t="str">
        <f>IF(AJ181="","",VLOOKUP(AJ181,'4シフト記号表'!$C$6:$K$35,9,FALSE))</f>
        <v/>
      </c>
      <c r="AK182" s="385" t="str">
        <f>IF(AK181="","",VLOOKUP(AK181,'4シフト記号表'!$C$6:$K$35,9,FALSE))</f>
        <v/>
      </c>
      <c r="AL182" s="385" t="str">
        <f>IF(AL181="","",VLOOKUP(AL181,'4シフト記号表'!$C$6:$K$35,9,FALSE))</f>
        <v/>
      </c>
      <c r="AM182" s="386" t="str">
        <f>IF(AM181="","",VLOOKUP(AM181,'4シフト記号表'!$C$6:$K$35,9,FALSE))</f>
        <v/>
      </c>
      <c r="AN182" s="384" t="str">
        <f>IF(AN181="","",VLOOKUP(AN181,'4シフト記号表'!$C$6:$K$35,9,FALSE))</f>
        <v/>
      </c>
      <c r="AO182" s="385" t="str">
        <f>IF(AO181="","",VLOOKUP(AO181,'4シフト記号表'!$C$6:$K$35,9,FALSE))</f>
        <v/>
      </c>
      <c r="AP182" s="385" t="str">
        <f>IF(AP181="","",VLOOKUP(AP181,'4シフト記号表'!$C$6:$K$35,9,FALSE))</f>
        <v/>
      </c>
      <c r="AQ182" s="385" t="str">
        <f>IF(AQ181="","",VLOOKUP(AQ181,'4シフト記号表'!$C$6:$K$35,9,FALSE))</f>
        <v/>
      </c>
      <c r="AR182" s="385" t="str">
        <f>IF(AR181="","",VLOOKUP(AR181,'4シフト記号表'!$C$6:$K$35,9,FALSE))</f>
        <v/>
      </c>
      <c r="AS182" s="385" t="str">
        <f>IF(AS181="","",VLOOKUP(AS181,'4シフト記号表'!$C$6:$K$35,9,FALSE))</f>
        <v/>
      </c>
      <c r="AT182" s="386" t="str">
        <f>IF(AT181="","",VLOOKUP(AT181,'4シフト記号表'!$C$6:$K$35,9,FALSE))</f>
        <v/>
      </c>
      <c r="AU182" s="384" t="str">
        <f>IF(AU181="","",VLOOKUP(AU181,'4シフト記号表'!$C$6:$K$35,9,FALSE))</f>
        <v/>
      </c>
      <c r="AV182" s="385" t="str">
        <f>IF(AV181="","",VLOOKUP(AV181,'4シフト記号表'!$C$6:$K$35,9,FALSE))</f>
        <v/>
      </c>
      <c r="AW182" s="385" t="str">
        <f>IF(AW181="","",VLOOKUP(AW181,'4シフト記号表'!$C$6:$K$35,9,FALSE))</f>
        <v/>
      </c>
      <c r="AX182" s="1386">
        <f>IF($BB$3="４週",SUM(S182:AT182),IF($BB$3="暦月",SUM(S182:AW182),""))</f>
        <v>0</v>
      </c>
      <c r="AY182" s="1387"/>
      <c r="AZ182" s="1388">
        <f>IF($BB$3="４週",AX182/4,IF($BB$3="暦月",'4勤務形態一覧（100名）'!AX182/('4勤務形態一覧（100名）'!$BB$8/7),""))</f>
        <v>0</v>
      </c>
      <c r="BA182" s="1389"/>
      <c r="BB182" s="1443"/>
      <c r="BC182" s="1338"/>
      <c r="BD182" s="1338"/>
      <c r="BE182" s="1338"/>
      <c r="BF182" s="1339"/>
    </row>
    <row r="183" spans="2:58" ht="20.25" customHeight="1">
      <c r="B183" s="1316"/>
      <c r="C183" s="1425"/>
      <c r="D183" s="1426"/>
      <c r="E183" s="1427"/>
      <c r="F183" s="437">
        <f>C181</f>
        <v>0</v>
      </c>
      <c r="G183" s="1401"/>
      <c r="H183" s="1331"/>
      <c r="I183" s="1332"/>
      <c r="J183" s="1332"/>
      <c r="K183" s="1333"/>
      <c r="L183" s="1406"/>
      <c r="M183" s="1407"/>
      <c r="N183" s="1407"/>
      <c r="O183" s="1408"/>
      <c r="P183" s="1390" t="s">
        <v>215</v>
      </c>
      <c r="Q183" s="1391"/>
      <c r="R183" s="1392"/>
      <c r="S183" s="388" t="str">
        <f>IF(S181="","",VLOOKUP(S181,'4シフト記号表'!$C$6:$U$35,19,FALSE))</f>
        <v/>
      </c>
      <c r="T183" s="389" t="str">
        <f>IF(T181="","",VLOOKUP(T181,'4シフト記号表'!$C$6:$U$35,19,FALSE))</f>
        <v/>
      </c>
      <c r="U183" s="389" t="str">
        <f>IF(U181="","",VLOOKUP(U181,'4シフト記号表'!$C$6:$U$35,19,FALSE))</f>
        <v/>
      </c>
      <c r="V183" s="389" t="str">
        <f>IF(V181="","",VLOOKUP(V181,'4シフト記号表'!$C$6:$U$35,19,FALSE))</f>
        <v/>
      </c>
      <c r="W183" s="389" t="str">
        <f>IF(W181="","",VLOOKUP(W181,'4シフト記号表'!$C$6:$U$35,19,FALSE))</f>
        <v/>
      </c>
      <c r="X183" s="389" t="str">
        <f>IF(X181="","",VLOOKUP(X181,'4シフト記号表'!$C$6:$U$35,19,FALSE))</f>
        <v/>
      </c>
      <c r="Y183" s="390" t="str">
        <f>IF(Y181="","",VLOOKUP(Y181,'4シフト記号表'!$C$6:$U$35,19,FALSE))</f>
        <v/>
      </c>
      <c r="Z183" s="388" t="str">
        <f>IF(Z181="","",VLOOKUP(Z181,'4シフト記号表'!$C$6:$U$35,19,FALSE))</f>
        <v/>
      </c>
      <c r="AA183" s="389" t="str">
        <f>IF(AA181="","",VLOOKUP(AA181,'4シフト記号表'!$C$6:$U$35,19,FALSE))</f>
        <v/>
      </c>
      <c r="AB183" s="389" t="str">
        <f>IF(AB181="","",VLOOKUP(AB181,'4シフト記号表'!$C$6:$U$35,19,FALSE))</f>
        <v/>
      </c>
      <c r="AC183" s="389" t="str">
        <f>IF(AC181="","",VLOOKUP(AC181,'4シフト記号表'!$C$6:$U$35,19,FALSE))</f>
        <v/>
      </c>
      <c r="AD183" s="389" t="str">
        <f>IF(AD181="","",VLOOKUP(AD181,'4シフト記号表'!$C$6:$U$35,19,FALSE))</f>
        <v/>
      </c>
      <c r="AE183" s="389" t="str">
        <f>IF(AE181="","",VLOOKUP(AE181,'4シフト記号表'!$C$6:$U$35,19,FALSE))</f>
        <v/>
      </c>
      <c r="AF183" s="390" t="str">
        <f>IF(AF181="","",VLOOKUP(AF181,'4シフト記号表'!$C$6:$U$35,19,FALSE))</f>
        <v/>
      </c>
      <c r="AG183" s="388" t="str">
        <f>IF(AG181="","",VLOOKUP(AG181,'4シフト記号表'!$C$6:$U$35,19,FALSE))</f>
        <v/>
      </c>
      <c r="AH183" s="389" t="str">
        <f>IF(AH181="","",VLOOKUP(AH181,'4シフト記号表'!$C$6:$U$35,19,FALSE))</f>
        <v/>
      </c>
      <c r="AI183" s="389" t="str">
        <f>IF(AI181="","",VLOOKUP(AI181,'4シフト記号表'!$C$6:$U$35,19,FALSE))</f>
        <v/>
      </c>
      <c r="AJ183" s="389" t="str">
        <f>IF(AJ181="","",VLOOKUP(AJ181,'4シフト記号表'!$C$6:$U$35,19,FALSE))</f>
        <v/>
      </c>
      <c r="AK183" s="389" t="str">
        <f>IF(AK181="","",VLOOKUP(AK181,'4シフト記号表'!$C$6:$U$35,19,FALSE))</f>
        <v/>
      </c>
      <c r="AL183" s="389" t="str">
        <f>IF(AL181="","",VLOOKUP(AL181,'4シフト記号表'!$C$6:$U$35,19,FALSE))</f>
        <v/>
      </c>
      <c r="AM183" s="390" t="str">
        <f>IF(AM181="","",VLOOKUP(AM181,'4シフト記号表'!$C$6:$U$35,19,FALSE))</f>
        <v/>
      </c>
      <c r="AN183" s="388" t="str">
        <f>IF(AN181="","",VLOOKUP(AN181,'4シフト記号表'!$C$6:$U$35,19,FALSE))</f>
        <v/>
      </c>
      <c r="AO183" s="389" t="str">
        <f>IF(AO181="","",VLOOKUP(AO181,'4シフト記号表'!$C$6:$U$35,19,FALSE))</f>
        <v/>
      </c>
      <c r="AP183" s="389" t="str">
        <f>IF(AP181="","",VLOOKUP(AP181,'4シフト記号表'!$C$6:$U$35,19,FALSE))</f>
        <v/>
      </c>
      <c r="AQ183" s="389" t="str">
        <f>IF(AQ181="","",VLOOKUP(AQ181,'4シフト記号表'!$C$6:$U$35,19,FALSE))</f>
        <v/>
      </c>
      <c r="AR183" s="389" t="str">
        <f>IF(AR181="","",VLOOKUP(AR181,'4シフト記号表'!$C$6:$U$35,19,FALSE))</f>
        <v/>
      </c>
      <c r="AS183" s="389" t="str">
        <f>IF(AS181="","",VLOOKUP(AS181,'4シフト記号表'!$C$6:$U$35,19,FALSE))</f>
        <v/>
      </c>
      <c r="AT183" s="390" t="str">
        <f>IF(AT181="","",VLOOKUP(AT181,'4シフト記号表'!$C$6:$U$35,19,FALSE))</f>
        <v/>
      </c>
      <c r="AU183" s="388" t="str">
        <f>IF(AU181="","",VLOOKUP(AU181,'4シフト記号表'!$C$6:$U$35,19,FALSE))</f>
        <v/>
      </c>
      <c r="AV183" s="389" t="str">
        <f>IF(AV181="","",VLOOKUP(AV181,'4シフト記号表'!$C$6:$U$35,19,FALSE))</f>
        <v/>
      </c>
      <c r="AW183" s="389" t="str">
        <f>IF(AW181="","",VLOOKUP(AW181,'4シフト記号表'!$C$6:$U$35,19,FALSE))</f>
        <v/>
      </c>
      <c r="AX183" s="1393">
        <f>IF($BB$3="４週",SUM(S183:AT183),IF($BB$3="暦月",SUM(S183:AW183),""))</f>
        <v>0</v>
      </c>
      <c r="AY183" s="1394"/>
      <c r="AZ183" s="1395">
        <f>IF($BB$3="４週",AX183/4,IF($BB$3="暦月",'4勤務形態一覧（100名）'!AX183/('4勤務形態一覧（100名）'!$BB$8/7),""))</f>
        <v>0</v>
      </c>
      <c r="BA183" s="1396"/>
      <c r="BB183" s="1444"/>
      <c r="BC183" s="1407"/>
      <c r="BD183" s="1407"/>
      <c r="BE183" s="1407"/>
      <c r="BF183" s="1408"/>
    </row>
    <row r="184" spans="2:58" ht="20.25" customHeight="1">
      <c r="B184" s="1316">
        <f>B181+1</f>
        <v>55</v>
      </c>
      <c r="C184" s="1419"/>
      <c r="D184" s="1420"/>
      <c r="E184" s="1421"/>
      <c r="F184" s="391"/>
      <c r="G184" s="1400"/>
      <c r="H184" s="1402"/>
      <c r="I184" s="1332"/>
      <c r="J184" s="1332"/>
      <c r="K184" s="1333"/>
      <c r="L184" s="1403"/>
      <c r="M184" s="1404"/>
      <c r="N184" s="1404"/>
      <c r="O184" s="1405"/>
      <c r="P184" s="1409" t="s">
        <v>213</v>
      </c>
      <c r="Q184" s="1410"/>
      <c r="R184" s="1411"/>
      <c r="S184" s="434"/>
      <c r="T184" s="435"/>
      <c r="U184" s="435"/>
      <c r="V184" s="435"/>
      <c r="W184" s="435"/>
      <c r="X184" s="435"/>
      <c r="Y184" s="436"/>
      <c r="Z184" s="434"/>
      <c r="AA184" s="435"/>
      <c r="AB184" s="435"/>
      <c r="AC184" s="435"/>
      <c r="AD184" s="435"/>
      <c r="AE184" s="435"/>
      <c r="AF184" s="436"/>
      <c r="AG184" s="434"/>
      <c r="AH184" s="435"/>
      <c r="AI184" s="435"/>
      <c r="AJ184" s="435"/>
      <c r="AK184" s="435"/>
      <c r="AL184" s="435"/>
      <c r="AM184" s="436"/>
      <c r="AN184" s="434"/>
      <c r="AO184" s="435"/>
      <c r="AP184" s="435"/>
      <c r="AQ184" s="435"/>
      <c r="AR184" s="435"/>
      <c r="AS184" s="435"/>
      <c r="AT184" s="436"/>
      <c r="AU184" s="434"/>
      <c r="AV184" s="435"/>
      <c r="AW184" s="435"/>
      <c r="AX184" s="1481"/>
      <c r="AY184" s="1482"/>
      <c r="AZ184" s="1483"/>
      <c r="BA184" s="1484"/>
      <c r="BB184" s="1442"/>
      <c r="BC184" s="1404"/>
      <c r="BD184" s="1404"/>
      <c r="BE184" s="1404"/>
      <c r="BF184" s="1405"/>
    </row>
    <row r="185" spans="2:58" ht="20.25" customHeight="1">
      <c r="B185" s="1316"/>
      <c r="C185" s="1422"/>
      <c r="D185" s="1423"/>
      <c r="E185" s="1424"/>
      <c r="F185" s="383"/>
      <c r="G185" s="1327"/>
      <c r="H185" s="1331"/>
      <c r="I185" s="1332"/>
      <c r="J185" s="1332"/>
      <c r="K185" s="1333"/>
      <c r="L185" s="1337"/>
      <c r="M185" s="1338"/>
      <c r="N185" s="1338"/>
      <c r="O185" s="1339"/>
      <c r="P185" s="1383" t="s">
        <v>214</v>
      </c>
      <c r="Q185" s="1384"/>
      <c r="R185" s="1385"/>
      <c r="S185" s="384" t="str">
        <f>IF(S184="","",VLOOKUP(S184,'4シフト記号表'!$C$6:$K$35,9,FALSE))</f>
        <v/>
      </c>
      <c r="T185" s="385" t="str">
        <f>IF(T184="","",VLOOKUP(T184,'4シフト記号表'!$C$6:$K$35,9,FALSE))</f>
        <v/>
      </c>
      <c r="U185" s="385" t="str">
        <f>IF(U184="","",VLOOKUP(U184,'4シフト記号表'!$C$6:$K$35,9,FALSE))</f>
        <v/>
      </c>
      <c r="V185" s="385" t="str">
        <f>IF(V184="","",VLOOKUP(V184,'4シフト記号表'!$C$6:$K$35,9,FALSE))</f>
        <v/>
      </c>
      <c r="W185" s="385" t="str">
        <f>IF(W184="","",VLOOKUP(W184,'4シフト記号表'!$C$6:$K$35,9,FALSE))</f>
        <v/>
      </c>
      <c r="X185" s="385" t="str">
        <f>IF(X184="","",VLOOKUP(X184,'4シフト記号表'!$C$6:$K$35,9,FALSE))</f>
        <v/>
      </c>
      <c r="Y185" s="386" t="str">
        <f>IF(Y184="","",VLOOKUP(Y184,'4シフト記号表'!$C$6:$K$35,9,FALSE))</f>
        <v/>
      </c>
      <c r="Z185" s="384" t="str">
        <f>IF(Z184="","",VLOOKUP(Z184,'4シフト記号表'!$C$6:$K$35,9,FALSE))</f>
        <v/>
      </c>
      <c r="AA185" s="385" t="str">
        <f>IF(AA184="","",VLOOKUP(AA184,'4シフト記号表'!$C$6:$K$35,9,FALSE))</f>
        <v/>
      </c>
      <c r="AB185" s="385" t="str">
        <f>IF(AB184="","",VLOOKUP(AB184,'4シフト記号表'!$C$6:$K$35,9,FALSE))</f>
        <v/>
      </c>
      <c r="AC185" s="385" t="str">
        <f>IF(AC184="","",VLOOKUP(AC184,'4シフト記号表'!$C$6:$K$35,9,FALSE))</f>
        <v/>
      </c>
      <c r="AD185" s="385" t="str">
        <f>IF(AD184="","",VLOOKUP(AD184,'4シフト記号表'!$C$6:$K$35,9,FALSE))</f>
        <v/>
      </c>
      <c r="AE185" s="385" t="str">
        <f>IF(AE184="","",VLOOKUP(AE184,'4シフト記号表'!$C$6:$K$35,9,FALSE))</f>
        <v/>
      </c>
      <c r="AF185" s="386" t="str">
        <f>IF(AF184="","",VLOOKUP(AF184,'4シフト記号表'!$C$6:$K$35,9,FALSE))</f>
        <v/>
      </c>
      <c r="AG185" s="384" t="str">
        <f>IF(AG184="","",VLOOKUP(AG184,'4シフト記号表'!$C$6:$K$35,9,FALSE))</f>
        <v/>
      </c>
      <c r="AH185" s="385" t="str">
        <f>IF(AH184="","",VLOOKUP(AH184,'4シフト記号表'!$C$6:$K$35,9,FALSE))</f>
        <v/>
      </c>
      <c r="AI185" s="385" t="str">
        <f>IF(AI184="","",VLOOKUP(AI184,'4シフト記号表'!$C$6:$K$35,9,FALSE))</f>
        <v/>
      </c>
      <c r="AJ185" s="385" t="str">
        <f>IF(AJ184="","",VLOOKUP(AJ184,'4シフト記号表'!$C$6:$K$35,9,FALSE))</f>
        <v/>
      </c>
      <c r="AK185" s="385" t="str">
        <f>IF(AK184="","",VLOOKUP(AK184,'4シフト記号表'!$C$6:$K$35,9,FALSE))</f>
        <v/>
      </c>
      <c r="AL185" s="385" t="str">
        <f>IF(AL184="","",VLOOKUP(AL184,'4シフト記号表'!$C$6:$K$35,9,FALSE))</f>
        <v/>
      </c>
      <c r="AM185" s="386" t="str">
        <f>IF(AM184="","",VLOOKUP(AM184,'4シフト記号表'!$C$6:$K$35,9,FALSE))</f>
        <v/>
      </c>
      <c r="AN185" s="384" t="str">
        <f>IF(AN184="","",VLOOKUP(AN184,'4シフト記号表'!$C$6:$K$35,9,FALSE))</f>
        <v/>
      </c>
      <c r="AO185" s="385" t="str">
        <f>IF(AO184="","",VLOOKUP(AO184,'4シフト記号表'!$C$6:$K$35,9,FALSE))</f>
        <v/>
      </c>
      <c r="AP185" s="385" t="str">
        <f>IF(AP184="","",VLOOKUP(AP184,'4シフト記号表'!$C$6:$K$35,9,FALSE))</f>
        <v/>
      </c>
      <c r="AQ185" s="385" t="str">
        <f>IF(AQ184="","",VLOOKUP(AQ184,'4シフト記号表'!$C$6:$K$35,9,FALSE))</f>
        <v/>
      </c>
      <c r="AR185" s="385" t="str">
        <f>IF(AR184="","",VLOOKUP(AR184,'4シフト記号表'!$C$6:$K$35,9,FALSE))</f>
        <v/>
      </c>
      <c r="AS185" s="385" t="str">
        <f>IF(AS184="","",VLOOKUP(AS184,'4シフト記号表'!$C$6:$K$35,9,FALSE))</f>
        <v/>
      </c>
      <c r="AT185" s="386" t="str">
        <f>IF(AT184="","",VLOOKUP(AT184,'4シフト記号表'!$C$6:$K$35,9,FALSE))</f>
        <v/>
      </c>
      <c r="AU185" s="384" t="str">
        <f>IF(AU184="","",VLOOKUP(AU184,'4シフト記号表'!$C$6:$K$35,9,FALSE))</f>
        <v/>
      </c>
      <c r="AV185" s="385" t="str">
        <f>IF(AV184="","",VLOOKUP(AV184,'4シフト記号表'!$C$6:$K$35,9,FALSE))</f>
        <v/>
      </c>
      <c r="AW185" s="385" t="str">
        <f>IF(AW184="","",VLOOKUP(AW184,'4シフト記号表'!$C$6:$K$35,9,FALSE))</f>
        <v/>
      </c>
      <c r="AX185" s="1386">
        <f>IF($BB$3="４週",SUM(S185:AT185),IF($BB$3="暦月",SUM(S185:AW185),""))</f>
        <v>0</v>
      </c>
      <c r="AY185" s="1387"/>
      <c r="AZ185" s="1388">
        <f>IF($BB$3="４週",AX185/4,IF($BB$3="暦月",'4勤務形態一覧（100名）'!AX185/('4勤務形態一覧（100名）'!$BB$8/7),""))</f>
        <v>0</v>
      </c>
      <c r="BA185" s="1389"/>
      <c r="BB185" s="1443"/>
      <c r="BC185" s="1338"/>
      <c r="BD185" s="1338"/>
      <c r="BE185" s="1338"/>
      <c r="BF185" s="1339"/>
    </row>
    <row r="186" spans="2:58" ht="20.25" customHeight="1">
      <c r="B186" s="1316"/>
      <c r="C186" s="1425"/>
      <c r="D186" s="1426"/>
      <c r="E186" s="1427"/>
      <c r="F186" s="437">
        <f>C184</f>
        <v>0</v>
      </c>
      <c r="G186" s="1401"/>
      <c r="H186" s="1331"/>
      <c r="I186" s="1332"/>
      <c r="J186" s="1332"/>
      <c r="K186" s="1333"/>
      <c r="L186" s="1406"/>
      <c r="M186" s="1407"/>
      <c r="N186" s="1407"/>
      <c r="O186" s="1408"/>
      <c r="P186" s="1390" t="s">
        <v>215</v>
      </c>
      <c r="Q186" s="1391"/>
      <c r="R186" s="1392"/>
      <c r="S186" s="388" t="str">
        <f>IF(S184="","",VLOOKUP(S184,'4シフト記号表'!$C$6:$U$35,19,FALSE))</f>
        <v/>
      </c>
      <c r="T186" s="389" t="str">
        <f>IF(T184="","",VLOOKUP(T184,'4シフト記号表'!$C$6:$U$35,19,FALSE))</f>
        <v/>
      </c>
      <c r="U186" s="389" t="str">
        <f>IF(U184="","",VLOOKUP(U184,'4シフト記号表'!$C$6:$U$35,19,FALSE))</f>
        <v/>
      </c>
      <c r="V186" s="389" t="str">
        <f>IF(V184="","",VLOOKUP(V184,'4シフト記号表'!$C$6:$U$35,19,FALSE))</f>
        <v/>
      </c>
      <c r="W186" s="389" t="str">
        <f>IF(W184="","",VLOOKUP(W184,'4シフト記号表'!$C$6:$U$35,19,FALSE))</f>
        <v/>
      </c>
      <c r="X186" s="389" t="str">
        <f>IF(X184="","",VLOOKUP(X184,'4シフト記号表'!$C$6:$U$35,19,FALSE))</f>
        <v/>
      </c>
      <c r="Y186" s="390" t="str">
        <f>IF(Y184="","",VLOOKUP(Y184,'4シフト記号表'!$C$6:$U$35,19,FALSE))</f>
        <v/>
      </c>
      <c r="Z186" s="388" t="str">
        <f>IF(Z184="","",VLOOKUP(Z184,'4シフト記号表'!$C$6:$U$35,19,FALSE))</f>
        <v/>
      </c>
      <c r="AA186" s="389" t="str">
        <f>IF(AA184="","",VLOOKUP(AA184,'4シフト記号表'!$C$6:$U$35,19,FALSE))</f>
        <v/>
      </c>
      <c r="AB186" s="389" t="str">
        <f>IF(AB184="","",VLOOKUP(AB184,'4シフト記号表'!$C$6:$U$35,19,FALSE))</f>
        <v/>
      </c>
      <c r="AC186" s="389" t="str">
        <f>IF(AC184="","",VLOOKUP(AC184,'4シフト記号表'!$C$6:$U$35,19,FALSE))</f>
        <v/>
      </c>
      <c r="AD186" s="389" t="str">
        <f>IF(AD184="","",VLOOKUP(AD184,'4シフト記号表'!$C$6:$U$35,19,FALSE))</f>
        <v/>
      </c>
      <c r="AE186" s="389" t="str">
        <f>IF(AE184="","",VLOOKUP(AE184,'4シフト記号表'!$C$6:$U$35,19,FALSE))</f>
        <v/>
      </c>
      <c r="AF186" s="390" t="str">
        <f>IF(AF184="","",VLOOKUP(AF184,'4シフト記号表'!$C$6:$U$35,19,FALSE))</f>
        <v/>
      </c>
      <c r="AG186" s="388" t="str">
        <f>IF(AG184="","",VLOOKUP(AG184,'4シフト記号表'!$C$6:$U$35,19,FALSE))</f>
        <v/>
      </c>
      <c r="AH186" s="389" t="str">
        <f>IF(AH184="","",VLOOKUP(AH184,'4シフト記号表'!$C$6:$U$35,19,FALSE))</f>
        <v/>
      </c>
      <c r="AI186" s="389" t="str">
        <f>IF(AI184="","",VLOOKUP(AI184,'4シフト記号表'!$C$6:$U$35,19,FALSE))</f>
        <v/>
      </c>
      <c r="AJ186" s="389" t="str">
        <f>IF(AJ184="","",VLOOKUP(AJ184,'4シフト記号表'!$C$6:$U$35,19,FALSE))</f>
        <v/>
      </c>
      <c r="AK186" s="389" t="str">
        <f>IF(AK184="","",VLOOKUP(AK184,'4シフト記号表'!$C$6:$U$35,19,FALSE))</f>
        <v/>
      </c>
      <c r="AL186" s="389" t="str">
        <f>IF(AL184="","",VLOOKUP(AL184,'4シフト記号表'!$C$6:$U$35,19,FALSE))</f>
        <v/>
      </c>
      <c r="AM186" s="390" t="str">
        <f>IF(AM184="","",VLOOKUP(AM184,'4シフト記号表'!$C$6:$U$35,19,FALSE))</f>
        <v/>
      </c>
      <c r="AN186" s="388" t="str">
        <f>IF(AN184="","",VLOOKUP(AN184,'4シフト記号表'!$C$6:$U$35,19,FALSE))</f>
        <v/>
      </c>
      <c r="AO186" s="389" t="str">
        <f>IF(AO184="","",VLOOKUP(AO184,'4シフト記号表'!$C$6:$U$35,19,FALSE))</f>
        <v/>
      </c>
      <c r="AP186" s="389" t="str">
        <f>IF(AP184="","",VLOOKUP(AP184,'4シフト記号表'!$C$6:$U$35,19,FALSE))</f>
        <v/>
      </c>
      <c r="AQ186" s="389" t="str">
        <f>IF(AQ184="","",VLOOKUP(AQ184,'4シフト記号表'!$C$6:$U$35,19,FALSE))</f>
        <v/>
      </c>
      <c r="AR186" s="389" t="str">
        <f>IF(AR184="","",VLOOKUP(AR184,'4シフト記号表'!$C$6:$U$35,19,FALSE))</f>
        <v/>
      </c>
      <c r="AS186" s="389" t="str">
        <f>IF(AS184="","",VLOOKUP(AS184,'4シフト記号表'!$C$6:$U$35,19,FALSE))</f>
        <v/>
      </c>
      <c r="AT186" s="390" t="str">
        <f>IF(AT184="","",VLOOKUP(AT184,'4シフト記号表'!$C$6:$U$35,19,FALSE))</f>
        <v/>
      </c>
      <c r="AU186" s="388" t="str">
        <f>IF(AU184="","",VLOOKUP(AU184,'4シフト記号表'!$C$6:$U$35,19,FALSE))</f>
        <v/>
      </c>
      <c r="AV186" s="389" t="str">
        <f>IF(AV184="","",VLOOKUP(AV184,'4シフト記号表'!$C$6:$U$35,19,FALSE))</f>
        <v/>
      </c>
      <c r="AW186" s="389" t="str">
        <f>IF(AW184="","",VLOOKUP(AW184,'4シフト記号表'!$C$6:$U$35,19,FALSE))</f>
        <v/>
      </c>
      <c r="AX186" s="1393">
        <f>IF($BB$3="４週",SUM(S186:AT186),IF($BB$3="暦月",SUM(S186:AW186),""))</f>
        <v>0</v>
      </c>
      <c r="AY186" s="1394"/>
      <c r="AZ186" s="1395">
        <f>IF($BB$3="４週",AX186/4,IF($BB$3="暦月",'4勤務形態一覧（100名）'!AX186/('4勤務形態一覧（100名）'!$BB$8/7),""))</f>
        <v>0</v>
      </c>
      <c r="BA186" s="1396"/>
      <c r="BB186" s="1444"/>
      <c r="BC186" s="1407"/>
      <c r="BD186" s="1407"/>
      <c r="BE186" s="1407"/>
      <c r="BF186" s="1408"/>
    </row>
    <row r="187" spans="2:58" ht="20.25" customHeight="1">
      <c r="B187" s="1316">
        <f>B184+1</f>
        <v>56</v>
      </c>
      <c r="C187" s="1419"/>
      <c r="D187" s="1420"/>
      <c r="E187" s="1421"/>
      <c r="F187" s="391"/>
      <c r="G187" s="1400"/>
      <c r="H187" s="1402"/>
      <c r="I187" s="1332"/>
      <c r="J187" s="1332"/>
      <c r="K187" s="1333"/>
      <c r="L187" s="1403"/>
      <c r="M187" s="1404"/>
      <c r="N187" s="1404"/>
      <c r="O187" s="1405"/>
      <c r="P187" s="1409" t="s">
        <v>213</v>
      </c>
      <c r="Q187" s="1410"/>
      <c r="R187" s="1411"/>
      <c r="S187" s="434"/>
      <c r="T187" s="435"/>
      <c r="U187" s="435"/>
      <c r="V187" s="435"/>
      <c r="W187" s="435"/>
      <c r="X187" s="435"/>
      <c r="Y187" s="436"/>
      <c r="Z187" s="434"/>
      <c r="AA187" s="435"/>
      <c r="AB187" s="435"/>
      <c r="AC187" s="435"/>
      <c r="AD187" s="435"/>
      <c r="AE187" s="435"/>
      <c r="AF187" s="436"/>
      <c r="AG187" s="434"/>
      <c r="AH187" s="435"/>
      <c r="AI187" s="435"/>
      <c r="AJ187" s="435"/>
      <c r="AK187" s="435"/>
      <c r="AL187" s="435"/>
      <c r="AM187" s="436"/>
      <c r="AN187" s="434"/>
      <c r="AO187" s="435"/>
      <c r="AP187" s="435"/>
      <c r="AQ187" s="435"/>
      <c r="AR187" s="435"/>
      <c r="AS187" s="435"/>
      <c r="AT187" s="436"/>
      <c r="AU187" s="434"/>
      <c r="AV187" s="435"/>
      <c r="AW187" s="435"/>
      <c r="AX187" s="1481"/>
      <c r="AY187" s="1482"/>
      <c r="AZ187" s="1483"/>
      <c r="BA187" s="1484"/>
      <c r="BB187" s="1442"/>
      <c r="BC187" s="1404"/>
      <c r="BD187" s="1404"/>
      <c r="BE187" s="1404"/>
      <c r="BF187" s="1405"/>
    </row>
    <row r="188" spans="2:58" ht="20.25" customHeight="1">
      <c r="B188" s="1316"/>
      <c r="C188" s="1422"/>
      <c r="D188" s="1423"/>
      <c r="E188" s="1424"/>
      <c r="F188" s="383"/>
      <c r="G188" s="1327"/>
      <c r="H188" s="1331"/>
      <c r="I188" s="1332"/>
      <c r="J188" s="1332"/>
      <c r="K188" s="1333"/>
      <c r="L188" s="1337"/>
      <c r="M188" s="1338"/>
      <c r="N188" s="1338"/>
      <c r="O188" s="1339"/>
      <c r="P188" s="1383" t="s">
        <v>214</v>
      </c>
      <c r="Q188" s="1384"/>
      <c r="R188" s="1385"/>
      <c r="S188" s="384" t="str">
        <f>IF(S187="","",VLOOKUP(S187,'4シフト記号表'!$C$6:$K$35,9,FALSE))</f>
        <v/>
      </c>
      <c r="T188" s="385" t="str">
        <f>IF(T187="","",VLOOKUP(T187,'4シフト記号表'!$C$6:$K$35,9,FALSE))</f>
        <v/>
      </c>
      <c r="U188" s="385" t="str">
        <f>IF(U187="","",VLOOKUP(U187,'4シフト記号表'!$C$6:$K$35,9,FALSE))</f>
        <v/>
      </c>
      <c r="V188" s="385" t="str">
        <f>IF(V187="","",VLOOKUP(V187,'4シフト記号表'!$C$6:$K$35,9,FALSE))</f>
        <v/>
      </c>
      <c r="W188" s="385" t="str">
        <f>IF(W187="","",VLOOKUP(W187,'4シフト記号表'!$C$6:$K$35,9,FALSE))</f>
        <v/>
      </c>
      <c r="X188" s="385" t="str">
        <f>IF(X187="","",VLOOKUP(X187,'4シフト記号表'!$C$6:$K$35,9,FALSE))</f>
        <v/>
      </c>
      <c r="Y188" s="386" t="str">
        <f>IF(Y187="","",VLOOKUP(Y187,'4シフト記号表'!$C$6:$K$35,9,FALSE))</f>
        <v/>
      </c>
      <c r="Z188" s="384" t="str">
        <f>IF(Z187="","",VLOOKUP(Z187,'4シフト記号表'!$C$6:$K$35,9,FALSE))</f>
        <v/>
      </c>
      <c r="AA188" s="385" t="str">
        <f>IF(AA187="","",VLOOKUP(AA187,'4シフト記号表'!$C$6:$K$35,9,FALSE))</f>
        <v/>
      </c>
      <c r="AB188" s="385" t="str">
        <f>IF(AB187="","",VLOOKUP(AB187,'4シフト記号表'!$C$6:$K$35,9,FALSE))</f>
        <v/>
      </c>
      <c r="AC188" s="385" t="str">
        <f>IF(AC187="","",VLOOKUP(AC187,'4シフト記号表'!$C$6:$K$35,9,FALSE))</f>
        <v/>
      </c>
      <c r="AD188" s="385" t="str">
        <f>IF(AD187="","",VLOOKUP(AD187,'4シフト記号表'!$C$6:$K$35,9,FALSE))</f>
        <v/>
      </c>
      <c r="AE188" s="385" t="str">
        <f>IF(AE187="","",VLOOKUP(AE187,'4シフト記号表'!$C$6:$K$35,9,FALSE))</f>
        <v/>
      </c>
      <c r="AF188" s="386" t="str">
        <f>IF(AF187="","",VLOOKUP(AF187,'4シフト記号表'!$C$6:$K$35,9,FALSE))</f>
        <v/>
      </c>
      <c r="AG188" s="384" t="str">
        <f>IF(AG187="","",VLOOKUP(AG187,'4シフト記号表'!$C$6:$K$35,9,FALSE))</f>
        <v/>
      </c>
      <c r="AH188" s="385" t="str">
        <f>IF(AH187="","",VLOOKUP(AH187,'4シフト記号表'!$C$6:$K$35,9,FALSE))</f>
        <v/>
      </c>
      <c r="AI188" s="385" t="str">
        <f>IF(AI187="","",VLOOKUP(AI187,'4シフト記号表'!$C$6:$K$35,9,FALSE))</f>
        <v/>
      </c>
      <c r="AJ188" s="385" t="str">
        <f>IF(AJ187="","",VLOOKUP(AJ187,'4シフト記号表'!$C$6:$K$35,9,FALSE))</f>
        <v/>
      </c>
      <c r="AK188" s="385" t="str">
        <f>IF(AK187="","",VLOOKUP(AK187,'4シフト記号表'!$C$6:$K$35,9,FALSE))</f>
        <v/>
      </c>
      <c r="AL188" s="385" t="str">
        <f>IF(AL187="","",VLOOKUP(AL187,'4シフト記号表'!$C$6:$K$35,9,FALSE))</f>
        <v/>
      </c>
      <c r="AM188" s="386" t="str">
        <f>IF(AM187="","",VLOOKUP(AM187,'4シフト記号表'!$C$6:$K$35,9,FALSE))</f>
        <v/>
      </c>
      <c r="AN188" s="384" t="str">
        <f>IF(AN187="","",VLOOKUP(AN187,'4シフト記号表'!$C$6:$K$35,9,FALSE))</f>
        <v/>
      </c>
      <c r="AO188" s="385" t="str">
        <f>IF(AO187="","",VLOOKUP(AO187,'4シフト記号表'!$C$6:$K$35,9,FALSE))</f>
        <v/>
      </c>
      <c r="AP188" s="385" t="str">
        <f>IF(AP187="","",VLOOKUP(AP187,'4シフト記号表'!$C$6:$K$35,9,FALSE))</f>
        <v/>
      </c>
      <c r="AQ188" s="385" t="str">
        <f>IF(AQ187="","",VLOOKUP(AQ187,'4シフト記号表'!$C$6:$K$35,9,FALSE))</f>
        <v/>
      </c>
      <c r="AR188" s="385" t="str">
        <f>IF(AR187="","",VLOOKUP(AR187,'4シフト記号表'!$C$6:$K$35,9,FALSE))</f>
        <v/>
      </c>
      <c r="AS188" s="385" t="str">
        <f>IF(AS187="","",VLOOKUP(AS187,'4シフト記号表'!$C$6:$K$35,9,FALSE))</f>
        <v/>
      </c>
      <c r="AT188" s="386" t="str">
        <f>IF(AT187="","",VLOOKUP(AT187,'4シフト記号表'!$C$6:$K$35,9,FALSE))</f>
        <v/>
      </c>
      <c r="AU188" s="384" t="str">
        <f>IF(AU187="","",VLOOKUP(AU187,'4シフト記号表'!$C$6:$K$35,9,FALSE))</f>
        <v/>
      </c>
      <c r="AV188" s="385" t="str">
        <f>IF(AV187="","",VLOOKUP(AV187,'4シフト記号表'!$C$6:$K$35,9,FALSE))</f>
        <v/>
      </c>
      <c r="AW188" s="385" t="str">
        <f>IF(AW187="","",VLOOKUP(AW187,'4シフト記号表'!$C$6:$K$35,9,FALSE))</f>
        <v/>
      </c>
      <c r="AX188" s="1386">
        <f>IF($BB$3="４週",SUM(S188:AT188),IF($BB$3="暦月",SUM(S188:AW188),""))</f>
        <v>0</v>
      </c>
      <c r="AY188" s="1387"/>
      <c r="AZ188" s="1388">
        <f>IF($BB$3="４週",AX188/4,IF($BB$3="暦月",'4勤務形態一覧（100名）'!AX188/('4勤務形態一覧（100名）'!$BB$8/7),""))</f>
        <v>0</v>
      </c>
      <c r="BA188" s="1389"/>
      <c r="BB188" s="1443"/>
      <c r="BC188" s="1338"/>
      <c r="BD188" s="1338"/>
      <c r="BE188" s="1338"/>
      <c r="BF188" s="1339"/>
    </row>
    <row r="189" spans="2:58" ht="20.25" customHeight="1">
      <c r="B189" s="1316"/>
      <c r="C189" s="1425"/>
      <c r="D189" s="1426"/>
      <c r="E189" s="1427"/>
      <c r="F189" s="437">
        <f>C187</f>
        <v>0</v>
      </c>
      <c r="G189" s="1401"/>
      <c r="H189" s="1331"/>
      <c r="I189" s="1332"/>
      <c r="J189" s="1332"/>
      <c r="K189" s="1333"/>
      <c r="L189" s="1406"/>
      <c r="M189" s="1407"/>
      <c r="N189" s="1407"/>
      <c r="O189" s="1408"/>
      <c r="P189" s="1390" t="s">
        <v>215</v>
      </c>
      <c r="Q189" s="1391"/>
      <c r="R189" s="1392"/>
      <c r="S189" s="388" t="str">
        <f>IF(S187="","",VLOOKUP(S187,'4シフト記号表'!$C$6:$U$35,19,FALSE))</f>
        <v/>
      </c>
      <c r="T189" s="389" t="str">
        <f>IF(T187="","",VLOOKUP(T187,'4シフト記号表'!$C$6:$U$35,19,FALSE))</f>
        <v/>
      </c>
      <c r="U189" s="389" t="str">
        <f>IF(U187="","",VLOOKUP(U187,'4シフト記号表'!$C$6:$U$35,19,FALSE))</f>
        <v/>
      </c>
      <c r="V189" s="389" t="str">
        <f>IF(V187="","",VLOOKUP(V187,'4シフト記号表'!$C$6:$U$35,19,FALSE))</f>
        <v/>
      </c>
      <c r="W189" s="389" t="str">
        <f>IF(W187="","",VLOOKUP(W187,'4シフト記号表'!$C$6:$U$35,19,FALSE))</f>
        <v/>
      </c>
      <c r="X189" s="389" t="str">
        <f>IF(X187="","",VLOOKUP(X187,'4シフト記号表'!$C$6:$U$35,19,FALSE))</f>
        <v/>
      </c>
      <c r="Y189" s="390" t="str">
        <f>IF(Y187="","",VLOOKUP(Y187,'4シフト記号表'!$C$6:$U$35,19,FALSE))</f>
        <v/>
      </c>
      <c r="Z189" s="388" t="str">
        <f>IF(Z187="","",VLOOKUP(Z187,'4シフト記号表'!$C$6:$U$35,19,FALSE))</f>
        <v/>
      </c>
      <c r="AA189" s="389" t="str">
        <f>IF(AA187="","",VLOOKUP(AA187,'4シフト記号表'!$C$6:$U$35,19,FALSE))</f>
        <v/>
      </c>
      <c r="AB189" s="389" t="str">
        <f>IF(AB187="","",VLOOKUP(AB187,'4シフト記号表'!$C$6:$U$35,19,FALSE))</f>
        <v/>
      </c>
      <c r="AC189" s="389" t="str">
        <f>IF(AC187="","",VLOOKUP(AC187,'4シフト記号表'!$C$6:$U$35,19,FALSE))</f>
        <v/>
      </c>
      <c r="AD189" s="389" t="str">
        <f>IF(AD187="","",VLOOKUP(AD187,'4シフト記号表'!$C$6:$U$35,19,FALSE))</f>
        <v/>
      </c>
      <c r="AE189" s="389" t="str">
        <f>IF(AE187="","",VLOOKUP(AE187,'4シフト記号表'!$C$6:$U$35,19,FALSE))</f>
        <v/>
      </c>
      <c r="AF189" s="390" t="str">
        <f>IF(AF187="","",VLOOKUP(AF187,'4シフト記号表'!$C$6:$U$35,19,FALSE))</f>
        <v/>
      </c>
      <c r="AG189" s="388" t="str">
        <f>IF(AG187="","",VLOOKUP(AG187,'4シフト記号表'!$C$6:$U$35,19,FALSE))</f>
        <v/>
      </c>
      <c r="AH189" s="389" t="str">
        <f>IF(AH187="","",VLOOKUP(AH187,'4シフト記号表'!$C$6:$U$35,19,FALSE))</f>
        <v/>
      </c>
      <c r="AI189" s="389" t="str">
        <f>IF(AI187="","",VLOOKUP(AI187,'4シフト記号表'!$C$6:$U$35,19,FALSE))</f>
        <v/>
      </c>
      <c r="AJ189" s="389" t="str">
        <f>IF(AJ187="","",VLOOKUP(AJ187,'4シフト記号表'!$C$6:$U$35,19,FALSE))</f>
        <v/>
      </c>
      <c r="AK189" s="389" t="str">
        <f>IF(AK187="","",VLOOKUP(AK187,'4シフト記号表'!$C$6:$U$35,19,FALSE))</f>
        <v/>
      </c>
      <c r="AL189" s="389" t="str">
        <f>IF(AL187="","",VLOOKUP(AL187,'4シフト記号表'!$C$6:$U$35,19,FALSE))</f>
        <v/>
      </c>
      <c r="AM189" s="390" t="str">
        <f>IF(AM187="","",VLOOKUP(AM187,'4シフト記号表'!$C$6:$U$35,19,FALSE))</f>
        <v/>
      </c>
      <c r="AN189" s="388" t="str">
        <f>IF(AN187="","",VLOOKUP(AN187,'4シフト記号表'!$C$6:$U$35,19,FALSE))</f>
        <v/>
      </c>
      <c r="AO189" s="389" t="str">
        <f>IF(AO187="","",VLOOKUP(AO187,'4シフト記号表'!$C$6:$U$35,19,FALSE))</f>
        <v/>
      </c>
      <c r="AP189" s="389" t="str">
        <f>IF(AP187="","",VLOOKUP(AP187,'4シフト記号表'!$C$6:$U$35,19,FALSE))</f>
        <v/>
      </c>
      <c r="AQ189" s="389" t="str">
        <f>IF(AQ187="","",VLOOKUP(AQ187,'4シフト記号表'!$C$6:$U$35,19,FALSE))</f>
        <v/>
      </c>
      <c r="AR189" s="389" t="str">
        <f>IF(AR187="","",VLOOKUP(AR187,'4シフト記号表'!$C$6:$U$35,19,FALSE))</f>
        <v/>
      </c>
      <c r="AS189" s="389" t="str">
        <f>IF(AS187="","",VLOOKUP(AS187,'4シフト記号表'!$C$6:$U$35,19,FALSE))</f>
        <v/>
      </c>
      <c r="AT189" s="390" t="str">
        <f>IF(AT187="","",VLOOKUP(AT187,'4シフト記号表'!$C$6:$U$35,19,FALSE))</f>
        <v/>
      </c>
      <c r="AU189" s="388" t="str">
        <f>IF(AU187="","",VLOOKUP(AU187,'4シフト記号表'!$C$6:$U$35,19,FALSE))</f>
        <v/>
      </c>
      <c r="AV189" s="389" t="str">
        <f>IF(AV187="","",VLOOKUP(AV187,'4シフト記号表'!$C$6:$U$35,19,FALSE))</f>
        <v/>
      </c>
      <c r="AW189" s="389" t="str">
        <f>IF(AW187="","",VLOOKUP(AW187,'4シフト記号表'!$C$6:$U$35,19,FALSE))</f>
        <v/>
      </c>
      <c r="AX189" s="1393">
        <f>IF($BB$3="４週",SUM(S189:AT189),IF($BB$3="暦月",SUM(S189:AW189),""))</f>
        <v>0</v>
      </c>
      <c r="AY189" s="1394"/>
      <c r="AZ189" s="1395">
        <f>IF($BB$3="４週",AX189/4,IF($BB$3="暦月",'4勤務形態一覧（100名）'!AX189/('4勤務形態一覧（100名）'!$BB$8/7),""))</f>
        <v>0</v>
      </c>
      <c r="BA189" s="1396"/>
      <c r="BB189" s="1444"/>
      <c r="BC189" s="1407"/>
      <c r="BD189" s="1407"/>
      <c r="BE189" s="1407"/>
      <c r="BF189" s="1408"/>
    </row>
    <row r="190" spans="2:58" ht="20.25" customHeight="1">
      <c r="B190" s="1316">
        <f>B187+1</f>
        <v>57</v>
      </c>
      <c r="C190" s="1419"/>
      <c r="D190" s="1420"/>
      <c r="E190" s="1421"/>
      <c r="F190" s="391"/>
      <c r="G190" s="1400"/>
      <c r="H190" s="1402"/>
      <c r="I190" s="1332"/>
      <c r="J190" s="1332"/>
      <c r="K190" s="1333"/>
      <c r="L190" s="1403"/>
      <c r="M190" s="1404"/>
      <c r="N190" s="1404"/>
      <c r="O190" s="1405"/>
      <c r="P190" s="1409" t="s">
        <v>213</v>
      </c>
      <c r="Q190" s="1410"/>
      <c r="R190" s="1411"/>
      <c r="S190" s="434"/>
      <c r="T190" s="435"/>
      <c r="U190" s="435"/>
      <c r="V190" s="435"/>
      <c r="W190" s="435"/>
      <c r="X190" s="435"/>
      <c r="Y190" s="436"/>
      <c r="Z190" s="434"/>
      <c r="AA190" s="435"/>
      <c r="AB190" s="435"/>
      <c r="AC190" s="435"/>
      <c r="AD190" s="435"/>
      <c r="AE190" s="435"/>
      <c r="AF190" s="436"/>
      <c r="AG190" s="434"/>
      <c r="AH190" s="435"/>
      <c r="AI190" s="435"/>
      <c r="AJ190" s="435"/>
      <c r="AK190" s="435"/>
      <c r="AL190" s="435"/>
      <c r="AM190" s="436"/>
      <c r="AN190" s="434"/>
      <c r="AO190" s="435"/>
      <c r="AP190" s="435"/>
      <c r="AQ190" s="435"/>
      <c r="AR190" s="435"/>
      <c r="AS190" s="435"/>
      <c r="AT190" s="436"/>
      <c r="AU190" s="434"/>
      <c r="AV190" s="435"/>
      <c r="AW190" s="435"/>
      <c r="AX190" s="1481"/>
      <c r="AY190" s="1482"/>
      <c r="AZ190" s="1483"/>
      <c r="BA190" s="1484"/>
      <c r="BB190" s="1442"/>
      <c r="BC190" s="1404"/>
      <c r="BD190" s="1404"/>
      <c r="BE190" s="1404"/>
      <c r="BF190" s="1405"/>
    </row>
    <row r="191" spans="2:58" ht="20.25" customHeight="1">
      <c r="B191" s="1316"/>
      <c r="C191" s="1422"/>
      <c r="D191" s="1423"/>
      <c r="E191" s="1424"/>
      <c r="F191" s="383"/>
      <c r="G191" s="1327"/>
      <c r="H191" s="1331"/>
      <c r="I191" s="1332"/>
      <c r="J191" s="1332"/>
      <c r="K191" s="1333"/>
      <c r="L191" s="1337"/>
      <c r="M191" s="1338"/>
      <c r="N191" s="1338"/>
      <c r="O191" s="1339"/>
      <c r="P191" s="1383" t="s">
        <v>214</v>
      </c>
      <c r="Q191" s="1384"/>
      <c r="R191" s="1385"/>
      <c r="S191" s="384" t="str">
        <f>IF(S190="","",VLOOKUP(S190,'4シフト記号表'!$C$6:$K$35,9,FALSE))</f>
        <v/>
      </c>
      <c r="T191" s="385" t="str">
        <f>IF(T190="","",VLOOKUP(T190,'4シフト記号表'!$C$6:$K$35,9,FALSE))</f>
        <v/>
      </c>
      <c r="U191" s="385" t="str">
        <f>IF(U190="","",VLOOKUP(U190,'4シフト記号表'!$C$6:$K$35,9,FALSE))</f>
        <v/>
      </c>
      <c r="V191" s="385" t="str">
        <f>IF(V190="","",VLOOKUP(V190,'4シフト記号表'!$C$6:$K$35,9,FALSE))</f>
        <v/>
      </c>
      <c r="W191" s="385" t="str">
        <f>IF(W190="","",VLOOKUP(W190,'4シフト記号表'!$C$6:$K$35,9,FALSE))</f>
        <v/>
      </c>
      <c r="X191" s="385" t="str">
        <f>IF(X190="","",VLOOKUP(X190,'4シフト記号表'!$C$6:$K$35,9,FALSE))</f>
        <v/>
      </c>
      <c r="Y191" s="386" t="str">
        <f>IF(Y190="","",VLOOKUP(Y190,'4シフト記号表'!$C$6:$K$35,9,FALSE))</f>
        <v/>
      </c>
      <c r="Z191" s="384" t="str">
        <f>IF(Z190="","",VLOOKUP(Z190,'4シフト記号表'!$C$6:$K$35,9,FALSE))</f>
        <v/>
      </c>
      <c r="AA191" s="385" t="str">
        <f>IF(AA190="","",VLOOKUP(AA190,'4シフト記号表'!$C$6:$K$35,9,FALSE))</f>
        <v/>
      </c>
      <c r="AB191" s="385" t="str">
        <f>IF(AB190="","",VLOOKUP(AB190,'4シフト記号表'!$C$6:$K$35,9,FALSE))</f>
        <v/>
      </c>
      <c r="AC191" s="385" t="str">
        <f>IF(AC190="","",VLOOKUP(AC190,'4シフト記号表'!$C$6:$K$35,9,FALSE))</f>
        <v/>
      </c>
      <c r="AD191" s="385" t="str">
        <f>IF(AD190="","",VLOOKUP(AD190,'4シフト記号表'!$C$6:$K$35,9,FALSE))</f>
        <v/>
      </c>
      <c r="AE191" s="385" t="str">
        <f>IF(AE190="","",VLOOKUP(AE190,'4シフト記号表'!$C$6:$K$35,9,FALSE))</f>
        <v/>
      </c>
      <c r="AF191" s="386" t="str">
        <f>IF(AF190="","",VLOOKUP(AF190,'4シフト記号表'!$C$6:$K$35,9,FALSE))</f>
        <v/>
      </c>
      <c r="AG191" s="384" t="str">
        <f>IF(AG190="","",VLOOKUP(AG190,'4シフト記号表'!$C$6:$K$35,9,FALSE))</f>
        <v/>
      </c>
      <c r="AH191" s="385" t="str">
        <f>IF(AH190="","",VLOOKUP(AH190,'4シフト記号表'!$C$6:$K$35,9,FALSE))</f>
        <v/>
      </c>
      <c r="AI191" s="385" t="str">
        <f>IF(AI190="","",VLOOKUP(AI190,'4シフト記号表'!$C$6:$K$35,9,FALSE))</f>
        <v/>
      </c>
      <c r="AJ191" s="385" t="str">
        <f>IF(AJ190="","",VLOOKUP(AJ190,'4シフト記号表'!$C$6:$K$35,9,FALSE))</f>
        <v/>
      </c>
      <c r="AK191" s="385" t="str">
        <f>IF(AK190="","",VLOOKUP(AK190,'4シフト記号表'!$C$6:$K$35,9,FALSE))</f>
        <v/>
      </c>
      <c r="AL191" s="385" t="str">
        <f>IF(AL190="","",VLOOKUP(AL190,'4シフト記号表'!$C$6:$K$35,9,FALSE))</f>
        <v/>
      </c>
      <c r="AM191" s="386" t="str">
        <f>IF(AM190="","",VLOOKUP(AM190,'4シフト記号表'!$C$6:$K$35,9,FALSE))</f>
        <v/>
      </c>
      <c r="AN191" s="384" t="str">
        <f>IF(AN190="","",VLOOKUP(AN190,'4シフト記号表'!$C$6:$K$35,9,FALSE))</f>
        <v/>
      </c>
      <c r="AO191" s="385" t="str">
        <f>IF(AO190="","",VLOOKUP(AO190,'4シフト記号表'!$C$6:$K$35,9,FALSE))</f>
        <v/>
      </c>
      <c r="AP191" s="385" t="str">
        <f>IF(AP190="","",VLOOKUP(AP190,'4シフト記号表'!$C$6:$K$35,9,FALSE))</f>
        <v/>
      </c>
      <c r="AQ191" s="385" t="str">
        <f>IF(AQ190="","",VLOOKUP(AQ190,'4シフト記号表'!$C$6:$K$35,9,FALSE))</f>
        <v/>
      </c>
      <c r="AR191" s="385" t="str">
        <f>IF(AR190="","",VLOOKUP(AR190,'4シフト記号表'!$C$6:$K$35,9,FALSE))</f>
        <v/>
      </c>
      <c r="AS191" s="385" t="str">
        <f>IF(AS190="","",VLOOKUP(AS190,'4シフト記号表'!$C$6:$K$35,9,FALSE))</f>
        <v/>
      </c>
      <c r="AT191" s="386" t="str">
        <f>IF(AT190="","",VLOOKUP(AT190,'4シフト記号表'!$C$6:$K$35,9,FALSE))</f>
        <v/>
      </c>
      <c r="AU191" s="384" t="str">
        <f>IF(AU190="","",VLOOKUP(AU190,'4シフト記号表'!$C$6:$K$35,9,FALSE))</f>
        <v/>
      </c>
      <c r="AV191" s="385" t="str">
        <f>IF(AV190="","",VLOOKUP(AV190,'4シフト記号表'!$C$6:$K$35,9,FALSE))</f>
        <v/>
      </c>
      <c r="AW191" s="385" t="str">
        <f>IF(AW190="","",VLOOKUP(AW190,'4シフト記号表'!$C$6:$K$35,9,FALSE))</f>
        <v/>
      </c>
      <c r="AX191" s="1386">
        <f>IF($BB$3="４週",SUM(S191:AT191),IF($BB$3="暦月",SUM(S191:AW191),""))</f>
        <v>0</v>
      </c>
      <c r="AY191" s="1387"/>
      <c r="AZ191" s="1388">
        <f>IF($BB$3="４週",AX191/4,IF($BB$3="暦月",'4勤務形態一覧（100名）'!AX191/('4勤務形態一覧（100名）'!$BB$8/7),""))</f>
        <v>0</v>
      </c>
      <c r="BA191" s="1389"/>
      <c r="BB191" s="1443"/>
      <c r="BC191" s="1338"/>
      <c r="BD191" s="1338"/>
      <c r="BE191" s="1338"/>
      <c r="BF191" s="1339"/>
    </row>
    <row r="192" spans="2:58" ht="20.25" customHeight="1">
      <c r="B192" s="1316"/>
      <c r="C192" s="1425"/>
      <c r="D192" s="1426"/>
      <c r="E192" s="1427"/>
      <c r="F192" s="437">
        <f>C190</f>
        <v>0</v>
      </c>
      <c r="G192" s="1401"/>
      <c r="H192" s="1331"/>
      <c r="I192" s="1332"/>
      <c r="J192" s="1332"/>
      <c r="K192" s="1333"/>
      <c r="L192" s="1406"/>
      <c r="M192" s="1407"/>
      <c r="N192" s="1407"/>
      <c r="O192" s="1408"/>
      <c r="P192" s="1390" t="s">
        <v>215</v>
      </c>
      <c r="Q192" s="1391"/>
      <c r="R192" s="1392"/>
      <c r="S192" s="388" t="str">
        <f>IF(S190="","",VLOOKUP(S190,'4シフト記号表'!$C$6:$U$35,19,FALSE))</f>
        <v/>
      </c>
      <c r="T192" s="389" t="str">
        <f>IF(T190="","",VLOOKUP(T190,'4シフト記号表'!$C$6:$U$35,19,FALSE))</f>
        <v/>
      </c>
      <c r="U192" s="389" t="str">
        <f>IF(U190="","",VLOOKUP(U190,'4シフト記号表'!$C$6:$U$35,19,FALSE))</f>
        <v/>
      </c>
      <c r="V192" s="389" t="str">
        <f>IF(V190="","",VLOOKUP(V190,'4シフト記号表'!$C$6:$U$35,19,FALSE))</f>
        <v/>
      </c>
      <c r="W192" s="389" t="str">
        <f>IF(W190="","",VLOOKUP(W190,'4シフト記号表'!$C$6:$U$35,19,FALSE))</f>
        <v/>
      </c>
      <c r="X192" s="389" t="str">
        <f>IF(X190="","",VLOOKUP(X190,'4シフト記号表'!$C$6:$U$35,19,FALSE))</f>
        <v/>
      </c>
      <c r="Y192" s="390" t="str">
        <f>IF(Y190="","",VLOOKUP(Y190,'4シフト記号表'!$C$6:$U$35,19,FALSE))</f>
        <v/>
      </c>
      <c r="Z192" s="388" t="str">
        <f>IF(Z190="","",VLOOKUP(Z190,'4シフト記号表'!$C$6:$U$35,19,FALSE))</f>
        <v/>
      </c>
      <c r="AA192" s="389" t="str">
        <f>IF(AA190="","",VLOOKUP(AA190,'4シフト記号表'!$C$6:$U$35,19,FALSE))</f>
        <v/>
      </c>
      <c r="AB192" s="389" t="str">
        <f>IF(AB190="","",VLOOKUP(AB190,'4シフト記号表'!$C$6:$U$35,19,FALSE))</f>
        <v/>
      </c>
      <c r="AC192" s="389" t="str">
        <f>IF(AC190="","",VLOOKUP(AC190,'4シフト記号表'!$C$6:$U$35,19,FALSE))</f>
        <v/>
      </c>
      <c r="AD192" s="389" t="str">
        <f>IF(AD190="","",VLOOKUP(AD190,'4シフト記号表'!$C$6:$U$35,19,FALSE))</f>
        <v/>
      </c>
      <c r="AE192" s="389" t="str">
        <f>IF(AE190="","",VLOOKUP(AE190,'4シフト記号表'!$C$6:$U$35,19,FALSE))</f>
        <v/>
      </c>
      <c r="AF192" s="390" t="str">
        <f>IF(AF190="","",VLOOKUP(AF190,'4シフト記号表'!$C$6:$U$35,19,FALSE))</f>
        <v/>
      </c>
      <c r="AG192" s="388" t="str">
        <f>IF(AG190="","",VLOOKUP(AG190,'4シフト記号表'!$C$6:$U$35,19,FALSE))</f>
        <v/>
      </c>
      <c r="AH192" s="389" t="str">
        <f>IF(AH190="","",VLOOKUP(AH190,'4シフト記号表'!$C$6:$U$35,19,FALSE))</f>
        <v/>
      </c>
      <c r="AI192" s="389" t="str">
        <f>IF(AI190="","",VLOOKUP(AI190,'4シフト記号表'!$C$6:$U$35,19,FALSE))</f>
        <v/>
      </c>
      <c r="AJ192" s="389" t="str">
        <f>IF(AJ190="","",VLOOKUP(AJ190,'4シフト記号表'!$C$6:$U$35,19,FALSE))</f>
        <v/>
      </c>
      <c r="AK192" s="389" t="str">
        <f>IF(AK190="","",VLOOKUP(AK190,'4シフト記号表'!$C$6:$U$35,19,FALSE))</f>
        <v/>
      </c>
      <c r="AL192" s="389" t="str">
        <f>IF(AL190="","",VLOOKUP(AL190,'4シフト記号表'!$C$6:$U$35,19,FALSE))</f>
        <v/>
      </c>
      <c r="AM192" s="390" t="str">
        <f>IF(AM190="","",VLOOKUP(AM190,'4シフト記号表'!$C$6:$U$35,19,FALSE))</f>
        <v/>
      </c>
      <c r="AN192" s="388" t="str">
        <f>IF(AN190="","",VLOOKUP(AN190,'4シフト記号表'!$C$6:$U$35,19,FALSE))</f>
        <v/>
      </c>
      <c r="AO192" s="389" t="str">
        <f>IF(AO190="","",VLOOKUP(AO190,'4シフト記号表'!$C$6:$U$35,19,FALSE))</f>
        <v/>
      </c>
      <c r="AP192" s="389" t="str">
        <f>IF(AP190="","",VLOOKUP(AP190,'4シフト記号表'!$C$6:$U$35,19,FALSE))</f>
        <v/>
      </c>
      <c r="AQ192" s="389" t="str">
        <f>IF(AQ190="","",VLOOKUP(AQ190,'4シフト記号表'!$C$6:$U$35,19,FALSE))</f>
        <v/>
      </c>
      <c r="AR192" s="389" t="str">
        <f>IF(AR190="","",VLOOKUP(AR190,'4シフト記号表'!$C$6:$U$35,19,FALSE))</f>
        <v/>
      </c>
      <c r="AS192" s="389" t="str">
        <f>IF(AS190="","",VLOOKUP(AS190,'4シフト記号表'!$C$6:$U$35,19,FALSE))</f>
        <v/>
      </c>
      <c r="AT192" s="390" t="str">
        <f>IF(AT190="","",VLOOKUP(AT190,'4シフト記号表'!$C$6:$U$35,19,FALSE))</f>
        <v/>
      </c>
      <c r="AU192" s="388" t="str">
        <f>IF(AU190="","",VLOOKUP(AU190,'4シフト記号表'!$C$6:$U$35,19,FALSE))</f>
        <v/>
      </c>
      <c r="AV192" s="389" t="str">
        <f>IF(AV190="","",VLOOKUP(AV190,'4シフト記号表'!$C$6:$U$35,19,FALSE))</f>
        <v/>
      </c>
      <c r="AW192" s="389" t="str">
        <f>IF(AW190="","",VLOOKUP(AW190,'4シフト記号表'!$C$6:$U$35,19,FALSE))</f>
        <v/>
      </c>
      <c r="AX192" s="1393">
        <f>IF($BB$3="４週",SUM(S192:AT192),IF($BB$3="暦月",SUM(S192:AW192),""))</f>
        <v>0</v>
      </c>
      <c r="AY192" s="1394"/>
      <c r="AZ192" s="1395">
        <f>IF($BB$3="４週",AX192/4,IF($BB$3="暦月",'4勤務形態一覧（100名）'!AX192/('4勤務形態一覧（100名）'!$BB$8/7),""))</f>
        <v>0</v>
      </c>
      <c r="BA192" s="1396"/>
      <c r="BB192" s="1444"/>
      <c r="BC192" s="1407"/>
      <c r="BD192" s="1407"/>
      <c r="BE192" s="1407"/>
      <c r="BF192" s="1408"/>
    </row>
    <row r="193" spans="2:58" ht="20.25" customHeight="1">
      <c r="B193" s="1316">
        <f>B190+1</f>
        <v>58</v>
      </c>
      <c r="C193" s="1419"/>
      <c r="D193" s="1420"/>
      <c r="E193" s="1421"/>
      <c r="F193" s="391"/>
      <c r="G193" s="1400"/>
      <c r="H193" s="1402"/>
      <c r="I193" s="1332"/>
      <c r="J193" s="1332"/>
      <c r="K193" s="1333"/>
      <c r="L193" s="1403"/>
      <c r="M193" s="1404"/>
      <c r="N193" s="1404"/>
      <c r="O193" s="1405"/>
      <c r="P193" s="1409" t="s">
        <v>213</v>
      </c>
      <c r="Q193" s="1410"/>
      <c r="R193" s="1411"/>
      <c r="S193" s="434"/>
      <c r="T193" s="435"/>
      <c r="U193" s="435"/>
      <c r="V193" s="435"/>
      <c r="W193" s="435"/>
      <c r="X193" s="435"/>
      <c r="Y193" s="436"/>
      <c r="Z193" s="434"/>
      <c r="AA193" s="435"/>
      <c r="AB193" s="435"/>
      <c r="AC193" s="435"/>
      <c r="AD193" s="435"/>
      <c r="AE193" s="435"/>
      <c r="AF193" s="436"/>
      <c r="AG193" s="434"/>
      <c r="AH193" s="435"/>
      <c r="AI193" s="435"/>
      <c r="AJ193" s="435"/>
      <c r="AK193" s="435"/>
      <c r="AL193" s="435"/>
      <c r="AM193" s="436"/>
      <c r="AN193" s="434"/>
      <c r="AO193" s="435"/>
      <c r="AP193" s="435"/>
      <c r="AQ193" s="435"/>
      <c r="AR193" s="435"/>
      <c r="AS193" s="435"/>
      <c r="AT193" s="436"/>
      <c r="AU193" s="434"/>
      <c r="AV193" s="435"/>
      <c r="AW193" s="435"/>
      <c r="AX193" s="1481"/>
      <c r="AY193" s="1482"/>
      <c r="AZ193" s="1483"/>
      <c r="BA193" s="1484"/>
      <c r="BB193" s="1442"/>
      <c r="BC193" s="1404"/>
      <c r="BD193" s="1404"/>
      <c r="BE193" s="1404"/>
      <c r="BF193" s="1405"/>
    </row>
    <row r="194" spans="2:58" ht="20.25" customHeight="1">
      <c r="B194" s="1316"/>
      <c r="C194" s="1422"/>
      <c r="D194" s="1423"/>
      <c r="E194" s="1424"/>
      <c r="F194" s="383"/>
      <c r="G194" s="1327"/>
      <c r="H194" s="1331"/>
      <c r="I194" s="1332"/>
      <c r="J194" s="1332"/>
      <c r="K194" s="1333"/>
      <c r="L194" s="1337"/>
      <c r="M194" s="1338"/>
      <c r="N194" s="1338"/>
      <c r="O194" s="1339"/>
      <c r="P194" s="1383" t="s">
        <v>214</v>
      </c>
      <c r="Q194" s="1384"/>
      <c r="R194" s="1385"/>
      <c r="S194" s="384" t="str">
        <f>IF(S193="","",VLOOKUP(S193,'4シフト記号表'!$C$6:$K$35,9,FALSE))</f>
        <v/>
      </c>
      <c r="T194" s="385" t="str">
        <f>IF(T193="","",VLOOKUP(T193,'4シフト記号表'!$C$6:$K$35,9,FALSE))</f>
        <v/>
      </c>
      <c r="U194" s="385" t="str">
        <f>IF(U193="","",VLOOKUP(U193,'4シフト記号表'!$C$6:$K$35,9,FALSE))</f>
        <v/>
      </c>
      <c r="V194" s="385" t="str">
        <f>IF(V193="","",VLOOKUP(V193,'4シフト記号表'!$C$6:$K$35,9,FALSE))</f>
        <v/>
      </c>
      <c r="W194" s="385" t="str">
        <f>IF(W193="","",VLOOKUP(W193,'4シフト記号表'!$C$6:$K$35,9,FALSE))</f>
        <v/>
      </c>
      <c r="X194" s="385" t="str">
        <f>IF(X193="","",VLOOKUP(X193,'4シフト記号表'!$C$6:$K$35,9,FALSE))</f>
        <v/>
      </c>
      <c r="Y194" s="386" t="str">
        <f>IF(Y193="","",VLOOKUP(Y193,'4シフト記号表'!$C$6:$K$35,9,FALSE))</f>
        <v/>
      </c>
      <c r="Z194" s="384" t="str">
        <f>IF(Z193="","",VLOOKUP(Z193,'4シフト記号表'!$C$6:$K$35,9,FALSE))</f>
        <v/>
      </c>
      <c r="AA194" s="385" t="str">
        <f>IF(AA193="","",VLOOKUP(AA193,'4シフト記号表'!$C$6:$K$35,9,FALSE))</f>
        <v/>
      </c>
      <c r="AB194" s="385" t="str">
        <f>IF(AB193="","",VLOOKUP(AB193,'4シフト記号表'!$C$6:$K$35,9,FALSE))</f>
        <v/>
      </c>
      <c r="AC194" s="385" t="str">
        <f>IF(AC193="","",VLOOKUP(AC193,'4シフト記号表'!$C$6:$K$35,9,FALSE))</f>
        <v/>
      </c>
      <c r="AD194" s="385" t="str">
        <f>IF(AD193="","",VLOOKUP(AD193,'4シフト記号表'!$C$6:$K$35,9,FALSE))</f>
        <v/>
      </c>
      <c r="AE194" s="385" t="str">
        <f>IF(AE193="","",VLOOKUP(AE193,'4シフト記号表'!$C$6:$K$35,9,FALSE))</f>
        <v/>
      </c>
      <c r="AF194" s="386" t="str">
        <f>IF(AF193="","",VLOOKUP(AF193,'4シフト記号表'!$C$6:$K$35,9,FALSE))</f>
        <v/>
      </c>
      <c r="AG194" s="384" t="str">
        <f>IF(AG193="","",VLOOKUP(AG193,'4シフト記号表'!$C$6:$K$35,9,FALSE))</f>
        <v/>
      </c>
      <c r="AH194" s="385" t="str">
        <f>IF(AH193="","",VLOOKUP(AH193,'4シフト記号表'!$C$6:$K$35,9,FALSE))</f>
        <v/>
      </c>
      <c r="AI194" s="385" t="str">
        <f>IF(AI193="","",VLOOKUP(AI193,'4シフト記号表'!$C$6:$K$35,9,FALSE))</f>
        <v/>
      </c>
      <c r="AJ194" s="385" t="str">
        <f>IF(AJ193="","",VLOOKUP(AJ193,'4シフト記号表'!$C$6:$K$35,9,FALSE))</f>
        <v/>
      </c>
      <c r="AK194" s="385" t="str">
        <f>IF(AK193="","",VLOOKUP(AK193,'4シフト記号表'!$C$6:$K$35,9,FALSE))</f>
        <v/>
      </c>
      <c r="AL194" s="385" t="str">
        <f>IF(AL193="","",VLOOKUP(AL193,'4シフト記号表'!$C$6:$K$35,9,FALSE))</f>
        <v/>
      </c>
      <c r="AM194" s="386" t="str">
        <f>IF(AM193="","",VLOOKUP(AM193,'4シフト記号表'!$C$6:$K$35,9,FALSE))</f>
        <v/>
      </c>
      <c r="AN194" s="384" t="str">
        <f>IF(AN193="","",VLOOKUP(AN193,'4シフト記号表'!$C$6:$K$35,9,FALSE))</f>
        <v/>
      </c>
      <c r="AO194" s="385" t="str">
        <f>IF(AO193="","",VLOOKUP(AO193,'4シフト記号表'!$C$6:$K$35,9,FALSE))</f>
        <v/>
      </c>
      <c r="AP194" s="385" t="str">
        <f>IF(AP193="","",VLOOKUP(AP193,'4シフト記号表'!$C$6:$K$35,9,FALSE))</f>
        <v/>
      </c>
      <c r="AQ194" s="385" t="str">
        <f>IF(AQ193="","",VLOOKUP(AQ193,'4シフト記号表'!$C$6:$K$35,9,FALSE))</f>
        <v/>
      </c>
      <c r="AR194" s="385" t="str">
        <f>IF(AR193="","",VLOOKUP(AR193,'4シフト記号表'!$C$6:$K$35,9,FALSE))</f>
        <v/>
      </c>
      <c r="AS194" s="385" t="str">
        <f>IF(AS193="","",VLOOKUP(AS193,'4シフト記号表'!$C$6:$K$35,9,FALSE))</f>
        <v/>
      </c>
      <c r="AT194" s="386" t="str">
        <f>IF(AT193="","",VLOOKUP(AT193,'4シフト記号表'!$C$6:$K$35,9,FALSE))</f>
        <v/>
      </c>
      <c r="AU194" s="384" t="str">
        <f>IF(AU193="","",VLOOKUP(AU193,'4シフト記号表'!$C$6:$K$35,9,FALSE))</f>
        <v/>
      </c>
      <c r="AV194" s="385" t="str">
        <f>IF(AV193="","",VLOOKUP(AV193,'4シフト記号表'!$C$6:$K$35,9,FALSE))</f>
        <v/>
      </c>
      <c r="AW194" s="385" t="str">
        <f>IF(AW193="","",VLOOKUP(AW193,'4シフト記号表'!$C$6:$K$35,9,FALSE))</f>
        <v/>
      </c>
      <c r="AX194" s="1386">
        <f>IF($BB$3="４週",SUM(S194:AT194),IF($BB$3="暦月",SUM(S194:AW194),""))</f>
        <v>0</v>
      </c>
      <c r="AY194" s="1387"/>
      <c r="AZ194" s="1388">
        <f>IF($BB$3="４週",AX194/4,IF($BB$3="暦月",'4勤務形態一覧（100名）'!AX194/('4勤務形態一覧（100名）'!$BB$8/7),""))</f>
        <v>0</v>
      </c>
      <c r="BA194" s="1389"/>
      <c r="BB194" s="1443"/>
      <c r="BC194" s="1338"/>
      <c r="BD194" s="1338"/>
      <c r="BE194" s="1338"/>
      <c r="BF194" s="1339"/>
    </row>
    <row r="195" spans="2:58" ht="20.25" customHeight="1">
      <c r="B195" s="1316"/>
      <c r="C195" s="1425"/>
      <c r="D195" s="1426"/>
      <c r="E195" s="1427"/>
      <c r="F195" s="437">
        <f>C193</f>
        <v>0</v>
      </c>
      <c r="G195" s="1401"/>
      <c r="H195" s="1331"/>
      <c r="I195" s="1332"/>
      <c r="J195" s="1332"/>
      <c r="K195" s="1333"/>
      <c r="L195" s="1406"/>
      <c r="M195" s="1407"/>
      <c r="N195" s="1407"/>
      <c r="O195" s="1408"/>
      <c r="P195" s="1390" t="s">
        <v>215</v>
      </c>
      <c r="Q195" s="1391"/>
      <c r="R195" s="1392"/>
      <c r="S195" s="388" t="str">
        <f>IF(S193="","",VLOOKUP(S193,'4シフト記号表'!$C$6:$U$35,19,FALSE))</f>
        <v/>
      </c>
      <c r="T195" s="389" t="str">
        <f>IF(T193="","",VLOOKUP(T193,'4シフト記号表'!$C$6:$U$35,19,FALSE))</f>
        <v/>
      </c>
      <c r="U195" s="389" t="str">
        <f>IF(U193="","",VLOOKUP(U193,'4シフト記号表'!$C$6:$U$35,19,FALSE))</f>
        <v/>
      </c>
      <c r="V195" s="389" t="str">
        <f>IF(V193="","",VLOOKUP(V193,'4シフト記号表'!$C$6:$U$35,19,FALSE))</f>
        <v/>
      </c>
      <c r="W195" s="389" t="str">
        <f>IF(W193="","",VLOOKUP(W193,'4シフト記号表'!$C$6:$U$35,19,FALSE))</f>
        <v/>
      </c>
      <c r="X195" s="389" t="str">
        <f>IF(X193="","",VLOOKUP(X193,'4シフト記号表'!$C$6:$U$35,19,FALSE))</f>
        <v/>
      </c>
      <c r="Y195" s="390" t="str">
        <f>IF(Y193="","",VLOOKUP(Y193,'4シフト記号表'!$C$6:$U$35,19,FALSE))</f>
        <v/>
      </c>
      <c r="Z195" s="388" t="str">
        <f>IF(Z193="","",VLOOKUP(Z193,'4シフト記号表'!$C$6:$U$35,19,FALSE))</f>
        <v/>
      </c>
      <c r="AA195" s="389" t="str">
        <f>IF(AA193="","",VLOOKUP(AA193,'4シフト記号表'!$C$6:$U$35,19,FALSE))</f>
        <v/>
      </c>
      <c r="AB195" s="389" t="str">
        <f>IF(AB193="","",VLOOKUP(AB193,'4シフト記号表'!$C$6:$U$35,19,FALSE))</f>
        <v/>
      </c>
      <c r="AC195" s="389" t="str">
        <f>IF(AC193="","",VLOOKUP(AC193,'4シフト記号表'!$C$6:$U$35,19,FALSE))</f>
        <v/>
      </c>
      <c r="AD195" s="389" t="str">
        <f>IF(AD193="","",VLOOKUP(AD193,'4シフト記号表'!$C$6:$U$35,19,FALSE))</f>
        <v/>
      </c>
      <c r="AE195" s="389" t="str">
        <f>IF(AE193="","",VLOOKUP(AE193,'4シフト記号表'!$C$6:$U$35,19,FALSE))</f>
        <v/>
      </c>
      <c r="AF195" s="390" t="str">
        <f>IF(AF193="","",VLOOKUP(AF193,'4シフト記号表'!$C$6:$U$35,19,FALSE))</f>
        <v/>
      </c>
      <c r="AG195" s="388" t="str">
        <f>IF(AG193="","",VLOOKUP(AG193,'4シフト記号表'!$C$6:$U$35,19,FALSE))</f>
        <v/>
      </c>
      <c r="AH195" s="389" t="str">
        <f>IF(AH193="","",VLOOKUP(AH193,'4シフト記号表'!$C$6:$U$35,19,FALSE))</f>
        <v/>
      </c>
      <c r="AI195" s="389" t="str">
        <f>IF(AI193="","",VLOOKUP(AI193,'4シフト記号表'!$C$6:$U$35,19,FALSE))</f>
        <v/>
      </c>
      <c r="AJ195" s="389" t="str">
        <f>IF(AJ193="","",VLOOKUP(AJ193,'4シフト記号表'!$C$6:$U$35,19,FALSE))</f>
        <v/>
      </c>
      <c r="AK195" s="389" t="str">
        <f>IF(AK193="","",VLOOKUP(AK193,'4シフト記号表'!$C$6:$U$35,19,FALSE))</f>
        <v/>
      </c>
      <c r="AL195" s="389" t="str">
        <f>IF(AL193="","",VLOOKUP(AL193,'4シフト記号表'!$C$6:$U$35,19,FALSE))</f>
        <v/>
      </c>
      <c r="AM195" s="390" t="str">
        <f>IF(AM193="","",VLOOKUP(AM193,'4シフト記号表'!$C$6:$U$35,19,FALSE))</f>
        <v/>
      </c>
      <c r="AN195" s="388" t="str">
        <f>IF(AN193="","",VLOOKUP(AN193,'4シフト記号表'!$C$6:$U$35,19,FALSE))</f>
        <v/>
      </c>
      <c r="AO195" s="389" t="str">
        <f>IF(AO193="","",VLOOKUP(AO193,'4シフト記号表'!$C$6:$U$35,19,FALSE))</f>
        <v/>
      </c>
      <c r="AP195" s="389" t="str">
        <f>IF(AP193="","",VLOOKUP(AP193,'4シフト記号表'!$C$6:$U$35,19,FALSE))</f>
        <v/>
      </c>
      <c r="AQ195" s="389" t="str">
        <f>IF(AQ193="","",VLOOKUP(AQ193,'4シフト記号表'!$C$6:$U$35,19,FALSE))</f>
        <v/>
      </c>
      <c r="AR195" s="389" t="str">
        <f>IF(AR193="","",VLOOKUP(AR193,'4シフト記号表'!$C$6:$U$35,19,FALSE))</f>
        <v/>
      </c>
      <c r="AS195" s="389" t="str">
        <f>IF(AS193="","",VLOOKUP(AS193,'4シフト記号表'!$C$6:$U$35,19,FALSE))</f>
        <v/>
      </c>
      <c r="AT195" s="390" t="str">
        <f>IF(AT193="","",VLOOKUP(AT193,'4シフト記号表'!$C$6:$U$35,19,FALSE))</f>
        <v/>
      </c>
      <c r="AU195" s="388" t="str">
        <f>IF(AU193="","",VLOOKUP(AU193,'4シフト記号表'!$C$6:$U$35,19,FALSE))</f>
        <v/>
      </c>
      <c r="AV195" s="389" t="str">
        <f>IF(AV193="","",VLOOKUP(AV193,'4シフト記号表'!$C$6:$U$35,19,FALSE))</f>
        <v/>
      </c>
      <c r="AW195" s="389" t="str">
        <f>IF(AW193="","",VLOOKUP(AW193,'4シフト記号表'!$C$6:$U$35,19,FALSE))</f>
        <v/>
      </c>
      <c r="AX195" s="1393">
        <f>IF($BB$3="４週",SUM(S195:AT195),IF($BB$3="暦月",SUM(S195:AW195),""))</f>
        <v>0</v>
      </c>
      <c r="AY195" s="1394"/>
      <c r="AZ195" s="1395">
        <f>IF($BB$3="４週",AX195/4,IF($BB$3="暦月",'4勤務形態一覧（100名）'!AX195/('4勤務形態一覧（100名）'!$BB$8/7),""))</f>
        <v>0</v>
      </c>
      <c r="BA195" s="1396"/>
      <c r="BB195" s="1444"/>
      <c r="BC195" s="1407"/>
      <c r="BD195" s="1407"/>
      <c r="BE195" s="1407"/>
      <c r="BF195" s="1408"/>
    </row>
    <row r="196" spans="2:58" ht="20.25" customHeight="1">
      <c r="B196" s="1316">
        <f>B193+1</f>
        <v>59</v>
      </c>
      <c r="C196" s="1419"/>
      <c r="D196" s="1420"/>
      <c r="E196" s="1421"/>
      <c r="F196" s="391"/>
      <c r="G196" s="1400"/>
      <c r="H196" s="1402"/>
      <c r="I196" s="1332"/>
      <c r="J196" s="1332"/>
      <c r="K196" s="1333"/>
      <c r="L196" s="1403"/>
      <c r="M196" s="1404"/>
      <c r="N196" s="1404"/>
      <c r="O196" s="1405"/>
      <c r="P196" s="1409" t="s">
        <v>213</v>
      </c>
      <c r="Q196" s="1410"/>
      <c r="R196" s="1411"/>
      <c r="S196" s="434"/>
      <c r="T196" s="435"/>
      <c r="U196" s="435"/>
      <c r="V196" s="435"/>
      <c r="W196" s="435"/>
      <c r="X196" s="435"/>
      <c r="Y196" s="436"/>
      <c r="Z196" s="434"/>
      <c r="AA196" s="435"/>
      <c r="AB196" s="435"/>
      <c r="AC196" s="435"/>
      <c r="AD196" s="435"/>
      <c r="AE196" s="435"/>
      <c r="AF196" s="436"/>
      <c r="AG196" s="434"/>
      <c r="AH196" s="435"/>
      <c r="AI196" s="435"/>
      <c r="AJ196" s="435"/>
      <c r="AK196" s="435"/>
      <c r="AL196" s="435"/>
      <c r="AM196" s="436"/>
      <c r="AN196" s="434"/>
      <c r="AO196" s="435"/>
      <c r="AP196" s="435"/>
      <c r="AQ196" s="435"/>
      <c r="AR196" s="435"/>
      <c r="AS196" s="435"/>
      <c r="AT196" s="436"/>
      <c r="AU196" s="434"/>
      <c r="AV196" s="435"/>
      <c r="AW196" s="435"/>
      <c r="AX196" s="1481"/>
      <c r="AY196" s="1482"/>
      <c r="AZ196" s="1483"/>
      <c r="BA196" s="1484"/>
      <c r="BB196" s="1442"/>
      <c r="BC196" s="1404"/>
      <c r="BD196" s="1404"/>
      <c r="BE196" s="1404"/>
      <c r="BF196" s="1405"/>
    </row>
    <row r="197" spans="2:58" ht="20.25" customHeight="1">
      <c r="B197" s="1316"/>
      <c r="C197" s="1422"/>
      <c r="D197" s="1423"/>
      <c r="E197" s="1424"/>
      <c r="F197" s="383"/>
      <c r="G197" s="1327"/>
      <c r="H197" s="1331"/>
      <c r="I197" s="1332"/>
      <c r="J197" s="1332"/>
      <c r="K197" s="1333"/>
      <c r="L197" s="1337"/>
      <c r="M197" s="1338"/>
      <c r="N197" s="1338"/>
      <c r="O197" s="1339"/>
      <c r="P197" s="1383" t="s">
        <v>214</v>
      </c>
      <c r="Q197" s="1384"/>
      <c r="R197" s="1385"/>
      <c r="S197" s="384" t="str">
        <f>IF(S196="","",VLOOKUP(S196,'4シフト記号表'!$C$6:$K$35,9,FALSE))</f>
        <v/>
      </c>
      <c r="T197" s="385" t="str">
        <f>IF(T196="","",VLOOKUP(T196,'4シフト記号表'!$C$6:$K$35,9,FALSE))</f>
        <v/>
      </c>
      <c r="U197" s="385" t="str">
        <f>IF(U196="","",VLOOKUP(U196,'4シフト記号表'!$C$6:$K$35,9,FALSE))</f>
        <v/>
      </c>
      <c r="V197" s="385" t="str">
        <f>IF(V196="","",VLOOKUP(V196,'4シフト記号表'!$C$6:$K$35,9,FALSE))</f>
        <v/>
      </c>
      <c r="W197" s="385" t="str">
        <f>IF(W196="","",VLOOKUP(W196,'4シフト記号表'!$C$6:$K$35,9,FALSE))</f>
        <v/>
      </c>
      <c r="X197" s="385" t="str">
        <f>IF(X196="","",VLOOKUP(X196,'4シフト記号表'!$C$6:$K$35,9,FALSE))</f>
        <v/>
      </c>
      <c r="Y197" s="386" t="str">
        <f>IF(Y196="","",VLOOKUP(Y196,'4シフト記号表'!$C$6:$K$35,9,FALSE))</f>
        <v/>
      </c>
      <c r="Z197" s="384" t="str">
        <f>IF(Z196="","",VLOOKUP(Z196,'4シフト記号表'!$C$6:$K$35,9,FALSE))</f>
        <v/>
      </c>
      <c r="AA197" s="385" t="str">
        <f>IF(AA196="","",VLOOKUP(AA196,'4シフト記号表'!$C$6:$K$35,9,FALSE))</f>
        <v/>
      </c>
      <c r="AB197" s="385" t="str">
        <f>IF(AB196="","",VLOOKUP(AB196,'4シフト記号表'!$C$6:$K$35,9,FALSE))</f>
        <v/>
      </c>
      <c r="AC197" s="385" t="str">
        <f>IF(AC196="","",VLOOKUP(AC196,'4シフト記号表'!$C$6:$K$35,9,FALSE))</f>
        <v/>
      </c>
      <c r="AD197" s="385" t="str">
        <f>IF(AD196="","",VLOOKUP(AD196,'4シフト記号表'!$C$6:$K$35,9,FALSE))</f>
        <v/>
      </c>
      <c r="AE197" s="385" t="str">
        <f>IF(AE196="","",VLOOKUP(AE196,'4シフト記号表'!$C$6:$K$35,9,FALSE))</f>
        <v/>
      </c>
      <c r="AF197" s="386" t="str">
        <f>IF(AF196="","",VLOOKUP(AF196,'4シフト記号表'!$C$6:$K$35,9,FALSE))</f>
        <v/>
      </c>
      <c r="AG197" s="384" t="str">
        <f>IF(AG196="","",VLOOKUP(AG196,'4シフト記号表'!$C$6:$K$35,9,FALSE))</f>
        <v/>
      </c>
      <c r="AH197" s="385" t="str">
        <f>IF(AH196="","",VLOOKUP(AH196,'4シフト記号表'!$C$6:$K$35,9,FALSE))</f>
        <v/>
      </c>
      <c r="AI197" s="385" t="str">
        <f>IF(AI196="","",VLOOKUP(AI196,'4シフト記号表'!$C$6:$K$35,9,FALSE))</f>
        <v/>
      </c>
      <c r="AJ197" s="385" t="str">
        <f>IF(AJ196="","",VLOOKUP(AJ196,'4シフト記号表'!$C$6:$K$35,9,FALSE))</f>
        <v/>
      </c>
      <c r="AK197" s="385" t="str">
        <f>IF(AK196="","",VLOOKUP(AK196,'4シフト記号表'!$C$6:$K$35,9,FALSE))</f>
        <v/>
      </c>
      <c r="AL197" s="385" t="str">
        <f>IF(AL196="","",VLOOKUP(AL196,'4シフト記号表'!$C$6:$K$35,9,FALSE))</f>
        <v/>
      </c>
      <c r="AM197" s="386" t="str">
        <f>IF(AM196="","",VLOOKUP(AM196,'4シフト記号表'!$C$6:$K$35,9,FALSE))</f>
        <v/>
      </c>
      <c r="AN197" s="384" t="str">
        <f>IF(AN196="","",VLOOKUP(AN196,'4シフト記号表'!$C$6:$K$35,9,FALSE))</f>
        <v/>
      </c>
      <c r="AO197" s="385" t="str">
        <f>IF(AO196="","",VLOOKUP(AO196,'4シフト記号表'!$C$6:$K$35,9,FALSE))</f>
        <v/>
      </c>
      <c r="AP197" s="385" t="str">
        <f>IF(AP196="","",VLOOKUP(AP196,'4シフト記号表'!$C$6:$K$35,9,FALSE))</f>
        <v/>
      </c>
      <c r="AQ197" s="385" t="str">
        <f>IF(AQ196="","",VLOOKUP(AQ196,'4シフト記号表'!$C$6:$K$35,9,FALSE))</f>
        <v/>
      </c>
      <c r="AR197" s="385" t="str">
        <f>IF(AR196="","",VLOOKUP(AR196,'4シフト記号表'!$C$6:$K$35,9,FALSE))</f>
        <v/>
      </c>
      <c r="AS197" s="385" t="str">
        <f>IF(AS196="","",VLOOKUP(AS196,'4シフト記号表'!$C$6:$K$35,9,FALSE))</f>
        <v/>
      </c>
      <c r="AT197" s="386" t="str">
        <f>IF(AT196="","",VLOOKUP(AT196,'4シフト記号表'!$C$6:$K$35,9,FALSE))</f>
        <v/>
      </c>
      <c r="AU197" s="384" t="str">
        <f>IF(AU196="","",VLOOKUP(AU196,'4シフト記号表'!$C$6:$K$35,9,FALSE))</f>
        <v/>
      </c>
      <c r="AV197" s="385" t="str">
        <f>IF(AV196="","",VLOOKUP(AV196,'4シフト記号表'!$C$6:$K$35,9,FALSE))</f>
        <v/>
      </c>
      <c r="AW197" s="385" t="str">
        <f>IF(AW196="","",VLOOKUP(AW196,'4シフト記号表'!$C$6:$K$35,9,FALSE))</f>
        <v/>
      </c>
      <c r="AX197" s="1386">
        <f>IF($BB$3="４週",SUM(S197:AT197),IF($BB$3="暦月",SUM(S197:AW197),""))</f>
        <v>0</v>
      </c>
      <c r="AY197" s="1387"/>
      <c r="AZ197" s="1388">
        <f>IF($BB$3="４週",AX197/4,IF($BB$3="暦月",'4勤務形態一覧（100名）'!AX197/('4勤務形態一覧（100名）'!$BB$8/7),""))</f>
        <v>0</v>
      </c>
      <c r="BA197" s="1389"/>
      <c r="BB197" s="1443"/>
      <c r="BC197" s="1338"/>
      <c r="BD197" s="1338"/>
      <c r="BE197" s="1338"/>
      <c r="BF197" s="1339"/>
    </row>
    <row r="198" spans="2:58" ht="20.25" customHeight="1">
      <c r="B198" s="1316"/>
      <c r="C198" s="1425"/>
      <c r="D198" s="1426"/>
      <c r="E198" s="1427"/>
      <c r="F198" s="437">
        <f>C196</f>
        <v>0</v>
      </c>
      <c r="G198" s="1401"/>
      <c r="H198" s="1331"/>
      <c r="I198" s="1332"/>
      <c r="J198" s="1332"/>
      <c r="K198" s="1333"/>
      <c r="L198" s="1406"/>
      <c r="M198" s="1407"/>
      <c r="N198" s="1407"/>
      <c r="O198" s="1408"/>
      <c r="P198" s="1390" t="s">
        <v>215</v>
      </c>
      <c r="Q198" s="1391"/>
      <c r="R198" s="1392"/>
      <c r="S198" s="388" t="str">
        <f>IF(S196="","",VLOOKUP(S196,'4シフト記号表'!$C$6:$U$35,19,FALSE))</f>
        <v/>
      </c>
      <c r="T198" s="389" t="str">
        <f>IF(T196="","",VLOOKUP(T196,'4シフト記号表'!$C$6:$U$35,19,FALSE))</f>
        <v/>
      </c>
      <c r="U198" s="389" t="str">
        <f>IF(U196="","",VLOOKUP(U196,'4シフト記号表'!$C$6:$U$35,19,FALSE))</f>
        <v/>
      </c>
      <c r="V198" s="389" t="str">
        <f>IF(V196="","",VLOOKUP(V196,'4シフト記号表'!$C$6:$U$35,19,FALSE))</f>
        <v/>
      </c>
      <c r="W198" s="389" t="str">
        <f>IF(W196="","",VLOOKUP(W196,'4シフト記号表'!$C$6:$U$35,19,FALSE))</f>
        <v/>
      </c>
      <c r="X198" s="389" t="str">
        <f>IF(X196="","",VLOOKUP(X196,'4シフト記号表'!$C$6:$U$35,19,FALSE))</f>
        <v/>
      </c>
      <c r="Y198" s="390" t="str">
        <f>IF(Y196="","",VLOOKUP(Y196,'4シフト記号表'!$C$6:$U$35,19,FALSE))</f>
        <v/>
      </c>
      <c r="Z198" s="388" t="str">
        <f>IF(Z196="","",VLOOKUP(Z196,'4シフト記号表'!$C$6:$U$35,19,FALSE))</f>
        <v/>
      </c>
      <c r="AA198" s="389" t="str">
        <f>IF(AA196="","",VLOOKUP(AA196,'4シフト記号表'!$C$6:$U$35,19,FALSE))</f>
        <v/>
      </c>
      <c r="AB198" s="389" t="str">
        <f>IF(AB196="","",VLOOKUP(AB196,'4シフト記号表'!$C$6:$U$35,19,FALSE))</f>
        <v/>
      </c>
      <c r="AC198" s="389" t="str">
        <f>IF(AC196="","",VLOOKUP(AC196,'4シフト記号表'!$C$6:$U$35,19,FALSE))</f>
        <v/>
      </c>
      <c r="AD198" s="389" t="str">
        <f>IF(AD196="","",VLOOKUP(AD196,'4シフト記号表'!$C$6:$U$35,19,FALSE))</f>
        <v/>
      </c>
      <c r="AE198" s="389" t="str">
        <f>IF(AE196="","",VLOOKUP(AE196,'4シフト記号表'!$C$6:$U$35,19,FALSE))</f>
        <v/>
      </c>
      <c r="AF198" s="390" t="str">
        <f>IF(AF196="","",VLOOKUP(AF196,'4シフト記号表'!$C$6:$U$35,19,FALSE))</f>
        <v/>
      </c>
      <c r="AG198" s="388" t="str">
        <f>IF(AG196="","",VLOOKUP(AG196,'4シフト記号表'!$C$6:$U$35,19,FALSE))</f>
        <v/>
      </c>
      <c r="AH198" s="389" t="str">
        <f>IF(AH196="","",VLOOKUP(AH196,'4シフト記号表'!$C$6:$U$35,19,FALSE))</f>
        <v/>
      </c>
      <c r="AI198" s="389" t="str">
        <f>IF(AI196="","",VLOOKUP(AI196,'4シフト記号表'!$C$6:$U$35,19,FALSE))</f>
        <v/>
      </c>
      <c r="AJ198" s="389" t="str">
        <f>IF(AJ196="","",VLOOKUP(AJ196,'4シフト記号表'!$C$6:$U$35,19,FALSE))</f>
        <v/>
      </c>
      <c r="AK198" s="389" t="str">
        <f>IF(AK196="","",VLOOKUP(AK196,'4シフト記号表'!$C$6:$U$35,19,FALSE))</f>
        <v/>
      </c>
      <c r="AL198" s="389" t="str">
        <f>IF(AL196="","",VLOOKUP(AL196,'4シフト記号表'!$C$6:$U$35,19,FALSE))</f>
        <v/>
      </c>
      <c r="AM198" s="390" t="str">
        <f>IF(AM196="","",VLOOKUP(AM196,'4シフト記号表'!$C$6:$U$35,19,FALSE))</f>
        <v/>
      </c>
      <c r="AN198" s="388" t="str">
        <f>IF(AN196="","",VLOOKUP(AN196,'4シフト記号表'!$C$6:$U$35,19,FALSE))</f>
        <v/>
      </c>
      <c r="AO198" s="389" t="str">
        <f>IF(AO196="","",VLOOKUP(AO196,'4シフト記号表'!$C$6:$U$35,19,FALSE))</f>
        <v/>
      </c>
      <c r="AP198" s="389" t="str">
        <f>IF(AP196="","",VLOOKUP(AP196,'4シフト記号表'!$C$6:$U$35,19,FALSE))</f>
        <v/>
      </c>
      <c r="AQ198" s="389" t="str">
        <f>IF(AQ196="","",VLOOKUP(AQ196,'4シフト記号表'!$C$6:$U$35,19,FALSE))</f>
        <v/>
      </c>
      <c r="AR198" s="389" t="str">
        <f>IF(AR196="","",VLOOKUP(AR196,'4シフト記号表'!$C$6:$U$35,19,FALSE))</f>
        <v/>
      </c>
      <c r="AS198" s="389" t="str">
        <f>IF(AS196="","",VLOOKUP(AS196,'4シフト記号表'!$C$6:$U$35,19,FALSE))</f>
        <v/>
      </c>
      <c r="AT198" s="390" t="str">
        <f>IF(AT196="","",VLOOKUP(AT196,'4シフト記号表'!$C$6:$U$35,19,FALSE))</f>
        <v/>
      </c>
      <c r="AU198" s="388" t="str">
        <f>IF(AU196="","",VLOOKUP(AU196,'4シフト記号表'!$C$6:$U$35,19,FALSE))</f>
        <v/>
      </c>
      <c r="AV198" s="389" t="str">
        <f>IF(AV196="","",VLOOKUP(AV196,'4シフト記号表'!$C$6:$U$35,19,FALSE))</f>
        <v/>
      </c>
      <c r="AW198" s="389" t="str">
        <f>IF(AW196="","",VLOOKUP(AW196,'4シフト記号表'!$C$6:$U$35,19,FALSE))</f>
        <v/>
      </c>
      <c r="AX198" s="1393">
        <f>IF($BB$3="４週",SUM(S198:AT198),IF($BB$3="暦月",SUM(S198:AW198),""))</f>
        <v>0</v>
      </c>
      <c r="AY198" s="1394"/>
      <c r="AZ198" s="1395">
        <f>IF($BB$3="４週",AX198/4,IF($BB$3="暦月",'4勤務形態一覧（100名）'!AX198/('4勤務形態一覧（100名）'!$BB$8/7),""))</f>
        <v>0</v>
      </c>
      <c r="BA198" s="1396"/>
      <c r="BB198" s="1444"/>
      <c r="BC198" s="1407"/>
      <c r="BD198" s="1407"/>
      <c r="BE198" s="1407"/>
      <c r="BF198" s="1408"/>
    </row>
    <row r="199" spans="2:58" ht="20.25" customHeight="1">
      <c r="B199" s="1316">
        <f>B196+1</f>
        <v>60</v>
      </c>
      <c r="C199" s="1419"/>
      <c r="D199" s="1420"/>
      <c r="E199" s="1421"/>
      <c r="F199" s="391"/>
      <c r="G199" s="1400"/>
      <c r="H199" s="1402"/>
      <c r="I199" s="1332"/>
      <c r="J199" s="1332"/>
      <c r="K199" s="1333"/>
      <c r="L199" s="1403"/>
      <c r="M199" s="1404"/>
      <c r="N199" s="1404"/>
      <c r="O199" s="1405"/>
      <c r="P199" s="1409" t="s">
        <v>213</v>
      </c>
      <c r="Q199" s="1410"/>
      <c r="R199" s="1411"/>
      <c r="S199" s="434"/>
      <c r="T199" s="435"/>
      <c r="U199" s="435"/>
      <c r="V199" s="435"/>
      <c r="W199" s="435"/>
      <c r="X199" s="435"/>
      <c r="Y199" s="436"/>
      <c r="Z199" s="434"/>
      <c r="AA199" s="435"/>
      <c r="AB199" s="435"/>
      <c r="AC199" s="435"/>
      <c r="AD199" s="435"/>
      <c r="AE199" s="435"/>
      <c r="AF199" s="436"/>
      <c r="AG199" s="434"/>
      <c r="AH199" s="435"/>
      <c r="AI199" s="435"/>
      <c r="AJ199" s="435"/>
      <c r="AK199" s="435"/>
      <c r="AL199" s="435"/>
      <c r="AM199" s="436"/>
      <c r="AN199" s="434"/>
      <c r="AO199" s="435"/>
      <c r="AP199" s="435"/>
      <c r="AQ199" s="435"/>
      <c r="AR199" s="435"/>
      <c r="AS199" s="435"/>
      <c r="AT199" s="436"/>
      <c r="AU199" s="434"/>
      <c r="AV199" s="435"/>
      <c r="AW199" s="435"/>
      <c r="AX199" s="1481"/>
      <c r="AY199" s="1482"/>
      <c r="AZ199" s="1483"/>
      <c r="BA199" s="1484"/>
      <c r="BB199" s="1442"/>
      <c r="BC199" s="1404"/>
      <c r="BD199" s="1404"/>
      <c r="BE199" s="1404"/>
      <c r="BF199" s="1405"/>
    </row>
    <row r="200" spans="2:58" ht="20.25" customHeight="1">
      <c r="B200" s="1316"/>
      <c r="C200" s="1422"/>
      <c r="D200" s="1423"/>
      <c r="E200" s="1424"/>
      <c r="F200" s="383"/>
      <c r="G200" s="1327"/>
      <c r="H200" s="1331"/>
      <c r="I200" s="1332"/>
      <c r="J200" s="1332"/>
      <c r="K200" s="1333"/>
      <c r="L200" s="1337"/>
      <c r="M200" s="1338"/>
      <c r="N200" s="1338"/>
      <c r="O200" s="1339"/>
      <c r="P200" s="1383" t="s">
        <v>214</v>
      </c>
      <c r="Q200" s="1384"/>
      <c r="R200" s="1385"/>
      <c r="S200" s="384" t="str">
        <f>IF(S199="","",VLOOKUP(S199,'4シフト記号表'!$C$6:$K$35,9,FALSE))</f>
        <v/>
      </c>
      <c r="T200" s="385" t="str">
        <f>IF(T199="","",VLOOKUP(T199,'4シフト記号表'!$C$6:$K$35,9,FALSE))</f>
        <v/>
      </c>
      <c r="U200" s="385" t="str">
        <f>IF(U199="","",VLOOKUP(U199,'4シフト記号表'!$C$6:$K$35,9,FALSE))</f>
        <v/>
      </c>
      <c r="V200" s="385" t="str">
        <f>IF(V199="","",VLOOKUP(V199,'4シフト記号表'!$C$6:$K$35,9,FALSE))</f>
        <v/>
      </c>
      <c r="W200" s="385" t="str">
        <f>IF(W199="","",VLOOKUP(W199,'4シフト記号表'!$C$6:$K$35,9,FALSE))</f>
        <v/>
      </c>
      <c r="X200" s="385" t="str">
        <f>IF(X199="","",VLOOKUP(X199,'4シフト記号表'!$C$6:$K$35,9,FALSE))</f>
        <v/>
      </c>
      <c r="Y200" s="386" t="str">
        <f>IF(Y199="","",VLOOKUP(Y199,'4シフト記号表'!$C$6:$K$35,9,FALSE))</f>
        <v/>
      </c>
      <c r="Z200" s="384" t="str">
        <f>IF(Z199="","",VLOOKUP(Z199,'4シフト記号表'!$C$6:$K$35,9,FALSE))</f>
        <v/>
      </c>
      <c r="AA200" s="385" t="str">
        <f>IF(AA199="","",VLOOKUP(AA199,'4シフト記号表'!$C$6:$K$35,9,FALSE))</f>
        <v/>
      </c>
      <c r="AB200" s="385" t="str">
        <f>IF(AB199="","",VLOOKUP(AB199,'4シフト記号表'!$C$6:$K$35,9,FALSE))</f>
        <v/>
      </c>
      <c r="AC200" s="385" t="str">
        <f>IF(AC199="","",VLOOKUP(AC199,'4シフト記号表'!$C$6:$K$35,9,FALSE))</f>
        <v/>
      </c>
      <c r="AD200" s="385" t="str">
        <f>IF(AD199="","",VLOOKUP(AD199,'4シフト記号表'!$C$6:$K$35,9,FALSE))</f>
        <v/>
      </c>
      <c r="AE200" s="385" t="str">
        <f>IF(AE199="","",VLOOKUP(AE199,'4シフト記号表'!$C$6:$K$35,9,FALSE))</f>
        <v/>
      </c>
      <c r="AF200" s="386" t="str">
        <f>IF(AF199="","",VLOOKUP(AF199,'4シフト記号表'!$C$6:$K$35,9,FALSE))</f>
        <v/>
      </c>
      <c r="AG200" s="384" t="str">
        <f>IF(AG199="","",VLOOKUP(AG199,'4シフト記号表'!$C$6:$K$35,9,FALSE))</f>
        <v/>
      </c>
      <c r="AH200" s="385" t="str">
        <f>IF(AH199="","",VLOOKUP(AH199,'4シフト記号表'!$C$6:$K$35,9,FALSE))</f>
        <v/>
      </c>
      <c r="AI200" s="385" t="str">
        <f>IF(AI199="","",VLOOKUP(AI199,'4シフト記号表'!$C$6:$K$35,9,FALSE))</f>
        <v/>
      </c>
      <c r="AJ200" s="385" t="str">
        <f>IF(AJ199="","",VLOOKUP(AJ199,'4シフト記号表'!$C$6:$K$35,9,FALSE))</f>
        <v/>
      </c>
      <c r="AK200" s="385" t="str">
        <f>IF(AK199="","",VLOOKUP(AK199,'4シフト記号表'!$C$6:$K$35,9,FALSE))</f>
        <v/>
      </c>
      <c r="AL200" s="385" t="str">
        <f>IF(AL199="","",VLOOKUP(AL199,'4シフト記号表'!$C$6:$K$35,9,FALSE))</f>
        <v/>
      </c>
      <c r="AM200" s="386" t="str">
        <f>IF(AM199="","",VLOOKUP(AM199,'4シフト記号表'!$C$6:$K$35,9,FALSE))</f>
        <v/>
      </c>
      <c r="AN200" s="384" t="str">
        <f>IF(AN199="","",VLOOKUP(AN199,'4シフト記号表'!$C$6:$K$35,9,FALSE))</f>
        <v/>
      </c>
      <c r="AO200" s="385" t="str">
        <f>IF(AO199="","",VLOOKUP(AO199,'4シフト記号表'!$C$6:$K$35,9,FALSE))</f>
        <v/>
      </c>
      <c r="AP200" s="385" t="str">
        <f>IF(AP199="","",VLOOKUP(AP199,'4シフト記号表'!$C$6:$K$35,9,FALSE))</f>
        <v/>
      </c>
      <c r="AQ200" s="385" t="str">
        <f>IF(AQ199="","",VLOOKUP(AQ199,'4シフト記号表'!$C$6:$K$35,9,FALSE))</f>
        <v/>
      </c>
      <c r="AR200" s="385" t="str">
        <f>IF(AR199="","",VLOOKUP(AR199,'4シフト記号表'!$C$6:$K$35,9,FALSE))</f>
        <v/>
      </c>
      <c r="AS200" s="385" t="str">
        <f>IF(AS199="","",VLOOKUP(AS199,'4シフト記号表'!$C$6:$K$35,9,FALSE))</f>
        <v/>
      </c>
      <c r="AT200" s="386" t="str">
        <f>IF(AT199="","",VLOOKUP(AT199,'4シフト記号表'!$C$6:$K$35,9,FALSE))</f>
        <v/>
      </c>
      <c r="AU200" s="384" t="str">
        <f>IF(AU199="","",VLOOKUP(AU199,'4シフト記号表'!$C$6:$K$35,9,FALSE))</f>
        <v/>
      </c>
      <c r="AV200" s="385" t="str">
        <f>IF(AV199="","",VLOOKUP(AV199,'4シフト記号表'!$C$6:$K$35,9,FALSE))</f>
        <v/>
      </c>
      <c r="AW200" s="385" t="str">
        <f>IF(AW199="","",VLOOKUP(AW199,'4シフト記号表'!$C$6:$K$35,9,FALSE))</f>
        <v/>
      </c>
      <c r="AX200" s="1386">
        <f>IF($BB$3="４週",SUM(S200:AT200),IF($BB$3="暦月",SUM(S200:AW200),""))</f>
        <v>0</v>
      </c>
      <c r="AY200" s="1387"/>
      <c r="AZ200" s="1388">
        <f>IF($BB$3="４週",AX200/4,IF($BB$3="暦月",'4勤務形態一覧（100名）'!AX200/('4勤務形態一覧（100名）'!$BB$8/7),""))</f>
        <v>0</v>
      </c>
      <c r="BA200" s="1389"/>
      <c r="BB200" s="1443"/>
      <c r="BC200" s="1338"/>
      <c r="BD200" s="1338"/>
      <c r="BE200" s="1338"/>
      <c r="BF200" s="1339"/>
    </row>
    <row r="201" spans="2:58" ht="20.25" customHeight="1">
      <c r="B201" s="1316"/>
      <c r="C201" s="1425"/>
      <c r="D201" s="1426"/>
      <c r="E201" s="1427"/>
      <c r="F201" s="437">
        <f>C199</f>
        <v>0</v>
      </c>
      <c r="G201" s="1401"/>
      <c r="H201" s="1331"/>
      <c r="I201" s="1332"/>
      <c r="J201" s="1332"/>
      <c r="K201" s="1333"/>
      <c r="L201" s="1406"/>
      <c r="M201" s="1407"/>
      <c r="N201" s="1407"/>
      <c r="O201" s="1408"/>
      <c r="P201" s="1390" t="s">
        <v>215</v>
      </c>
      <c r="Q201" s="1391"/>
      <c r="R201" s="1392"/>
      <c r="S201" s="388" t="str">
        <f>IF(S199="","",VLOOKUP(S199,'4シフト記号表'!$C$6:$U$35,19,FALSE))</f>
        <v/>
      </c>
      <c r="T201" s="389" t="str">
        <f>IF(T199="","",VLOOKUP(T199,'4シフト記号表'!$C$6:$U$35,19,FALSE))</f>
        <v/>
      </c>
      <c r="U201" s="389" t="str">
        <f>IF(U199="","",VLOOKUP(U199,'4シフト記号表'!$C$6:$U$35,19,FALSE))</f>
        <v/>
      </c>
      <c r="V201" s="389" t="str">
        <f>IF(V199="","",VLOOKUP(V199,'4シフト記号表'!$C$6:$U$35,19,FALSE))</f>
        <v/>
      </c>
      <c r="W201" s="389" t="str">
        <f>IF(W199="","",VLOOKUP(W199,'4シフト記号表'!$C$6:$U$35,19,FALSE))</f>
        <v/>
      </c>
      <c r="X201" s="389" t="str">
        <f>IF(X199="","",VLOOKUP(X199,'4シフト記号表'!$C$6:$U$35,19,FALSE))</f>
        <v/>
      </c>
      <c r="Y201" s="390" t="str">
        <f>IF(Y199="","",VLOOKUP(Y199,'4シフト記号表'!$C$6:$U$35,19,FALSE))</f>
        <v/>
      </c>
      <c r="Z201" s="388" t="str">
        <f>IF(Z199="","",VLOOKUP(Z199,'4シフト記号表'!$C$6:$U$35,19,FALSE))</f>
        <v/>
      </c>
      <c r="AA201" s="389" t="str">
        <f>IF(AA199="","",VLOOKUP(AA199,'4シフト記号表'!$C$6:$U$35,19,FALSE))</f>
        <v/>
      </c>
      <c r="AB201" s="389" t="str">
        <f>IF(AB199="","",VLOOKUP(AB199,'4シフト記号表'!$C$6:$U$35,19,FALSE))</f>
        <v/>
      </c>
      <c r="AC201" s="389" t="str">
        <f>IF(AC199="","",VLOOKUP(AC199,'4シフト記号表'!$C$6:$U$35,19,FALSE))</f>
        <v/>
      </c>
      <c r="AD201" s="389" t="str">
        <f>IF(AD199="","",VLOOKUP(AD199,'4シフト記号表'!$C$6:$U$35,19,FALSE))</f>
        <v/>
      </c>
      <c r="AE201" s="389" t="str">
        <f>IF(AE199="","",VLOOKUP(AE199,'4シフト記号表'!$C$6:$U$35,19,FALSE))</f>
        <v/>
      </c>
      <c r="AF201" s="390" t="str">
        <f>IF(AF199="","",VLOOKUP(AF199,'4シフト記号表'!$C$6:$U$35,19,FALSE))</f>
        <v/>
      </c>
      <c r="AG201" s="388" t="str">
        <f>IF(AG199="","",VLOOKUP(AG199,'4シフト記号表'!$C$6:$U$35,19,FALSE))</f>
        <v/>
      </c>
      <c r="AH201" s="389" t="str">
        <f>IF(AH199="","",VLOOKUP(AH199,'4シフト記号表'!$C$6:$U$35,19,FALSE))</f>
        <v/>
      </c>
      <c r="AI201" s="389" t="str">
        <f>IF(AI199="","",VLOOKUP(AI199,'4シフト記号表'!$C$6:$U$35,19,FALSE))</f>
        <v/>
      </c>
      <c r="AJ201" s="389" t="str">
        <f>IF(AJ199="","",VLOOKUP(AJ199,'4シフト記号表'!$C$6:$U$35,19,FALSE))</f>
        <v/>
      </c>
      <c r="AK201" s="389" t="str">
        <f>IF(AK199="","",VLOOKUP(AK199,'4シフト記号表'!$C$6:$U$35,19,FALSE))</f>
        <v/>
      </c>
      <c r="AL201" s="389" t="str">
        <f>IF(AL199="","",VLOOKUP(AL199,'4シフト記号表'!$C$6:$U$35,19,FALSE))</f>
        <v/>
      </c>
      <c r="AM201" s="390" t="str">
        <f>IF(AM199="","",VLOOKUP(AM199,'4シフト記号表'!$C$6:$U$35,19,FALSE))</f>
        <v/>
      </c>
      <c r="AN201" s="388" t="str">
        <f>IF(AN199="","",VLOOKUP(AN199,'4シフト記号表'!$C$6:$U$35,19,FALSE))</f>
        <v/>
      </c>
      <c r="AO201" s="389" t="str">
        <f>IF(AO199="","",VLOOKUP(AO199,'4シフト記号表'!$C$6:$U$35,19,FALSE))</f>
        <v/>
      </c>
      <c r="AP201" s="389" t="str">
        <f>IF(AP199="","",VLOOKUP(AP199,'4シフト記号表'!$C$6:$U$35,19,FALSE))</f>
        <v/>
      </c>
      <c r="AQ201" s="389" t="str">
        <f>IF(AQ199="","",VLOOKUP(AQ199,'4シフト記号表'!$C$6:$U$35,19,FALSE))</f>
        <v/>
      </c>
      <c r="AR201" s="389" t="str">
        <f>IF(AR199="","",VLOOKUP(AR199,'4シフト記号表'!$C$6:$U$35,19,FALSE))</f>
        <v/>
      </c>
      <c r="AS201" s="389" t="str">
        <f>IF(AS199="","",VLOOKUP(AS199,'4シフト記号表'!$C$6:$U$35,19,FALSE))</f>
        <v/>
      </c>
      <c r="AT201" s="390" t="str">
        <f>IF(AT199="","",VLOOKUP(AT199,'4シフト記号表'!$C$6:$U$35,19,FALSE))</f>
        <v/>
      </c>
      <c r="AU201" s="388" t="str">
        <f>IF(AU199="","",VLOOKUP(AU199,'4シフト記号表'!$C$6:$U$35,19,FALSE))</f>
        <v/>
      </c>
      <c r="AV201" s="389" t="str">
        <f>IF(AV199="","",VLOOKUP(AV199,'4シフト記号表'!$C$6:$U$35,19,FALSE))</f>
        <v/>
      </c>
      <c r="AW201" s="389" t="str">
        <f>IF(AW199="","",VLOOKUP(AW199,'4シフト記号表'!$C$6:$U$35,19,FALSE))</f>
        <v/>
      </c>
      <c r="AX201" s="1393">
        <f>IF($BB$3="４週",SUM(S201:AT201),IF($BB$3="暦月",SUM(S201:AW201),""))</f>
        <v>0</v>
      </c>
      <c r="AY201" s="1394"/>
      <c r="AZ201" s="1395">
        <f>IF($BB$3="４週",AX201/4,IF($BB$3="暦月",'4勤務形態一覧（100名）'!AX201/('4勤務形態一覧（100名）'!$BB$8/7),""))</f>
        <v>0</v>
      </c>
      <c r="BA201" s="1396"/>
      <c r="BB201" s="1444"/>
      <c r="BC201" s="1407"/>
      <c r="BD201" s="1407"/>
      <c r="BE201" s="1407"/>
      <c r="BF201" s="1408"/>
    </row>
    <row r="202" spans="2:58" ht="20.25" customHeight="1">
      <c r="B202" s="1316">
        <f>B199+1</f>
        <v>61</v>
      </c>
      <c r="C202" s="1419"/>
      <c r="D202" s="1420"/>
      <c r="E202" s="1421"/>
      <c r="F202" s="391"/>
      <c r="G202" s="1400"/>
      <c r="H202" s="1402"/>
      <c r="I202" s="1332"/>
      <c r="J202" s="1332"/>
      <c r="K202" s="1333"/>
      <c r="L202" s="1403"/>
      <c r="M202" s="1404"/>
      <c r="N202" s="1404"/>
      <c r="O202" s="1405"/>
      <c r="P202" s="1409" t="s">
        <v>213</v>
      </c>
      <c r="Q202" s="1410"/>
      <c r="R202" s="1411"/>
      <c r="S202" s="434"/>
      <c r="T202" s="435"/>
      <c r="U202" s="435"/>
      <c r="V202" s="435"/>
      <c r="W202" s="435"/>
      <c r="X202" s="435"/>
      <c r="Y202" s="436"/>
      <c r="Z202" s="434"/>
      <c r="AA202" s="435"/>
      <c r="AB202" s="435"/>
      <c r="AC202" s="435"/>
      <c r="AD202" s="435"/>
      <c r="AE202" s="435"/>
      <c r="AF202" s="436"/>
      <c r="AG202" s="434"/>
      <c r="AH202" s="435"/>
      <c r="AI202" s="435"/>
      <c r="AJ202" s="435"/>
      <c r="AK202" s="435"/>
      <c r="AL202" s="435"/>
      <c r="AM202" s="436"/>
      <c r="AN202" s="434"/>
      <c r="AO202" s="435"/>
      <c r="AP202" s="435"/>
      <c r="AQ202" s="435"/>
      <c r="AR202" s="435"/>
      <c r="AS202" s="435"/>
      <c r="AT202" s="436"/>
      <c r="AU202" s="434"/>
      <c r="AV202" s="435"/>
      <c r="AW202" s="435"/>
      <c r="AX202" s="1481"/>
      <c r="AY202" s="1482"/>
      <c r="AZ202" s="1483"/>
      <c r="BA202" s="1484"/>
      <c r="BB202" s="1442"/>
      <c r="BC202" s="1404"/>
      <c r="BD202" s="1404"/>
      <c r="BE202" s="1404"/>
      <c r="BF202" s="1405"/>
    </row>
    <row r="203" spans="2:58" ht="20.25" customHeight="1">
      <c r="B203" s="1316"/>
      <c r="C203" s="1422"/>
      <c r="D203" s="1423"/>
      <c r="E203" s="1424"/>
      <c r="F203" s="383"/>
      <c r="G203" s="1327"/>
      <c r="H203" s="1331"/>
      <c r="I203" s="1332"/>
      <c r="J203" s="1332"/>
      <c r="K203" s="1333"/>
      <c r="L203" s="1337"/>
      <c r="M203" s="1338"/>
      <c r="N203" s="1338"/>
      <c r="O203" s="1339"/>
      <c r="P203" s="1383" t="s">
        <v>214</v>
      </c>
      <c r="Q203" s="1384"/>
      <c r="R203" s="1385"/>
      <c r="S203" s="384" t="str">
        <f>IF(S202="","",VLOOKUP(S202,'4シフト記号表'!$C$6:$K$35,9,FALSE))</f>
        <v/>
      </c>
      <c r="T203" s="385" t="str">
        <f>IF(T202="","",VLOOKUP(T202,'4シフト記号表'!$C$6:$K$35,9,FALSE))</f>
        <v/>
      </c>
      <c r="U203" s="385" t="str">
        <f>IF(U202="","",VLOOKUP(U202,'4シフト記号表'!$C$6:$K$35,9,FALSE))</f>
        <v/>
      </c>
      <c r="V203" s="385" t="str">
        <f>IF(V202="","",VLOOKUP(V202,'4シフト記号表'!$C$6:$K$35,9,FALSE))</f>
        <v/>
      </c>
      <c r="W203" s="385" t="str">
        <f>IF(W202="","",VLOOKUP(W202,'4シフト記号表'!$C$6:$K$35,9,FALSE))</f>
        <v/>
      </c>
      <c r="X203" s="385" t="str">
        <f>IF(X202="","",VLOOKUP(X202,'4シフト記号表'!$C$6:$K$35,9,FALSE))</f>
        <v/>
      </c>
      <c r="Y203" s="386" t="str">
        <f>IF(Y202="","",VLOOKUP(Y202,'4シフト記号表'!$C$6:$K$35,9,FALSE))</f>
        <v/>
      </c>
      <c r="Z203" s="384" t="str">
        <f>IF(Z202="","",VLOOKUP(Z202,'4シフト記号表'!$C$6:$K$35,9,FALSE))</f>
        <v/>
      </c>
      <c r="AA203" s="385" t="str">
        <f>IF(AA202="","",VLOOKUP(AA202,'4シフト記号表'!$C$6:$K$35,9,FALSE))</f>
        <v/>
      </c>
      <c r="AB203" s="385" t="str">
        <f>IF(AB202="","",VLOOKUP(AB202,'4シフト記号表'!$C$6:$K$35,9,FALSE))</f>
        <v/>
      </c>
      <c r="AC203" s="385" t="str">
        <f>IF(AC202="","",VLOOKUP(AC202,'4シフト記号表'!$C$6:$K$35,9,FALSE))</f>
        <v/>
      </c>
      <c r="AD203" s="385" t="str">
        <f>IF(AD202="","",VLOOKUP(AD202,'4シフト記号表'!$C$6:$K$35,9,FALSE))</f>
        <v/>
      </c>
      <c r="AE203" s="385" t="str">
        <f>IF(AE202="","",VLOOKUP(AE202,'4シフト記号表'!$C$6:$K$35,9,FALSE))</f>
        <v/>
      </c>
      <c r="AF203" s="386" t="str">
        <f>IF(AF202="","",VLOOKUP(AF202,'4シフト記号表'!$C$6:$K$35,9,FALSE))</f>
        <v/>
      </c>
      <c r="AG203" s="384" t="str">
        <f>IF(AG202="","",VLOOKUP(AG202,'4シフト記号表'!$C$6:$K$35,9,FALSE))</f>
        <v/>
      </c>
      <c r="AH203" s="385" t="str">
        <f>IF(AH202="","",VLOOKUP(AH202,'4シフト記号表'!$C$6:$K$35,9,FALSE))</f>
        <v/>
      </c>
      <c r="AI203" s="385" t="str">
        <f>IF(AI202="","",VLOOKUP(AI202,'4シフト記号表'!$C$6:$K$35,9,FALSE))</f>
        <v/>
      </c>
      <c r="AJ203" s="385" t="str">
        <f>IF(AJ202="","",VLOOKUP(AJ202,'4シフト記号表'!$C$6:$K$35,9,FALSE))</f>
        <v/>
      </c>
      <c r="AK203" s="385" t="str">
        <f>IF(AK202="","",VLOOKUP(AK202,'4シフト記号表'!$C$6:$K$35,9,FALSE))</f>
        <v/>
      </c>
      <c r="AL203" s="385" t="str">
        <f>IF(AL202="","",VLOOKUP(AL202,'4シフト記号表'!$C$6:$K$35,9,FALSE))</f>
        <v/>
      </c>
      <c r="AM203" s="386" t="str">
        <f>IF(AM202="","",VLOOKUP(AM202,'4シフト記号表'!$C$6:$K$35,9,FALSE))</f>
        <v/>
      </c>
      <c r="AN203" s="384" t="str">
        <f>IF(AN202="","",VLOOKUP(AN202,'4シフト記号表'!$C$6:$K$35,9,FALSE))</f>
        <v/>
      </c>
      <c r="AO203" s="385" t="str">
        <f>IF(AO202="","",VLOOKUP(AO202,'4シフト記号表'!$C$6:$K$35,9,FALSE))</f>
        <v/>
      </c>
      <c r="AP203" s="385" t="str">
        <f>IF(AP202="","",VLOOKUP(AP202,'4シフト記号表'!$C$6:$K$35,9,FALSE))</f>
        <v/>
      </c>
      <c r="AQ203" s="385" t="str">
        <f>IF(AQ202="","",VLOOKUP(AQ202,'4シフト記号表'!$C$6:$K$35,9,FALSE))</f>
        <v/>
      </c>
      <c r="AR203" s="385" t="str">
        <f>IF(AR202="","",VLOOKUP(AR202,'4シフト記号表'!$C$6:$K$35,9,FALSE))</f>
        <v/>
      </c>
      <c r="AS203" s="385" t="str">
        <f>IF(AS202="","",VLOOKUP(AS202,'4シフト記号表'!$C$6:$K$35,9,FALSE))</f>
        <v/>
      </c>
      <c r="AT203" s="386" t="str">
        <f>IF(AT202="","",VLOOKUP(AT202,'4シフト記号表'!$C$6:$K$35,9,FALSE))</f>
        <v/>
      </c>
      <c r="AU203" s="384" t="str">
        <f>IF(AU202="","",VLOOKUP(AU202,'4シフト記号表'!$C$6:$K$35,9,FALSE))</f>
        <v/>
      </c>
      <c r="AV203" s="385" t="str">
        <f>IF(AV202="","",VLOOKUP(AV202,'4シフト記号表'!$C$6:$K$35,9,FALSE))</f>
        <v/>
      </c>
      <c r="AW203" s="385" t="str">
        <f>IF(AW202="","",VLOOKUP(AW202,'4シフト記号表'!$C$6:$K$35,9,FALSE))</f>
        <v/>
      </c>
      <c r="AX203" s="1386">
        <f>IF($BB$3="４週",SUM(S203:AT203),IF($BB$3="暦月",SUM(S203:AW203),""))</f>
        <v>0</v>
      </c>
      <c r="AY203" s="1387"/>
      <c r="AZ203" s="1388">
        <f>IF($BB$3="４週",AX203/4,IF($BB$3="暦月",'4勤務形態一覧（100名）'!AX203/('4勤務形態一覧（100名）'!$BB$8/7),""))</f>
        <v>0</v>
      </c>
      <c r="BA203" s="1389"/>
      <c r="BB203" s="1443"/>
      <c r="BC203" s="1338"/>
      <c r="BD203" s="1338"/>
      <c r="BE203" s="1338"/>
      <c r="BF203" s="1339"/>
    </row>
    <row r="204" spans="2:58" ht="20.25" customHeight="1">
      <c r="B204" s="1316"/>
      <c r="C204" s="1425"/>
      <c r="D204" s="1426"/>
      <c r="E204" s="1427"/>
      <c r="F204" s="437">
        <f>C202</f>
        <v>0</v>
      </c>
      <c r="G204" s="1401"/>
      <c r="H204" s="1331"/>
      <c r="I204" s="1332"/>
      <c r="J204" s="1332"/>
      <c r="K204" s="1333"/>
      <c r="L204" s="1406"/>
      <c r="M204" s="1407"/>
      <c r="N204" s="1407"/>
      <c r="O204" s="1408"/>
      <c r="P204" s="1390" t="s">
        <v>215</v>
      </c>
      <c r="Q204" s="1391"/>
      <c r="R204" s="1392"/>
      <c r="S204" s="388" t="str">
        <f>IF(S202="","",VLOOKUP(S202,'4シフト記号表'!$C$6:$U$35,19,FALSE))</f>
        <v/>
      </c>
      <c r="T204" s="389" t="str">
        <f>IF(T202="","",VLOOKUP(T202,'4シフト記号表'!$C$6:$U$35,19,FALSE))</f>
        <v/>
      </c>
      <c r="U204" s="389" t="str">
        <f>IF(U202="","",VLOOKUP(U202,'4シフト記号表'!$C$6:$U$35,19,FALSE))</f>
        <v/>
      </c>
      <c r="V204" s="389" t="str">
        <f>IF(V202="","",VLOOKUP(V202,'4シフト記号表'!$C$6:$U$35,19,FALSE))</f>
        <v/>
      </c>
      <c r="W204" s="389" t="str">
        <f>IF(W202="","",VLOOKUP(W202,'4シフト記号表'!$C$6:$U$35,19,FALSE))</f>
        <v/>
      </c>
      <c r="X204" s="389" t="str">
        <f>IF(X202="","",VLOOKUP(X202,'4シフト記号表'!$C$6:$U$35,19,FALSE))</f>
        <v/>
      </c>
      <c r="Y204" s="390" t="str">
        <f>IF(Y202="","",VLOOKUP(Y202,'4シフト記号表'!$C$6:$U$35,19,FALSE))</f>
        <v/>
      </c>
      <c r="Z204" s="388" t="str">
        <f>IF(Z202="","",VLOOKUP(Z202,'4シフト記号表'!$C$6:$U$35,19,FALSE))</f>
        <v/>
      </c>
      <c r="AA204" s="389" t="str">
        <f>IF(AA202="","",VLOOKUP(AA202,'4シフト記号表'!$C$6:$U$35,19,FALSE))</f>
        <v/>
      </c>
      <c r="AB204" s="389" t="str">
        <f>IF(AB202="","",VLOOKUP(AB202,'4シフト記号表'!$C$6:$U$35,19,FALSE))</f>
        <v/>
      </c>
      <c r="AC204" s="389" t="str">
        <f>IF(AC202="","",VLOOKUP(AC202,'4シフト記号表'!$C$6:$U$35,19,FALSE))</f>
        <v/>
      </c>
      <c r="AD204" s="389" t="str">
        <f>IF(AD202="","",VLOOKUP(AD202,'4シフト記号表'!$C$6:$U$35,19,FALSE))</f>
        <v/>
      </c>
      <c r="AE204" s="389" t="str">
        <f>IF(AE202="","",VLOOKUP(AE202,'4シフト記号表'!$C$6:$U$35,19,FALSE))</f>
        <v/>
      </c>
      <c r="AF204" s="390" t="str">
        <f>IF(AF202="","",VLOOKUP(AF202,'4シフト記号表'!$C$6:$U$35,19,FALSE))</f>
        <v/>
      </c>
      <c r="AG204" s="388" t="str">
        <f>IF(AG202="","",VLOOKUP(AG202,'4シフト記号表'!$C$6:$U$35,19,FALSE))</f>
        <v/>
      </c>
      <c r="AH204" s="389" t="str">
        <f>IF(AH202="","",VLOOKUP(AH202,'4シフト記号表'!$C$6:$U$35,19,FALSE))</f>
        <v/>
      </c>
      <c r="AI204" s="389" t="str">
        <f>IF(AI202="","",VLOOKUP(AI202,'4シフト記号表'!$C$6:$U$35,19,FALSE))</f>
        <v/>
      </c>
      <c r="AJ204" s="389" t="str">
        <f>IF(AJ202="","",VLOOKUP(AJ202,'4シフト記号表'!$C$6:$U$35,19,FALSE))</f>
        <v/>
      </c>
      <c r="AK204" s="389" t="str">
        <f>IF(AK202="","",VLOOKUP(AK202,'4シフト記号表'!$C$6:$U$35,19,FALSE))</f>
        <v/>
      </c>
      <c r="AL204" s="389" t="str">
        <f>IF(AL202="","",VLOOKUP(AL202,'4シフト記号表'!$C$6:$U$35,19,FALSE))</f>
        <v/>
      </c>
      <c r="AM204" s="390" t="str">
        <f>IF(AM202="","",VLOOKUP(AM202,'4シフト記号表'!$C$6:$U$35,19,FALSE))</f>
        <v/>
      </c>
      <c r="AN204" s="388" t="str">
        <f>IF(AN202="","",VLOOKUP(AN202,'4シフト記号表'!$C$6:$U$35,19,FALSE))</f>
        <v/>
      </c>
      <c r="AO204" s="389" t="str">
        <f>IF(AO202="","",VLOOKUP(AO202,'4シフト記号表'!$C$6:$U$35,19,FALSE))</f>
        <v/>
      </c>
      <c r="AP204" s="389" t="str">
        <f>IF(AP202="","",VLOOKUP(AP202,'4シフト記号表'!$C$6:$U$35,19,FALSE))</f>
        <v/>
      </c>
      <c r="AQ204" s="389" t="str">
        <f>IF(AQ202="","",VLOOKUP(AQ202,'4シフト記号表'!$C$6:$U$35,19,FALSE))</f>
        <v/>
      </c>
      <c r="AR204" s="389" t="str">
        <f>IF(AR202="","",VLOOKUP(AR202,'4シフト記号表'!$C$6:$U$35,19,FALSE))</f>
        <v/>
      </c>
      <c r="AS204" s="389" t="str">
        <f>IF(AS202="","",VLOOKUP(AS202,'4シフト記号表'!$C$6:$U$35,19,FALSE))</f>
        <v/>
      </c>
      <c r="AT204" s="390" t="str">
        <f>IF(AT202="","",VLOOKUP(AT202,'4シフト記号表'!$C$6:$U$35,19,FALSE))</f>
        <v/>
      </c>
      <c r="AU204" s="388" t="str">
        <f>IF(AU202="","",VLOOKUP(AU202,'4シフト記号表'!$C$6:$U$35,19,FALSE))</f>
        <v/>
      </c>
      <c r="AV204" s="389" t="str">
        <f>IF(AV202="","",VLOOKUP(AV202,'4シフト記号表'!$C$6:$U$35,19,FALSE))</f>
        <v/>
      </c>
      <c r="AW204" s="389" t="str">
        <f>IF(AW202="","",VLOOKUP(AW202,'4シフト記号表'!$C$6:$U$35,19,FALSE))</f>
        <v/>
      </c>
      <c r="AX204" s="1393">
        <f>IF($BB$3="４週",SUM(S204:AT204),IF($BB$3="暦月",SUM(S204:AW204),""))</f>
        <v>0</v>
      </c>
      <c r="AY204" s="1394"/>
      <c r="AZ204" s="1395">
        <f>IF($BB$3="４週",AX204/4,IF($BB$3="暦月",'4勤務形態一覧（100名）'!AX204/('4勤務形態一覧（100名）'!$BB$8/7),""))</f>
        <v>0</v>
      </c>
      <c r="BA204" s="1396"/>
      <c r="BB204" s="1444"/>
      <c r="BC204" s="1407"/>
      <c r="BD204" s="1407"/>
      <c r="BE204" s="1407"/>
      <c r="BF204" s="1408"/>
    </row>
    <row r="205" spans="2:58" ht="20.25" customHeight="1">
      <c r="B205" s="1316">
        <f>B202+1</f>
        <v>62</v>
      </c>
      <c r="C205" s="1419"/>
      <c r="D205" s="1420"/>
      <c r="E205" s="1421"/>
      <c r="F205" s="391"/>
      <c r="G205" s="1400"/>
      <c r="H205" s="1402"/>
      <c r="I205" s="1332"/>
      <c r="J205" s="1332"/>
      <c r="K205" s="1333"/>
      <c r="L205" s="1403"/>
      <c r="M205" s="1404"/>
      <c r="N205" s="1404"/>
      <c r="O205" s="1405"/>
      <c r="P205" s="1409" t="s">
        <v>213</v>
      </c>
      <c r="Q205" s="1410"/>
      <c r="R205" s="1411"/>
      <c r="S205" s="434"/>
      <c r="T205" s="435"/>
      <c r="U205" s="435"/>
      <c r="V205" s="435"/>
      <c r="W205" s="435"/>
      <c r="X205" s="435"/>
      <c r="Y205" s="436"/>
      <c r="Z205" s="434"/>
      <c r="AA205" s="435"/>
      <c r="AB205" s="435"/>
      <c r="AC205" s="435"/>
      <c r="AD205" s="435"/>
      <c r="AE205" s="435"/>
      <c r="AF205" s="436"/>
      <c r="AG205" s="434"/>
      <c r="AH205" s="435"/>
      <c r="AI205" s="435"/>
      <c r="AJ205" s="435"/>
      <c r="AK205" s="435"/>
      <c r="AL205" s="435"/>
      <c r="AM205" s="436"/>
      <c r="AN205" s="434"/>
      <c r="AO205" s="435"/>
      <c r="AP205" s="435"/>
      <c r="AQ205" s="435"/>
      <c r="AR205" s="435"/>
      <c r="AS205" s="435"/>
      <c r="AT205" s="436"/>
      <c r="AU205" s="434"/>
      <c r="AV205" s="435"/>
      <c r="AW205" s="435"/>
      <c r="AX205" s="1481"/>
      <c r="AY205" s="1482"/>
      <c r="AZ205" s="1483"/>
      <c r="BA205" s="1484"/>
      <c r="BB205" s="1442"/>
      <c r="BC205" s="1404"/>
      <c r="BD205" s="1404"/>
      <c r="BE205" s="1404"/>
      <c r="BF205" s="1405"/>
    </row>
    <row r="206" spans="2:58" ht="20.25" customHeight="1">
      <c r="B206" s="1316"/>
      <c r="C206" s="1422"/>
      <c r="D206" s="1423"/>
      <c r="E206" s="1424"/>
      <c r="F206" s="383"/>
      <c r="G206" s="1327"/>
      <c r="H206" s="1331"/>
      <c r="I206" s="1332"/>
      <c r="J206" s="1332"/>
      <c r="K206" s="1333"/>
      <c r="L206" s="1337"/>
      <c r="M206" s="1338"/>
      <c r="N206" s="1338"/>
      <c r="O206" s="1339"/>
      <c r="P206" s="1383" t="s">
        <v>214</v>
      </c>
      <c r="Q206" s="1384"/>
      <c r="R206" s="1385"/>
      <c r="S206" s="384" t="str">
        <f>IF(S205="","",VLOOKUP(S205,'4シフト記号表'!$C$6:$K$35,9,FALSE))</f>
        <v/>
      </c>
      <c r="T206" s="385" t="str">
        <f>IF(T205="","",VLOOKUP(T205,'4シフト記号表'!$C$6:$K$35,9,FALSE))</f>
        <v/>
      </c>
      <c r="U206" s="385" t="str">
        <f>IF(U205="","",VLOOKUP(U205,'4シフト記号表'!$C$6:$K$35,9,FALSE))</f>
        <v/>
      </c>
      <c r="V206" s="385" t="str">
        <f>IF(V205="","",VLOOKUP(V205,'4シフト記号表'!$C$6:$K$35,9,FALSE))</f>
        <v/>
      </c>
      <c r="W206" s="385" t="str">
        <f>IF(W205="","",VLOOKUP(W205,'4シフト記号表'!$C$6:$K$35,9,FALSE))</f>
        <v/>
      </c>
      <c r="X206" s="385" t="str">
        <f>IF(X205="","",VLOOKUP(X205,'4シフト記号表'!$C$6:$K$35,9,FALSE))</f>
        <v/>
      </c>
      <c r="Y206" s="386" t="str">
        <f>IF(Y205="","",VLOOKUP(Y205,'4シフト記号表'!$C$6:$K$35,9,FALSE))</f>
        <v/>
      </c>
      <c r="Z206" s="384" t="str">
        <f>IF(Z205="","",VLOOKUP(Z205,'4シフト記号表'!$C$6:$K$35,9,FALSE))</f>
        <v/>
      </c>
      <c r="AA206" s="385" t="str">
        <f>IF(AA205="","",VLOOKUP(AA205,'4シフト記号表'!$C$6:$K$35,9,FALSE))</f>
        <v/>
      </c>
      <c r="AB206" s="385" t="str">
        <f>IF(AB205="","",VLOOKUP(AB205,'4シフト記号表'!$C$6:$K$35,9,FALSE))</f>
        <v/>
      </c>
      <c r="AC206" s="385" t="str">
        <f>IF(AC205="","",VLOOKUP(AC205,'4シフト記号表'!$C$6:$K$35,9,FALSE))</f>
        <v/>
      </c>
      <c r="AD206" s="385" t="str">
        <f>IF(AD205="","",VLOOKUP(AD205,'4シフト記号表'!$C$6:$K$35,9,FALSE))</f>
        <v/>
      </c>
      <c r="AE206" s="385" t="str">
        <f>IF(AE205="","",VLOOKUP(AE205,'4シフト記号表'!$C$6:$K$35,9,FALSE))</f>
        <v/>
      </c>
      <c r="AF206" s="386" t="str">
        <f>IF(AF205="","",VLOOKUP(AF205,'4シフト記号表'!$C$6:$K$35,9,FALSE))</f>
        <v/>
      </c>
      <c r="AG206" s="384" t="str">
        <f>IF(AG205="","",VLOOKUP(AG205,'4シフト記号表'!$C$6:$K$35,9,FALSE))</f>
        <v/>
      </c>
      <c r="AH206" s="385" t="str">
        <f>IF(AH205="","",VLOOKUP(AH205,'4シフト記号表'!$C$6:$K$35,9,FALSE))</f>
        <v/>
      </c>
      <c r="AI206" s="385" t="str">
        <f>IF(AI205="","",VLOOKUP(AI205,'4シフト記号表'!$C$6:$K$35,9,FALSE))</f>
        <v/>
      </c>
      <c r="AJ206" s="385" t="str">
        <f>IF(AJ205="","",VLOOKUP(AJ205,'4シフト記号表'!$C$6:$K$35,9,FALSE))</f>
        <v/>
      </c>
      <c r="AK206" s="385" t="str">
        <f>IF(AK205="","",VLOOKUP(AK205,'4シフト記号表'!$C$6:$K$35,9,FALSE))</f>
        <v/>
      </c>
      <c r="AL206" s="385" t="str">
        <f>IF(AL205="","",VLOOKUP(AL205,'4シフト記号表'!$C$6:$K$35,9,FALSE))</f>
        <v/>
      </c>
      <c r="AM206" s="386" t="str">
        <f>IF(AM205="","",VLOOKUP(AM205,'4シフト記号表'!$C$6:$K$35,9,FALSE))</f>
        <v/>
      </c>
      <c r="AN206" s="384" t="str">
        <f>IF(AN205="","",VLOOKUP(AN205,'4シフト記号表'!$C$6:$K$35,9,FALSE))</f>
        <v/>
      </c>
      <c r="AO206" s="385" t="str">
        <f>IF(AO205="","",VLOOKUP(AO205,'4シフト記号表'!$C$6:$K$35,9,FALSE))</f>
        <v/>
      </c>
      <c r="AP206" s="385" t="str">
        <f>IF(AP205="","",VLOOKUP(AP205,'4シフト記号表'!$C$6:$K$35,9,FALSE))</f>
        <v/>
      </c>
      <c r="AQ206" s="385" t="str">
        <f>IF(AQ205="","",VLOOKUP(AQ205,'4シフト記号表'!$C$6:$K$35,9,FALSE))</f>
        <v/>
      </c>
      <c r="AR206" s="385" t="str">
        <f>IF(AR205="","",VLOOKUP(AR205,'4シフト記号表'!$C$6:$K$35,9,FALSE))</f>
        <v/>
      </c>
      <c r="AS206" s="385" t="str">
        <f>IF(AS205="","",VLOOKUP(AS205,'4シフト記号表'!$C$6:$K$35,9,FALSE))</f>
        <v/>
      </c>
      <c r="AT206" s="386" t="str">
        <f>IF(AT205="","",VLOOKUP(AT205,'4シフト記号表'!$C$6:$K$35,9,FALSE))</f>
        <v/>
      </c>
      <c r="AU206" s="384" t="str">
        <f>IF(AU205="","",VLOOKUP(AU205,'4シフト記号表'!$C$6:$K$35,9,FALSE))</f>
        <v/>
      </c>
      <c r="AV206" s="385" t="str">
        <f>IF(AV205="","",VLOOKUP(AV205,'4シフト記号表'!$C$6:$K$35,9,FALSE))</f>
        <v/>
      </c>
      <c r="AW206" s="385" t="str">
        <f>IF(AW205="","",VLOOKUP(AW205,'4シフト記号表'!$C$6:$K$35,9,FALSE))</f>
        <v/>
      </c>
      <c r="AX206" s="1386">
        <f>IF($BB$3="４週",SUM(S206:AT206),IF($BB$3="暦月",SUM(S206:AW206),""))</f>
        <v>0</v>
      </c>
      <c r="AY206" s="1387"/>
      <c r="AZ206" s="1388">
        <f>IF($BB$3="４週",AX206/4,IF($BB$3="暦月",'4勤務形態一覧（100名）'!AX206/('4勤務形態一覧（100名）'!$BB$8/7),""))</f>
        <v>0</v>
      </c>
      <c r="BA206" s="1389"/>
      <c r="BB206" s="1443"/>
      <c r="BC206" s="1338"/>
      <c r="BD206" s="1338"/>
      <c r="BE206" s="1338"/>
      <c r="BF206" s="1339"/>
    </row>
    <row r="207" spans="2:58" ht="20.25" customHeight="1">
      <c r="B207" s="1316"/>
      <c r="C207" s="1425"/>
      <c r="D207" s="1426"/>
      <c r="E207" s="1427"/>
      <c r="F207" s="437">
        <f>C205</f>
        <v>0</v>
      </c>
      <c r="G207" s="1401"/>
      <c r="H207" s="1331"/>
      <c r="I207" s="1332"/>
      <c r="J207" s="1332"/>
      <c r="K207" s="1333"/>
      <c r="L207" s="1406"/>
      <c r="M207" s="1407"/>
      <c r="N207" s="1407"/>
      <c r="O207" s="1408"/>
      <c r="P207" s="1390" t="s">
        <v>215</v>
      </c>
      <c r="Q207" s="1391"/>
      <c r="R207" s="1392"/>
      <c r="S207" s="388" t="str">
        <f>IF(S205="","",VLOOKUP(S205,'4シフト記号表'!$C$6:$U$35,19,FALSE))</f>
        <v/>
      </c>
      <c r="T207" s="389" t="str">
        <f>IF(T205="","",VLOOKUP(T205,'4シフト記号表'!$C$6:$U$35,19,FALSE))</f>
        <v/>
      </c>
      <c r="U207" s="389" t="str">
        <f>IF(U205="","",VLOOKUP(U205,'4シフト記号表'!$C$6:$U$35,19,FALSE))</f>
        <v/>
      </c>
      <c r="V207" s="389" t="str">
        <f>IF(V205="","",VLOOKUP(V205,'4シフト記号表'!$C$6:$U$35,19,FALSE))</f>
        <v/>
      </c>
      <c r="W207" s="389" t="str">
        <f>IF(W205="","",VLOOKUP(W205,'4シフト記号表'!$C$6:$U$35,19,FALSE))</f>
        <v/>
      </c>
      <c r="X207" s="389" t="str">
        <f>IF(X205="","",VLOOKUP(X205,'4シフト記号表'!$C$6:$U$35,19,FALSE))</f>
        <v/>
      </c>
      <c r="Y207" s="390" t="str">
        <f>IF(Y205="","",VLOOKUP(Y205,'4シフト記号表'!$C$6:$U$35,19,FALSE))</f>
        <v/>
      </c>
      <c r="Z207" s="388" t="str">
        <f>IF(Z205="","",VLOOKUP(Z205,'4シフト記号表'!$C$6:$U$35,19,FALSE))</f>
        <v/>
      </c>
      <c r="AA207" s="389" t="str">
        <f>IF(AA205="","",VLOOKUP(AA205,'4シフト記号表'!$C$6:$U$35,19,FALSE))</f>
        <v/>
      </c>
      <c r="AB207" s="389" t="str">
        <f>IF(AB205="","",VLOOKUP(AB205,'4シフト記号表'!$C$6:$U$35,19,FALSE))</f>
        <v/>
      </c>
      <c r="AC207" s="389" t="str">
        <f>IF(AC205="","",VLOOKUP(AC205,'4シフト記号表'!$C$6:$U$35,19,FALSE))</f>
        <v/>
      </c>
      <c r="AD207" s="389" t="str">
        <f>IF(AD205="","",VLOOKUP(AD205,'4シフト記号表'!$C$6:$U$35,19,FALSE))</f>
        <v/>
      </c>
      <c r="AE207" s="389" t="str">
        <f>IF(AE205="","",VLOOKUP(AE205,'4シフト記号表'!$C$6:$U$35,19,FALSE))</f>
        <v/>
      </c>
      <c r="AF207" s="390" t="str">
        <f>IF(AF205="","",VLOOKUP(AF205,'4シフト記号表'!$C$6:$U$35,19,FALSE))</f>
        <v/>
      </c>
      <c r="AG207" s="388" t="str">
        <f>IF(AG205="","",VLOOKUP(AG205,'4シフト記号表'!$C$6:$U$35,19,FALSE))</f>
        <v/>
      </c>
      <c r="AH207" s="389" t="str">
        <f>IF(AH205="","",VLOOKUP(AH205,'4シフト記号表'!$C$6:$U$35,19,FALSE))</f>
        <v/>
      </c>
      <c r="AI207" s="389" t="str">
        <f>IF(AI205="","",VLOOKUP(AI205,'4シフト記号表'!$C$6:$U$35,19,FALSE))</f>
        <v/>
      </c>
      <c r="AJ207" s="389" t="str">
        <f>IF(AJ205="","",VLOOKUP(AJ205,'4シフト記号表'!$C$6:$U$35,19,FALSE))</f>
        <v/>
      </c>
      <c r="AK207" s="389" t="str">
        <f>IF(AK205="","",VLOOKUP(AK205,'4シフト記号表'!$C$6:$U$35,19,FALSE))</f>
        <v/>
      </c>
      <c r="AL207" s="389" t="str">
        <f>IF(AL205="","",VLOOKUP(AL205,'4シフト記号表'!$C$6:$U$35,19,FALSE))</f>
        <v/>
      </c>
      <c r="AM207" s="390" t="str">
        <f>IF(AM205="","",VLOOKUP(AM205,'4シフト記号表'!$C$6:$U$35,19,FALSE))</f>
        <v/>
      </c>
      <c r="AN207" s="388" t="str">
        <f>IF(AN205="","",VLOOKUP(AN205,'4シフト記号表'!$C$6:$U$35,19,FALSE))</f>
        <v/>
      </c>
      <c r="AO207" s="389" t="str">
        <f>IF(AO205="","",VLOOKUP(AO205,'4シフト記号表'!$C$6:$U$35,19,FALSE))</f>
        <v/>
      </c>
      <c r="AP207" s="389" t="str">
        <f>IF(AP205="","",VLOOKUP(AP205,'4シフト記号表'!$C$6:$U$35,19,FALSE))</f>
        <v/>
      </c>
      <c r="AQ207" s="389" t="str">
        <f>IF(AQ205="","",VLOOKUP(AQ205,'4シフト記号表'!$C$6:$U$35,19,FALSE))</f>
        <v/>
      </c>
      <c r="AR207" s="389" t="str">
        <f>IF(AR205="","",VLOOKUP(AR205,'4シフト記号表'!$C$6:$U$35,19,FALSE))</f>
        <v/>
      </c>
      <c r="AS207" s="389" t="str">
        <f>IF(AS205="","",VLOOKUP(AS205,'4シフト記号表'!$C$6:$U$35,19,FALSE))</f>
        <v/>
      </c>
      <c r="AT207" s="390" t="str">
        <f>IF(AT205="","",VLOOKUP(AT205,'4シフト記号表'!$C$6:$U$35,19,FALSE))</f>
        <v/>
      </c>
      <c r="AU207" s="388" t="str">
        <f>IF(AU205="","",VLOOKUP(AU205,'4シフト記号表'!$C$6:$U$35,19,FALSE))</f>
        <v/>
      </c>
      <c r="AV207" s="389" t="str">
        <f>IF(AV205="","",VLOOKUP(AV205,'4シフト記号表'!$C$6:$U$35,19,FALSE))</f>
        <v/>
      </c>
      <c r="AW207" s="389" t="str">
        <f>IF(AW205="","",VLOOKUP(AW205,'4シフト記号表'!$C$6:$U$35,19,FALSE))</f>
        <v/>
      </c>
      <c r="AX207" s="1393">
        <f>IF($BB$3="４週",SUM(S207:AT207),IF($BB$3="暦月",SUM(S207:AW207),""))</f>
        <v>0</v>
      </c>
      <c r="AY207" s="1394"/>
      <c r="AZ207" s="1395">
        <f>IF($BB$3="４週",AX207/4,IF($BB$3="暦月",'4勤務形態一覧（100名）'!AX207/('4勤務形態一覧（100名）'!$BB$8/7),""))</f>
        <v>0</v>
      </c>
      <c r="BA207" s="1396"/>
      <c r="BB207" s="1444"/>
      <c r="BC207" s="1407"/>
      <c r="BD207" s="1407"/>
      <c r="BE207" s="1407"/>
      <c r="BF207" s="1408"/>
    </row>
    <row r="208" spans="2:58" ht="20.25" customHeight="1">
      <c r="B208" s="1316">
        <f>B205+1</f>
        <v>63</v>
      </c>
      <c r="C208" s="1419"/>
      <c r="D208" s="1420"/>
      <c r="E208" s="1421"/>
      <c r="F208" s="391"/>
      <c r="G208" s="1400"/>
      <c r="H208" s="1402"/>
      <c r="I208" s="1332"/>
      <c r="J208" s="1332"/>
      <c r="K208" s="1333"/>
      <c r="L208" s="1403"/>
      <c r="M208" s="1404"/>
      <c r="N208" s="1404"/>
      <c r="O208" s="1405"/>
      <c r="P208" s="1409" t="s">
        <v>213</v>
      </c>
      <c r="Q208" s="1410"/>
      <c r="R208" s="1411"/>
      <c r="S208" s="434"/>
      <c r="T208" s="435"/>
      <c r="U208" s="435"/>
      <c r="V208" s="435"/>
      <c r="W208" s="435"/>
      <c r="X208" s="435"/>
      <c r="Y208" s="436"/>
      <c r="Z208" s="434"/>
      <c r="AA208" s="435"/>
      <c r="AB208" s="435"/>
      <c r="AC208" s="435"/>
      <c r="AD208" s="435"/>
      <c r="AE208" s="435"/>
      <c r="AF208" s="436"/>
      <c r="AG208" s="434"/>
      <c r="AH208" s="435"/>
      <c r="AI208" s="435"/>
      <c r="AJ208" s="435"/>
      <c r="AK208" s="435"/>
      <c r="AL208" s="435"/>
      <c r="AM208" s="436"/>
      <c r="AN208" s="434"/>
      <c r="AO208" s="435"/>
      <c r="AP208" s="435"/>
      <c r="AQ208" s="435"/>
      <c r="AR208" s="435"/>
      <c r="AS208" s="435"/>
      <c r="AT208" s="436"/>
      <c r="AU208" s="434"/>
      <c r="AV208" s="435"/>
      <c r="AW208" s="435"/>
      <c r="AX208" s="1481"/>
      <c r="AY208" s="1482"/>
      <c r="AZ208" s="1483"/>
      <c r="BA208" s="1484"/>
      <c r="BB208" s="1442"/>
      <c r="BC208" s="1404"/>
      <c r="BD208" s="1404"/>
      <c r="BE208" s="1404"/>
      <c r="BF208" s="1405"/>
    </row>
    <row r="209" spans="2:58" ht="20.25" customHeight="1">
      <c r="B209" s="1316"/>
      <c r="C209" s="1422"/>
      <c r="D209" s="1423"/>
      <c r="E209" s="1424"/>
      <c r="F209" s="383"/>
      <c r="G209" s="1327"/>
      <c r="H209" s="1331"/>
      <c r="I209" s="1332"/>
      <c r="J209" s="1332"/>
      <c r="K209" s="1333"/>
      <c r="L209" s="1337"/>
      <c r="M209" s="1338"/>
      <c r="N209" s="1338"/>
      <c r="O209" s="1339"/>
      <c r="P209" s="1383" t="s">
        <v>214</v>
      </c>
      <c r="Q209" s="1384"/>
      <c r="R209" s="1385"/>
      <c r="S209" s="384" t="str">
        <f>IF(S208="","",VLOOKUP(S208,'4シフト記号表'!$C$6:$K$35,9,FALSE))</f>
        <v/>
      </c>
      <c r="T209" s="385" t="str">
        <f>IF(T208="","",VLOOKUP(T208,'4シフト記号表'!$C$6:$K$35,9,FALSE))</f>
        <v/>
      </c>
      <c r="U209" s="385" t="str">
        <f>IF(U208="","",VLOOKUP(U208,'4シフト記号表'!$C$6:$K$35,9,FALSE))</f>
        <v/>
      </c>
      <c r="V209" s="385" t="str">
        <f>IF(V208="","",VLOOKUP(V208,'4シフト記号表'!$C$6:$K$35,9,FALSE))</f>
        <v/>
      </c>
      <c r="W209" s="385" t="str">
        <f>IF(W208="","",VLOOKUP(W208,'4シフト記号表'!$C$6:$K$35,9,FALSE))</f>
        <v/>
      </c>
      <c r="X209" s="385" t="str">
        <f>IF(X208="","",VLOOKUP(X208,'4シフト記号表'!$C$6:$K$35,9,FALSE))</f>
        <v/>
      </c>
      <c r="Y209" s="386" t="str">
        <f>IF(Y208="","",VLOOKUP(Y208,'4シフト記号表'!$C$6:$K$35,9,FALSE))</f>
        <v/>
      </c>
      <c r="Z209" s="384" t="str">
        <f>IF(Z208="","",VLOOKUP(Z208,'4シフト記号表'!$C$6:$K$35,9,FALSE))</f>
        <v/>
      </c>
      <c r="AA209" s="385" t="str">
        <f>IF(AA208="","",VLOOKUP(AA208,'4シフト記号表'!$C$6:$K$35,9,FALSE))</f>
        <v/>
      </c>
      <c r="AB209" s="385" t="str">
        <f>IF(AB208="","",VLOOKUP(AB208,'4シフト記号表'!$C$6:$K$35,9,FALSE))</f>
        <v/>
      </c>
      <c r="AC209" s="385" t="str">
        <f>IF(AC208="","",VLOOKUP(AC208,'4シフト記号表'!$C$6:$K$35,9,FALSE))</f>
        <v/>
      </c>
      <c r="AD209" s="385" t="str">
        <f>IF(AD208="","",VLOOKUP(AD208,'4シフト記号表'!$C$6:$K$35,9,FALSE))</f>
        <v/>
      </c>
      <c r="AE209" s="385" t="str">
        <f>IF(AE208="","",VLOOKUP(AE208,'4シフト記号表'!$C$6:$K$35,9,FALSE))</f>
        <v/>
      </c>
      <c r="AF209" s="386" t="str">
        <f>IF(AF208="","",VLOOKUP(AF208,'4シフト記号表'!$C$6:$K$35,9,FALSE))</f>
        <v/>
      </c>
      <c r="AG209" s="384" t="str">
        <f>IF(AG208="","",VLOOKUP(AG208,'4シフト記号表'!$C$6:$K$35,9,FALSE))</f>
        <v/>
      </c>
      <c r="AH209" s="385" t="str">
        <f>IF(AH208="","",VLOOKUP(AH208,'4シフト記号表'!$C$6:$K$35,9,FALSE))</f>
        <v/>
      </c>
      <c r="AI209" s="385" t="str">
        <f>IF(AI208="","",VLOOKUP(AI208,'4シフト記号表'!$C$6:$K$35,9,FALSE))</f>
        <v/>
      </c>
      <c r="AJ209" s="385" t="str">
        <f>IF(AJ208="","",VLOOKUP(AJ208,'4シフト記号表'!$C$6:$K$35,9,FALSE))</f>
        <v/>
      </c>
      <c r="AK209" s="385" t="str">
        <f>IF(AK208="","",VLOOKUP(AK208,'4シフト記号表'!$C$6:$K$35,9,FALSE))</f>
        <v/>
      </c>
      <c r="AL209" s="385" t="str">
        <f>IF(AL208="","",VLOOKUP(AL208,'4シフト記号表'!$C$6:$K$35,9,FALSE))</f>
        <v/>
      </c>
      <c r="AM209" s="386" t="str">
        <f>IF(AM208="","",VLOOKUP(AM208,'4シフト記号表'!$C$6:$K$35,9,FALSE))</f>
        <v/>
      </c>
      <c r="AN209" s="384" t="str">
        <f>IF(AN208="","",VLOOKUP(AN208,'4シフト記号表'!$C$6:$K$35,9,FALSE))</f>
        <v/>
      </c>
      <c r="AO209" s="385" t="str">
        <f>IF(AO208="","",VLOOKUP(AO208,'4シフト記号表'!$C$6:$K$35,9,FALSE))</f>
        <v/>
      </c>
      <c r="AP209" s="385" t="str">
        <f>IF(AP208="","",VLOOKUP(AP208,'4シフト記号表'!$C$6:$K$35,9,FALSE))</f>
        <v/>
      </c>
      <c r="AQ209" s="385" t="str">
        <f>IF(AQ208="","",VLOOKUP(AQ208,'4シフト記号表'!$C$6:$K$35,9,FALSE))</f>
        <v/>
      </c>
      <c r="AR209" s="385" t="str">
        <f>IF(AR208="","",VLOOKUP(AR208,'4シフト記号表'!$C$6:$K$35,9,FALSE))</f>
        <v/>
      </c>
      <c r="AS209" s="385" t="str">
        <f>IF(AS208="","",VLOOKUP(AS208,'4シフト記号表'!$C$6:$K$35,9,FALSE))</f>
        <v/>
      </c>
      <c r="AT209" s="386" t="str">
        <f>IF(AT208="","",VLOOKUP(AT208,'4シフト記号表'!$C$6:$K$35,9,FALSE))</f>
        <v/>
      </c>
      <c r="AU209" s="384" t="str">
        <f>IF(AU208="","",VLOOKUP(AU208,'4シフト記号表'!$C$6:$K$35,9,FALSE))</f>
        <v/>
      </c>
      <c r="AV209" s="385" t="str">
        <f>IF(AV208="","",VLOOKUP(AV208,'4シフト記号表'!$C$6:$K$35,9,FALSE))</f>
        <v/>
      </c>
      <c r="AW209" s="385" t="str">
        <f>IF(AW208="","",VLOOKUP(AW208,'4シフト記号表'!$C$6:$K$35,9,FALSE))</f>
        <v/>
      </c>
      <c r="AX209" s="1386">
        <f>IF($BB$3="４週",SUM(S209:AT209),IF($BB$3="暦月",SUM(S209:AW209),""))</f>
        <v>0</v>
      </c>
      <c r="AY209" s="1387"/>
      <c r="AZ209" s="1388">
        <f>IF($BB$3="４週",AX209/4,IF($BB$3="暦月",'4勤務形態一覧（100名）'!AX209/('4勤務形態一覧（100名）'!$BB$8/7),""))</f>
        <v>0</v>
      </c>
      <c r="BA209" s="1389"/>
      <c r="BB209" s="1443"/>
      <c r="BC209" s="1338"/>
      <c r="BD209" s="1338"/>
      <c r="BE209" s="1338"/>
      <c r="BF209" s="1339"/>
    </row>
    <row r="210" spans="2:58" ht="20.25" customHeight="1">
      <c r="B210" s="1316"/>
      <c r="C210" s="1425"/>
      <c r="D210" s="1426"/>
      <c r="E210" s="1427"/>
      <c r="F210" s="437">
        <f>C208</f>
        <v>0</v>
      </c>
      <c r="G210" s="1401"/>
      <c r="H210" s="1331"/>
      <c r="I210" s="1332"/>
      <c r="J210" s="1332"/>
      <c r="K210" s="1333"/>
      <c r="L210" s="1406"/>
      <c r="M210" s="1407"/>
      <c r="N210" s="1407"/>
      <c r="O210" s="1408"/>
      <c r="P210" s="1390" t="s">
        <v>215</v>
      </c>
      <c r="Q210" s="1391"/>
      <c r="R210" s="1392"/>
      <c r="S210" s="388" t="str">
        <f>IF(S208="","",VLOOKUP(S208,'4シフト記号表'!$C$6:$U$35,19,FALSE))</f>
        <v/>
      </c>
      <c r="T210" s="389" t="str">
        <f>IF(T208="","",VLOOKUP(T208,'4シフト記号表'!$C$6:$U$35,19,FALSE))</f>
        <v/>
      </c>
      <c r="U210" s="389" t="str">
        <f>IF(U208="","",VLOOKUP(U208,'4シフト記号表'!$C$6:$U$35,19,FALSE))</f>
        <v/>
      </c>
      <c r="V210" s="389" t="str">
        <f>IF(V208="","",VLOOKUP(V208,'4シフト記号表'!$C$6:$U$35,19,FALSE))</f>
        <v/>
      </c>
      <c r="W210" s="389" t="str">
        <f>IF(W208="","",VLOOKUP(W208,'4シフト記号表'!$C$6:$U$35,19,FALSE))</f>
        <v/>
      </c>
      <c r="X210" s="389" t="str">
        <f>IF(X208="","",VLOOKUP(X208,'4シフト記号表'!$C$6:$U$35,19,FALSE))</f>
        <v/>
      </c>
      <c r="Y210" s="390" t="str">
        <f>IF(Y208="","",VLOOKUP(Y208,'4シフト記号表'!$C$6:$U$35,19,FALSE))</f>
        <v/>
      </c>
      <c r="Z210" s="388" t="str">
        <f>IF(Z208="","",VLOOKUP(Z208,'4シフト記号表'!$C$6:$U$35,19,FALSE))</f>
        <v/>
      </c>
      <c r="AA210" s="389" t="str">
        <f>IF(AA208="","",VLOOKUP(AA208,'4シフト記号表'!$C$6:$U$35,19,FALSE))</f>
        <v/>
      </c>
      <c r="AB210" s="389" t="str">
        <f>IF(AB208="","",VLOOKUP(AB208,'4シフト記号表'!$C$6:$U$35,19,FALSE))</f>
        <v/>
      </c>
      <c r="AC210" s="389" t="str">
        <f>IF(AC208="","",VLOOKUP(AC208,'4シフト記号表'!$C$6:$U$35,19,FALSE))</f>
        <v/>
      </c>
      <c r="AD210" s="389" t="str">
        <f>IF(AD208="","",VLOOKUP(AD208,'4シフト記号表'!$C$6:$U$35,19,FALSE))</f>
        <v/>
      </c>
      <c r="AE210" s="389" t="str">
        <f>IF(AE208="","",VLOOKUP(AE208,'4シフト記号表'!$C$6:$U$35,19,FALSE))</f>
        <v/>
      </c>
      <c r="AF210" s="390" t="str">
        <f>IF(AF208="","",VLOOKUP(AF208,'4シフト記号表'!$C$6:$U$35,19,FALSE))</f>
        <v/>
      </c>
      <c r="AG210" s="388" t="str">
        <f>IF(AG208="","",VLOOKUP(AG208,'4シフト記号表'!$C$6:$U$35,19,FALSE))</f>
        <v/>
      </c>
      <c r="AH210" s="389" t="str">
        <f>IF(AH208="","",VLOOKUP(AH208,'4シフト記号表'!$C$6:$U$35,19,FALSE))</f>
        <v/>
      </c>
      <c r="AI210" s="389" t="str">
        <f>IF(AI208="","",VLOOKUP(AI208,'4シフト記号表'!$C$6:$U$35,19,FALSE))</f>
        <v/>
      </c>
      <c r="AJ210" s="389" t="str">
        <f>IF(AJ208="","",VLOOKUP(AJ208,'4シフト記号表'!$C$6:$U$35,19,FALSE))</f>
        <v/>
      </c>
      <c r="AK210" s="389" t="str">
        <f>IF(AK208="","",VLOOKUP(AK208,'4シフト記号表'!$C$6:$U$35,19,FALSE))</f>
        <v/>
      </c>
      <c r="AL210" s="389" t="str">
        <f>IF(AL208="","",VLOOKUP(AL208,'4シフト記号表'!$C$6:$U$35,19,FALSE))</f>
        <v/>
      </c>
      <c r="AM210" s="390" t="str">
        <f>IF(AM208="","",VLOOKUP(AM208,'4シフト記号表'!$C$6:$U$35,19,FALSE))</f>
        <v/>
      </c>
      <c r="AN210" s="388" t="str">
        <f>IF(AN208="","",VLOOKUP(AN208,'4シフト記号表'!$C$6:$U$35,19,FALSE))</f>
        <v/>
      </c>
      <c r="AO210" s="389" t="str">
        <f>IF(AO208="","",VLOOKUP(AO208,'4シフト記号表'!$C$6:$U$35,19,FALSE))</f>
        <v/>
      </c>
      <c r="AP210" s="389" t="str">
        <f>IF(AP208="","",VLOOKUP(AP208,'4シフト記号表'!$C$6:$U$35,19,FALSE))</f>
        <v/>
      </c>
      <c r="AQ210" s="389" t="str">
        <f>IF(AQ208="","",VLOOKUP(AQ208,'4シフト記号表'!$C$6:$U$35,19,FALSE))</f>
        <v/>
      </c>
      <c r="AR210" s="389" t="str">
        <f>IF(AR208="","",VLOOKUP(AR208,'4シフト記号表'!$C$6:$U$35,19,FALSE))</f>
        <v/>
      </c>
      <c r="AS210" s="389" t="str">
        <f>IF(AS208="","",VLOOKUP(AS208,'4シフト記号表'!$C$6:$U$35,19,FALSE))</f>
        <v/>
      </c>
      <c r="AT210" s="390" t="str">
        <f>IF(AT208="","",VLOOKUP(AT208,'4シフト記号表'!$C$6:$U$35,19,FALSE))</f>
        <v/>
      </c>
      <c r="AU210" s="388" t="str">
        <f>IF(AU208="","",VLOOKUP(AU208,'4シフト記号表'!$C$6:$U$35,19,FALSE))</f>
        <v/>
      </c>
      <c r="AV210" s="389" t="str">
        <f>IF(AV208="","",VLOOKUP(AV208,'4シフト記号表'!$C$6:$U$35,19,FALSE))</f>
        <v/>
      </c>
      <c r="AW210" s="389" t="str">
        <f>IF(AW208="","",VLOOKUP(AW208,'4シフト記号表'!$C$6:$U$35,19,FALSE))</f>
        <v/>
      </c>
      <c r="AX210" s="1393">
        <f>IF($BB$3="４週",SUM(S210:AT210),IF($BB$3="暦月",SUM(S210:AW210),""))</f>
        <v>0</v>
      </c>
      <c r="AY210" s="1394"/>
      <c r="AZ210" s="1395">
        <f>IF($BB$3="４週",AX210/4,IF($BB$3="暦月",'4勤務形態一覧（100名）'!AX210/('4勤務形態一覧（100名）'!$BB$8/7),""))</f>
        <v>0</v>
      </c>
      <c r="BA210" s="1396"/>
      <c r="BB210" s="1444"/>
      <c r="BC210" s="1407"/>
      <c r="BD210" s="1407"/>
      <c r="BE210" s="1407"/>
      <c r="BF210" s="1408"/>
    </row>
    <row r="211" spans="2:58" ht="20.25" customHeight="1">
      <c r="B211" s="1316">
        <f>B208+1</f>
        <v>64</v>
      </c>
      <c r="C211" s="1419"/>
      <c r="D211" s="1420"/>
      <c r="E211" s="1421"/>
      <c r="F211" s="391"/>
      <c r="G211" s="1400"/>
      <c r="H211" s="1402"/>
      <c r="I211" s="1332"/>
      <c r="J211" s="1332"/>
      <c r="K211" s="1333"/>
      <c r="L211" s="1403"/>
      <c r="M211" s="1404"/>
      <c r="N211" s="1404"/>
      <c r="O211" s="1405"/>
      <c r="P211" s="1409" t="s">
        <v>213</v>
      </c>
      <c r="Q211" s="1410"/>
      <c r="R211" s="1411"/>
      <c r="S211" s="434"/>
      <c r="T211" s="435"/>
      <c r="U211" s="435"/>
      <c r="V211" s="435"/>
      <c r="W211" s="435"/>
      <c r="X211" s="435"/>
      <c r="Y211" s="436"/>
      <c r="Z211" s="434"/>
      <c r="AA211" s="435"/>
      <c r="AB211" s="435"/>
      <c r="AC211" s="435"/>
      <c r="AD211" s="435"/>
      <c r="AE211" s="435"/>
      <c r="AF211" s="436"/>
      <c r="AG211" s="434"/>
      <c r="AH211" s="435"/>
      <c r="AI211" s="435"/>
      <c r="AJ211" s="435"/>
      <c r="AK211" s="435"/>
      <c r="AL211" s="435"/>
      <c r="AM211" s="436"/>
      <c r="AN211" s="434"/>
      <c r="AO211" s="435"/>
      <c r="AP211" s="435"/>
      <c r="AQ211" s="435"/>
      <c r="AR211" s="435"/>
      <c r="AS211" s="435"/>
      <c r="AT211" s="436"/>
      <c r="AU211" s="434"/>
      <c r="AV211" s="435"/>
      <c r="AW211" s="435"/>
      <c r="AX211" s="1481"/>
      <c r="AY211" s="1482"/>
      <c r="AZ211" s="1483"/>
      <c r="BA211" s="1484"/>
      <c r="BB211" s="1442"/>
      <c r="BC211" s="1404"/>
      <c r="BD211" s="1404"/>
      <c r="BE211" s="1404"/>
      <c r="BF211" s="1405"/>
    </row>
    <row r="212" spans="2:58" ht="20.25" customHeight="1">
      <c r="B212" s="1316"/>
      <c r="C212" s="1422"/>
      <c r="D212" s="1423"/>
      <c r="E212" s="1424"/>
      <c r="F212" s="383"/>
      <c r="G212" s="1327"/>
      <c r="H212" s="1331"/>
      <c r="I212" s="1332"/>
      <c r="J212" s="1332"/>
      <c r="K212" s="1333"/>
      <c r="L212" s="1337"/>
      <c r="M212" s="1338"/>
      <c r="N212" s="1338"/>
      <c r="O212" s="1339"/>
      <c r="P212" s="1383" t="s">
        <v>214</v>
      </c>
      <c r="Q212" s="1384"/>
      <c r="R212" s="1385"/>
      <c r="S212" s="384" t="str">
        <f>IF(S211="","",VLOOKUP(S211,'4シフト記号表'!$C$6:$K$35,9,FALSE))</f>
        <v/>
      </c>
      <c r="T212" s="385" t="str">
        <f>IF(T211="","",VLOOKUP(T211,'4シフト記号表'!$C$6:$K$35,9,FALSE))</f>
        <v/>
      </c>
      <c r="U212" s="385" t="str">
        <f>IF(U211="","",VLOOKUP(U211,'4シフト記号表'!$C$6:$K$35,9,FALSE))</f>
        <v/>
      </c>
      <c r="V212" s="385" t="str">
        <f>IF(V211="","",VLOOKUP(V211,'4シフト記号表'!$C$6:$K$35,9,FALSE))</f>
        <v/>
      </c>
      <c r="W212" s="385" t="str">
        <f>IF(W211="","",VLOOKUP(W211,'4シフト記号表'!$C$6:$K$35,9,FALSE))</f>
        <v/>
      </c>
      <c r="X212" s="385" t="str">
        <f>IF(X211="","",VLOOKUP(X211,'4シフト記号表'!$C$6:$K$35,9,FALSE))</f>
        <v/>
      </c>
      <c r="Y212" s="386" t="str">
        <f>IF(Y211="","",VLOOKUP(Y211,'4シフト記号表'!$C$6:$K$35,9,FALSE))</f>
        <v/>
      </c>
      <c r="Z212" s="384" t="str">
        <f>IF(Z211="","",VLOOKUP(Z211,'4シフト記号表'!$C$6:$K$35,9,FALSE))</f>
        <v/>
      </c>
      <c r="AA212" s="385" t="str">
        <f>IF(AA211="","",VLOOKUP(AA211,'4シフト記号表'!$C$6:$K$35,9,FALSE))</f>
        <v/>
      </c>
      <c r="AB212" s="385" t="str">
        <f>IF(AB211="","",VLOOKUP(AB211,'4シフト記号表'!$C$6:$K$35,9,FALSE))</f>
        <v/>
      </c>
      <c r="AC212" s="385" t="str">
        <f>IF(AC211="","",VLOOKUP(AC211,'4シフト記号表'!$C$6:$K$35,9,FALSE))</f>
        <v/>
      </c>
      <c r="AD212" s="385" t="str">
        <f>IF(AD211="","",VLOOKUP(AD211,'4シフト記号表'!$C$6:$K$35,9,FALSE))</f>
        <v/>
      </c>
      <c r="AE212" s="385" t="str">
        <f>IF(AE211="","",VLOOKUP(AE211,'4シフト記号表'!$C$6:$K$35,9,FALSE))</f>
        <v/>
      </c>
      <c r="AF212" s="386" t="str">
        <f>IF(AF211="","",VLOOKUP(AF211,'4シフト記号表'!$C$6:$K$35,9,FALSE))</f>
        <v/>
      </c>
      <c r="AG212" s="384" t="str">
        <f>IF(AG211="","",VLOOKUP(AG211,'4シフト記号表'!$C$6:$K$35,9,FALSE))</f>
        <v/>
      </c>
      <c r="AH212" s="385" t="str">
        <f>IF(AH211="","",VLOOKUP(AH211,'4シフト記号表'!$C$6:$K$35,9,FALSE))</f>
        <v/>
      </c>
      <c r="AI212" s="385" t="str">
        <f>IF(AI211="","",VLOOKUP(AI211,'4シフト記号表'!$C$6:$K$35,9,FALSE))</f>
        <v/>
      </c>
      <c r="AJ212" s="385" t="str">
        <f>IF(AJ211="","",VLOOKUP(AJ211,'4シフト記号表'!$C$6:$K$35,9,FALSE))</f>
        <v/>
      </c>
      <c r="AK212" s="385" t="str">
        <f>IF(AK211="","",VLOOKUP(AK211,'4シフト記号表'!$C$6:$K$35,9,FALSE))</f>
        <v/>
      </c>
      <c r="AL212" s="385" t="str">
        <f>IF(AL211="","",VLOOKUP(AL211,'4シフト記号表'!$C$6:$K$35,9,FALSE))</f>
        <v/>
      </c>
      <c r="AM212" s="386" t="str">
        <f>IF(AM211="","",VLOOKUP(AM211,'4シフト記号表'!$C$6:$K$35,9,FALSE))</f>
        <v/>
      </c>
      <c r="AN212" s="384" t="str">
        <f>IF(AN211="","",VLOOKUP(AN211,'4シフト記号表'!$C$6:$K$35,9,FALSE))</f>
        <v/>
      </c>
      <c r="AO212" s="385" t="str">
        <f>IF(AO211="","",VLOOKUP(AO211,'4シフト記号表'!$C$6:$K$35,9,FALSE))</f>
        <v/>
      </c>
      <c r="AP212" s="385" t="str">
        <f>IF(AP211="","",VLOOKUP(AP211,'4シフト記号表'!$C$6:$K$35,9,FALSE))</f>
        <v/>
      </c>
      <c r="AQ212" s="385" t="str">
        <f>IF(AQ211="","",VLOOKUP(AQ211,'4シフト記号表'!$C$6:$K$35,9,FALSE))</f>
        <v/>
      </c>
      <c r="AR212" s="385" t="str">
        <f>IF(AR211="","",VLOOKUP(AR211,'4シフト記号表'!$C$6:$K$35,9,FALSE))</f>
        <v/>
      </c>
      <c r="AS212" s="385" t="str">
        <f>IF(AS211="","",VLOOKUP(AS211,'4シフト記号表'!$C$6:$K$35,9,FALSE))</f>
        <v/>
      </c>
      <c r="AT212" s="386" t="str">
        <f>IF(AT211="","",VLOOKUP(AT211,'4シフト記号表'!$C$6:$K$35,9,FALSE))</f>
        <v/>
      </c>
      <c r="AU212" s="384" t="str">
        <f>IF(AU211="","",VLOOKUP(AU211,'4シフト記号表'!$C$6:$K$35,9,FALSE))</f>
        <v/>
      </c>
      <c r="AV212" s="385" t="str">
        <f>IF(AV211="","",VLOOKUP(AV211,'4シフト記号表'!$C$6:$K$35,9,FALSE))</f>
        <v/>
      </c>
      <c r="AW212" s="385" t="str">
        <f>IF(AW211="","",VLOOKUP(AW211,'4シフト記号表'!$C$6:$K$35,9,FALSE))</f>
        <v/>
      </c>
      <c r="AX212" s="1386">
        <f>IF($BB$3="４週",SUM(S212:AT212),IF($BB$3="暦月",SUM(S212:AW212),""))</f>
        <v>0</v>
      </c>
      <c r="AY212" s="1387"/>
      <c r="AZ212" s="1388">
        <f>IF($BB$3="４週",AX212/4,IF($BB$3="暦月",'4勤務形態一覧（100名）'!AX212/('4勤務形態一覧（100名）'!$BB$8/7),""))</f>
        <v>0</v>
      </c>
      <c r="BA212" s="1389"/>
      <c r="BB212" s="1443"/>
      <c r="BC212" s="1338"/>
      <c r="BD212" s="1338"/>
      <c r="BE212" s="1338"/>
      <c r="BF212" s="1339"/>
    </row>
    <row r="213" spans="2:58" ht="20.25" customHeight="1">
      <c r="B213" s="1316"/>
      <c r="C213" s="1425"/>
      <c r="D213" s="1426"/>
      <c r="E213" s="1427"/>
      <c r="F213" s="437">
        <f>C211</f>
        <v>0</v>
      </c>
      <c r="G213" s="1401"/>
      <c r="H213" s="1331"/>
      <c r="I213" s="1332"/>
      <c r="J213" s="1332"/>
      <c r="K213" s="1333"/>
      <c r="L213" s="1406"/>
      <c r="M213" s="1407"/>
      <c r="N213" s="1407"/>
      <c r="O213" s="1408"/>
      <c r="P213" s="1390" t="s">
        <v>215</v>
      </c>
      <c r="Q213" s="1391"/>
      <c r="R213" s="1392"/>
      <c r="S213" s="388" t="str">
        <f>IF(S211="","",VLOOKUP(S211,'4シフト記号表'!$C$6:$U$35,19,FALSE))</f>
        <v/>
      </c>
      <c r="T213" s="389" t="str">
        <f>IF(T211="","",VLOOKUP(T211,'4シフト記号表'!$C$6:$U$35,19,FALSE))</f>
        <v/>
      </c>
      <c r="U213" s="389" t="str">
        <f>IF(U211="","",VLOOKUP(U211,'4シフト記号表'!$C$6:$U$35,19,FALSE))</f>
        <v/>
      </c>
      <c r="V213" s="389" t="str">
        <f>IF(V211="","",VLOOKUP(V211,'4シフト記号表'!$C$6:$U$35,19,FALSE))</f>
        <v/>
      </c>
      <c r="W213" s="389" t="str">
        <f>IF(W211="","",VLOOKUP(W211,'4シフト記号表'!$C$6:$U$35,19,FALSE))</f>
        <v/>
      </c>
      <c r="X213" s="389" t="str">
        <f>IF(X211="","",VLOOKUP(X211,'4シフト記号表'!$C$6:$U$35,19,FALSE))</f>
        <v/>
      </c>
      <c r="Y213" s="390" t="str">
        <f>IF(Y211="","",VLOOKUP(Y211,'4シフト記号表'!$C$6:$U$35,19,FALSE))</f>
        <v/>
      </c>
      <c r="Z213" s="388" t="str">
        <f>IF(Z211="","",VLOOKUP(Z211,'4シフト記号表'!$C$6:$U$35,19,FALSE))</f>
        <v/>
      </c>
      <c r="AA213" s="389" t="str">
        <f>IF(AA211="","",VLOOKUP(AA211,'4シフト記号表'!$C$6:$U$35,19,FALSE))</f>
        <v/>
      </c>
      <c r="AB213" s="389" t="str">
        <f>IF(AB211="","",VLOOKUP(AB211,'4シフト記号表'!$C$6:$U$35,19,FALSE))</f>
        <v/>
      </c>
      <c r="AC213" s="389" t="str">
        <f>IF(AC211="","",VLOOKUP(AC211,'4シフト記号表'!$C$6:$U$35,19,FALSE))</f>
        <v/>
      </c>
      <c r="AD213" s="389" t="str">
        <f>IF(AD211="","",VLOOKUP(AD211,'4シフト記号表'!$C$6:$U$35,19,FALSE))</f>
        <v/>
      </c>
      <c r="AE213" s="389" t="str">
        <f>IF(AE211="","",VLOOKUP(AE211,'4シフト記号表'!$C$6:$U$35,19,FALSE))</f>
        <v/>
      </c>
      <c r="AF213" s="390" t="str">
        <f>IF(AF211="","",VLOOKUP(AF211,'4シフト記号表'!$C$6:$U$35,19,FALSE))</f>
        <v/>
      </c>
      <c r="AG213" s="388" t="str">
        <f>IF(AG211="","",VLOOKUP(AG211,'4シフト記号表'!$C$6:$U$35,19,FALSE))</f>
        <v/>
      </c>
      <c r="AH213" s="389" t="str">
        <f>IF(AH211="","",VLOOKUP(AH211,'4シフト記号表'!$C$6:$U$35,19,FALSE))</f>
        <v/>
      </c>
      <c r="AI213" s="389" t="str">
        <f>IF(AI211="","",VLOOKUP(AI211,'4シフト記号表'!$C$6:$U$35,19,FALSE))</f>
        <v/>
      </c>
      <c r="AJ213" s="389" t="str">
        <f>IF(AJ211="","",VLOOKUP(AJ211,'4シフト記号表'!$C$6:$U$35,19,FALSE))</f>
        <v/>
      </c>
      <c r="AK213" s="389" t="str">
        <f>IF(AK211="","",VLOOKUP(AK211,'4シフト記号表'!$C$6:$U$35,19,FALSE))</f>
        <v/>
      </c>
      <c r="AL213" s="389" t="str">
        <f>IF(AL211="","",VLOOKUP(AL211,'4シフト記号表'!$C$6:$U$35,19,FALSE))</f>
        <v/>
      </c>
      <c r="AM213" s="390" t="str">
        <f>IF(AM211="","",VLOOKUP(AM211,'4シフト記号表'!$C$6:$U$35,19,FALSE))</f>
        <v/>
      </c>
      <c r="AN213" s="388" t="str">
        <f>IF(AN211="","",VLOOKUP(AN211,'4シフト記号表'!$C$6:$U$35,19,FALSE))</f>
        <v/>
      </c>
      <c r="AO213" s="389" t="str">
        <f>IF(AO211="","",VLOOKUP(AO211,'4シフト記号表'!$C$6:$U$35,19,FALSE))</f>
        <v/>
      </c>
      <c r="AP213" s="389" t="str">
        <f>IF(AP211="","",VLOOKUP(AP211,'4シフト記号表'!$C$6:$U$35,19,FALSE))</f>
        <v/>
      </c>
      <c r="AQ213" s="389" t="str">
        <f>IF(AQ211="","",VLOOKUP(AQ211,'4シフト記号表'!$C$6:$U$35,19,FALSE))</f>
        <v/>
      </c>
      <c r="AR213" s="389" t="str">
        <f>IF(AR211="","",VLOOKUP(AR211,'4シフト記号表'!$C$6:$U$35,19,FALSE))</f>
        <v/>
      </c>
      <c r="AS213" s="389" t="str">
        <f>IF(AS211="","",VLOOKUP(AS211,'4シフト記号表'!$C$6:$U$35,19,FALSE))</f>
        <v/>
      </c>
      <c r="AT213" s="390" t="str">
        <f>IF(AT211="","",VLOOKUP(AT211,'4シフト記号表'!$C$6:$U$35,19,FALSE))</f>
        <v/>
      </c>
      <c r="AU213" s="388" t="str">
        <f>IF(AU211="","",VLOOKUP(AU211,'4シフト記号表'!$C$6:$U$35,19,FALSE))</f>
        <v/>
      </c>
      <c r="AV213" s="389" t="str">
        <f>IF(AV211="","",VLOOKUP(AV211,'4シフト記号表'!$C$6:$U$35,19,FALSE))</f>
        <v/>
      </c>
      <c r="AW213" s="389" t="str">
        <f>IF(AW211="","",VLOOKUP(AW211,'4シフト記号表'!$C$6:$U$35,19,FALSE))</f>
        <v/>
      </c>
      <c r="AX213" s="1393">
        <f>IF($BB$3="４週",SUM(S213:AT213),IF($BB$3="暦月",SUM(S213:AW213),""))</f>
        <v>0</v>
      </c>
      <c r="AY213" s="1394"/>
      <c r="AZ213" s="1395">
        <f>IF($BB$3="４週",AX213/4,IF($BB$3="暦月",'4勤務形態一覧（100名）'!AX213/('4勤務形態一覧（100名）'!$BB$8/7),""))</f>
        <v>0</v>
      </c>
      <c r="BA213" s="1396"/>
      <c r="BB213" s="1444"/>
      <c r="BC213" s="1407"/>
      <c r="BD213" s="1407"/>
      <c r="BE213" s="1407"/>
      <c r="BF213" s="1408"/>
    </row>
    <row r="214" spans="2:58" ht="20.25" customHeight="1">
      <c r="B214" s="1316">
        <f>B211+1</f>
        <v>65</v>
      </c>
      <c r="C214" s="1419"/>
      <c r="D214" s="1420"/>
      <c r="E214" s="1421"/>
      <c r="F214" s="391"/>
      <c r="G214" s="1400"/>
      <c r="H214" s="1402"/>
      <c r="I214" s="1332"/>
      <c r="J214" s="1332"/>
      <c r="K214" s="1333"/>
      <c r="L214" s="1403"/>
      <c r="M214" s="1404"/>
      <c r="N214" s="1404"/>
      <c r="O214" s="1405"/>
      <c r="P214" s="1409" t="s">
        <v>213</v>
      </c>
      <c r="Q214" s="1410"/>
      <c r="R214" s="1411"/>
      <c r="S214" s="434"/>
      <c r="T214" s="435"/>
      <c r="U214" s="435"/>
      <c r="V214" s="435"/>
      <c r="W214" s="435"/>
      <c r="X214" s="435"/>
      <c r="Y214" s="436"/>
      <c r="Z214" s="434"/>
      <c r="AA214" s="435"/>
      <c r="AB214" s="435"/>
      <c r="AC214" s="435"/>
      <c r="AD214" s="435"/>
      <c r="AE214" s="435"/>
      <c r="AF214" s="436"/>
      <c r="AG214" s="434"/>
      <c r="AH214" s="435"/>
      <c r="AI214" s="435"/>
      <c r="AJ214" s="435"/>
      <c r="AK214" s="435"/>
      <c r="AL214" s="435"/>
      <c r="AM214" s="436"/>
      <c r="AN214" s="434"/>
      <c r="AO214" s="435"/>
      <c r="AP214" s="435"/>
      <c r="AQ214" s="435"/>
      <c r="AR214" s="435"/>
      <c r="AS214" s="435"/>
      <c r="AT214" s="436"/>
      <c r="AU214" s="434"/>
      <c r="AV214" s="435"/>
      <c r="AW214" s="435"/>
      <c r="AX214" s="1481"/>
      <c r="AY214" s="1482"/>
      <c r="AZ214" s="1483"/>
      <c r="BA214" s="1484"/>
      <c r="BB214" s="1442"/>
      <c r="BC214" s="1404"/>
      <c r="BD214" s="1404"/>
      <c r="BE214" s="1404"/>
      <c r="BF214" s="1405"/>
    </row>
    <row r="215" spans="2:58" ht="20.25" customHeight="1">
      <c r="B215" s="1316"/>
      <c r="C215" s="1422"/>
      <c r="D215" s="1423"/>
      <c r="E215" s="1424"/>
      <c r="F215" s="383"/>
      <c r="G215" s="1327"/>
      <c r="H215" s="1331"/>
      <c r="I215" s="1332"/>
      <c r="J215" s="1332"/>
      <c r="K215" s="1333"/>
      <c r="L215" s="1337"/>
      <c r="M215" s="1338"/>
      <c r="N215" s="1338"/>
      <c r="O215" s="1339"/>
      <c r="P215" s="1383" t="s">
        <v>214</v>
      </c>
      <c r="Q215" s="1384"/>
      <c r="R215" s="1385"/>
      <c r="S215" s="384" t="str">
        <f>IF(S214="","",VLOOKUP(S214,'4シフト記号表'!$C$6:$K$35,9,FALSE))</f>
        <v/>
      </c>
      <c r="T215" s="385" t="str">
        <f>IF(T214="","",VLOOKUP(T214,'4シフト記号表'!$C$6:$K$35,9,FALSE))</f>
        <v/>
      </c>
      <c r="U215" s="385" t="str">
        <f>IF(U214="","",VLOOKUP(U214,'4シフト記号表'!$C$6:$K$35,9,FALSE))</f>
        <v/>
      </c>
      <c r="V215" s="385" t="str">
        <f>IF(V214="","",VLOOKUP(V214,'4シフト記号表'!$C$6:$K$35,9,FALSE))</f>
        <v/>
      </c>
      <c r="W215" s="385" t="str">
        <f>IF(W214="","",VLOOKUP(W214,'4シフト記号表'!$C$6:$K$35,9,FALSE))</f>
        <v/>
      </c>
      <c r="X215" s="385" t="str">
        <f>IF(X214="","",VLOOKUP(X214,'4シフト記号表'!$C$6:$K$35,9,FALSE))</f>
        <v/>
      </c>
      <c r="Y215" s="386" t="str">
        <f>IF(Y214="","",VLOOKUP(Y214,'4シフト記号表'!$C$6:$K$35,9,FALSE))</f>
        <v/>
      </c>
      <c r="Z215" s="384" t="str">
        <f>IF(Z214="","",VLOOKUP(Z214,'4シフト記号表'!$C$6:$K$35,9,FALSE))</f>
        <v/>
      </c>
      <c r="AA215" s="385" t="str">
        <f>IF(AA214="","",VLOOKUP(AA214,'4シフト記号表'!$C$6:$K$35,9,FALSE))</f>
        <v/>
      </c>
      <c r="AB215" s="385" t="str">
        <f>IF(AB214="","",VLOOKUP(AB214,'4シフト記号表'!$C$6:$K$35,9,FALSE))</f>
        <v/>
      </c>
      <c r="AC215" s="385" t="str">
        <f>IF(AC214="","",VLOOKUP(AC214,'4シフト記号表'!$C$6:$K$35,9,FALSE))</f>
        <v/>
      </c>
      <c r="AD215" s="385" t="str">
        <f>IF(AD214="","",VLOOKUP(AD214,'4シフト記号表'!$C$6:$K$35,9,FALSE))</f>
        <v/>
      </c>
      <c r="AE215" s="385" t="str">
        <f>IF(AE214="","",VLOOKUP(AE214,'4シフト記号表'!$C$6:$K$35,9,FALSE))</f>
        <v/>
      </c>
      <c r="AF215" s="386" t="str">
        <f>IF(AF214="","",VLOOKUP(AF214,'4シフト記号表'!$C$6:$K$35,9,FALSE))</f>
        <v/>
      </c>
      <c r="AG215" s="384" t="str">
        <f>IF(AG214="","",VLOOKUP(AG214,'4シフト記号表'!$C$6:$K$35,9,FALSE))</f>
        <v/>
      </c>
      <c r="AH215" s="385" t="str">
        <f>IF(AH214="","",VLOOKUP(AH214,'4シフト記号表'!$C$6:$K$35,9,FALSE))</f>
        <v/>
      </c>
      <c r="AI215" s="385" t="str">
        <f>IF(AI214="","",VLOOKUP(AI214,'4シフト記号表'!$C$6:$K$35,9,FALSE))</f>
        <v/>
      </c>
      <c r="AJ215" s="385" t="str">
        <f>IF(AJ214="","",VLOOKUP(AJ214,'4シフト記号表'!$C$6:$K$35,9,FALSE))</f>
        <v/>
      </c>
      <c r="AK215" s="385" t="str">
        <f>IF(AK214="","",VLOOKUP(AK214,'4シフト記号表'!$C$6:$K$35,9,FALSE))</f>
        <v/>
      </c>
      <c r="AL215" s="385" t="str">
        <f>IF(AL214="","",VLOOKUP(AL214,'4シフト記号表'!$C$6:$K$35,9,FALSE))</f>
        <v/>
      </c>
      <c r="AM215" s="386" t="str">
        <f>IF(AM214="","",VLOOKUP(AM214,'4シフト記号表'!$C$6:$K$35,9,FALSE))</f>
        <v/>
      </c>
      <c r="AN215" s="384" t="str">
        <f>IF(AN214="","",VLOOKUP(AN214,'4シフト記号表'!$C$6:$K$35,9,FALSE))</f>
        <v/>
      </c>
      <c r="AO215" s="385" t="str">
        <f>IF(AO214="","",VLOOKUP(AO214,'4シフト記号表'!$C$6:$K$35,9,FALSE))</f>
        <v/>
      </c>
      <c r="AP215" s="385" t="str">
        <f>IF(AP214="","",VLOOKUP(AP214,'4シフト記号表'!$C$6:$K$35,9,FALSE))</f>
        <v/>
      </c>
      <c r="AQ215" s="385" t="str">
        <f>IF(AQ214="","",VLOOKUP(AQ214,'4シフト記号表'!$C$6:$K$35,9,FALSE))</f>
        <v/>
      </c>
      <c r="AR215" s="385" t="str">
        <f>IF(AR214="","",VLOOKUP(AR214,'4シフト記号表'!$C$6:$K$35,9,FALSE))</f>
        <v/>
      </c>
      <c r="AS215" s="385" t="str">
        <f>IF(AS214="","",VLOOKUP(AS214,'4シフト記号表'!$C$6:$K$35,9,FALSE))</f>
        <v/>
      </c>
      <c r="AT215" s="386" t="str">
        <f>IF(AT214="","",VLOOKUP(AT214,'4シフト記号表'!$C$6:$K$35,9,FALSE))</f>
        <v/>
      </c>
      <c r="AU215" s="384" t="str">
        <f>IF(AU214="","",VLOOKUP(AU214,'4シフト記号表'!$C$6:$K$35,9,FALSE))</f>
        <v/>
      </c>
      <c r="AV215" s="385" t="str">
        <f>IF(AV214="","",VLOOKUP(AV214,'4シフト記号表'!$C$6:$K$35,9,FALSE))</f>
        <v/>
      </c>
      <c r="AW215" s="385" t="str">
        <f>IF(AW214="","",VLOOKUP(AW214,'4シフト記号表'!$C$6:$K$35,9,FALSE))</f>
        <v/>
      </c>
      <c r="AX215" s="1386">
        <f>IF($BB$3="４週",SUM(S215:AT215),IF($BB$3="暦月",SUM(S215:AW215),""))</f>
        <v>0</v>
      </c>
      <c r="AY215" s="1387"/>
      <c r="AZ215" s="1388">
        <f>IF($BB$3="４週",AX215/4,IF($BB$3="暦月",'4勤務形態一覧（100名）'!AX215/('4勤務形態一覧（100名）'!$BB$8/7),""))</f>
        <v>0</v>
      </c>
      <c r="BA215" s="1389"/>
      <c r="BB215" s="1443"/>
      <c r="BC215" s="1338"/>
      <c r="BD215" s="1338"/>
      <c r="BE215" s="1338"/>
      <c r="BF215" s="1339"/>
    </row>
    <row r="216" spans="2:58" ht="20.25" customHeight="1">
      <c r="B216" s="1316"/>
      <c r="C216" s="1425"/>
      <c r="D216" s="1426"/>
      <c r="E216" s="1427"/>
      <c r="F216" s="437">
        <f>C214</f>
        <v>0</v>
      </c>
      <c r="G216" s="1401"/>
      <c r="H216" s="1331"/>
      <c r="I216" s="1332"/>
      <c r="J216" s="1332"/>
      <c r="K216" s="1333"/>
      <c r="L216" s="1406"/>
      <c r="M216" s="1407"/>
      <c r="N216" s="1407"/>
      <c r="O216" s="1408"/>
      <c r="P216" s="1390" t="s">
        <v>215</v>
      </c>
      <c r="Q216" s="1391"/>
      <c r="R216" s="1392"/>
      <c r="S216" s="388" t="str">
        <f>IF(S214="","",VLOOKUP(S214,'4シフト記号表'!$C$6:$U$35,19,FALSE))</f>
        <v/>
      </c>
      <c r="T216" s="389" t="str">
        <f>IF(T214="","",VLOOKUP(T214,'4シフト記号表'!$C$6:$U$35,19,FALSE))</f>
        <v/>
      </c>
      <c r="U216" s="389" t="str">
        <f>IF(U214="","",VLOOKUP(U214,'4シフト記号表'!$C$6:$U$35,19,FALSE))</f>
        <v/>
      </c>
      <c r="V216" s="389" t="str">
        <f>IF(V214="","",VLOOKUP(V214,'4シフト記号表'!$C$6:$U$35,19,FALSE))</f>
        <v/>
      </c>
      <c r="W216" s="389" t="str">
        <f>IF(W214="","",VLOOKUP(W214,'4シフト記号表'!$C$6:$U$35,19,FALSE))</f>
        <v/>
      </c>
      <c r="X216" s="389" t="str">
        <f>IF(X214="","",VLOOKUP(X214,'4シフト記号表'!$C$6:$U$35,19,FALSE))</f>
        <v/>
      </c>
      <c r="Y216" s="390" t="str">
        <f>IF(Y214="","",VLOOKUP(Y214,'4シフト記号表'!$C$6:$U$35,19,FALSE))</f>
        <v/>
      </c>
      <c r="Z216" s="388" t="str">
        <f>IF(Z214="","",VLOOKUP(Z214,'4シフト記号表'!$C$6:$U$35,19,FALSE))</f>
        <v/>
      </c>
      <c r="AA216" s="389" t="str">
        <f>IF(AA214="","",VLOOKUP(AA214,'4シフト記号表'!$C$6:$U$35,19,FALSE))</f>
        <v/>
      </c>
      <c r="AB216" s="389" t="str">
        <f>IF(AB214="","",VLOOKUP(AB214,'4シフト記号表'!$C$6:$U$35,19,FALSE))</f>
        <v/>
      </c>
      <c r="AC216" s="389" t="str">
        <f>IF(AC214="","",VLOOKUP(AC214,'4シフト記号表'!$C$6:$U$35,19,FALSE))</f>
        <v/>
      </c>
      <c r="AD216" s="389" t="str">
        <f>IF(AD214="","",VLOOKUP(AD214,'4シフト記号表'!$C$6:$U$35,19,FALSE))</f>
        <v/>
      </c>
      <c r="AE216" s="389" t="str">
        <f>IF(AE214="","",VLOOKUP(AE214,'4シフト記号表'!$C$6:$U$35,19,FALSE))</f>
        <v/>
      </c>
      <c r="AF216" s="390" t="str">
        <f>IF(AF214="","",VLOOKUP(AF214,'4シフト記号表'!$C$6:$U$35,19,FALSE))</f>
        <v/>
      </c>
      <c r="AG216" s="388" t="str">
        <f>IF(AG214="","",VLOOKUP(AG214,'4シフト記号表'!$C$6:$U$35,19,FALSE))</f>
        <v/>
      </c>
      <c r="AH216" s="389" t="str">
        <f>IF(AH214="","",VLOOKUP(AH214,'4シフト記号表'!$C$6:$U$35,19,FALSE))</f>
        <v/>
      </c>
      <c r="AI216" s="389" t="str">
        <f>IF(AI214="","",VLOOKUP(AI214,'4シフト記号表'!$C$6:$U$35,19,FALSE))</f>
        <v/>
      </c>
      <c r="AJ216" s="389" t="str">
        <f>IF(AJ214="","",VLOOKUP(AJ214,'4シフト記号表'!$C$6:$U$35,19,FALSE))</f>
        <v/>
      </c>
      <c r="AK216" s="389" t="str">
        <f>IF(AK214="","",VLOOKUP(AK214,'4シフト記号表'!$C$6:$U$35,19,FALSE))</f>
        <v/>
      </c>
      <c r="AL216" s="389" t="str">
        <f>IF(AL214="","",VLOOKUP(AL214,'4シフト記号表'!$C$6:$U$35,19,FALSE))</f>
        <v/>
      </c>
      <c r="AM216" s="390" t="str">
        <f>IF(AM214="","",VLOOKUP(AM214,'4シフト記号表'!$C$6:$U$35,19,FALSE))</f>
        <v/>
      </c>
      <c r="AN216" s="388" t="str">
        <f>IF(AN214="","",VLOOKUP(AN214,'4シフト記号表'!$C$6:$U$35,19,FALSE))</f>
        <v/>
      </c>
      <c r="AO216" s="389" t="str">
        <f>IF(AO214="","",VLOOKUP(AO214,'4シフト記号表'!$C$6:$U$35,19,FALSE))</f>
        <v/>
      </c>
      <c r="AP216" s="389" t="str">
        <f>IF(AP214="","",VLOOKUP(AP214,'4シフト記号表'!$C$6:$U$35,19,FALSE))</f>
        <v/>
      </c>
      <c r="AQ216" s="389" t="str">
        <f>IF(AQ214="","",VLOOKUP(AQ214,'4シフト記号表'!$C$6:$U$35,19,FALSE))</f>
        <v/>
      </c>
      <c r="AR216" s="389" t="str">
        <f>IF(AR214="","",VLOOKUP(AR214,'4シフト記号表'!$C$6:$U$35,19,FALSE))</f>
        <v/>
      </c>
      <c r="AS216" s="389" t="str">
        <f>IF(AS214="","",VLOOKUP(AS214,'4シフト記号表'!$C$6:$U$35,19,FALSE))</f>
        <v/>
      </c>
      <c r="AT216" s="390" t="str">
        <f>IF(AT214="","",VLOOKUP(AT214,'4シフト記号表'!$C$6:$U$35,19,FALSE))</f>
        <v/>
      </c>
      <c r="AU216" s="388" t="str">
        <f>IF(AU214="","",VLOOKUP(AU214,'4シフト記号表'!$C$6:$U$35,19,FALSE))</f>
        <v/>
      </c>
      <c r="AV216" s="389" t="str">
        <f>IF(AV214="","",VLOOKUP(AV214,'4シフト記号表'!$C$6:$U$35,19,FALSE))</f>
        <v/>
      </c>
      <c r="AW216" s="389" t="str">
        <f>IF(AW214="","",VLOOKUP(AW214,'4シフト記号表'!$C$6:$U$35,19,FALSE))</f>
        <v/>
      </c>
      <c r="AX216" s="1393">
        <f>IF($BB$3="４週",SUM(S216:AT216),IF($BB$3="暦月",SUM(S216:AW216),""))</f>
        <v>0</v>
      </c>
      <c r="AY216" s="1394"/>
      <c r="AZ216" s="1395">
        <f>IF($BB$3="４週",AX216/4,IF($BB$3="暦月",'4勤務形態一覧（100名）'!AX216/('4勤務形態一覧（100名）'!$BB$8/7),""))</f>
        <v>0</v>
      </c>
      <c r="BA216" s="1396"/>
      <c r="BB216" s="1444"/>
      <c r="BC216" s="1407"/>
      <c r="BD216" s="1407"/>
      <c r="BE216" s="1407"/>
      <c r="BF216" s="1408"/>
    </row>
    <row r="217" spans="2:58" ht="20.25" customHeight="1">
      <c r="B217" s="1316">
        <f>B214+1</f>
        <v>66</v>
      </c>
      <c r="C217" s="1419"/>
      <c r="D217" s="1420"/>
      <c r="E217" s="1421"/>
      <c r="F217" s="391"/>
      <c r="G217" s="1400"/>
      <c r="H217" s="1402"/>
      <c r="I217" s="1332"/>
      <c r="J217" s="1332"/>
      <c r="K217" s="1333"/>
      <c r="L217" s="1403"/>
      <c r="M217" s="1404"/>
      <c r="N217" s="1404"/>
      <c r="O217" s="1405"/>
      <c r="P217" s="1409" t="s">
        <v>213</v>
      </c>
      <c r="Q217" s="1410"/>
      <c r="R217" s="1411"/>
      <c r="S217" s="434"/>
      <c r="T217" s="435"/>
      <c r="U217" s="435"/>
      <c r="V217" s="435"/>
      <c r="W217" s="435"/>
      <c r="X217" s="435"/>
      <c r="Y217" s="436"/>
      <c r="Z217" s="434"/>
      <c r="AA217" s="435"/>
      <c r="AB217" s="435"/>
      <c r="AC217" s="435"/>
      <c r="AD217" s="435"/>
      <c r="AE217" s="435"/>
      <c r="AF217" s="436"/>
      <c r="AG217" s="434"/>
      <c r="AH217" s="435"/>
      <c r="AI217" s="435"/>
      <c r="AJ217" s="435"/>
      <c r="AK217" s="435"/>
      <c r="AL217" s="435"/>
      <c r="AM217" s="436"/>
      <c r="AN217" s="434"/>
      <c r="AO217" s="435"/>
      <c r="AP217" s="435"/>
      <c r="AQ217" s="435"/>
      <c r="AR217" s="435"/>
      <c r="AS217" s="435"/>
      <c r="AT217" s="436"/>
      <c r="AU217" s="434"/>
      <c r="AV217" s="435"/>
      <c r="AW217" s="435"/>
      <c r="AX217" s="1481"/>
      <c r="AY217" s="1482"/>
      <c r="AZ217" s="1483"/>
      <c r="BA217" s="1484"/>
      <c r="BB217" s="1442"/>
      <c r="BC217" s="1404"/>
      <c r="BD217" s="1404"/>
      <c r="BE217" s="1404"/>
      <c r="BF217" s="1405"/>
    </row>
    <row r="218" spans="2:58" ht="20.25" customHeight="1">
      <c r="B218" s="1316"/>
      <c r="C218" s="1422"/>
      <c r="D218" s="1423"/>
      <c r="E218" s="1424"/>
      <c r="F218" s="383"/>
      <c r="G218" s="1327"/>
      <c r="H218" s="1331"/>
      <c r="I218" s="1332"/>
      <c r="J218" s="1332"/>
      <c r="K218" s="1333"/>
      <c r="L218" s="1337"/>
      <c r="M218" s="1338"/>
      <c r="N218" s="1338"/>
      <c r="O218" s="1339"/>
      <c r="P218" s="1383" t="s">
        <v>214</v>
      </c>
      <c r="Q218" s="1384"/>
      <c r="R218" s="1385"/>
      <c r="S218" s="384" t="str">
        <f>IF(S217="","",VLOOKUP(S217,'4シフト記号表'!$C$6:$K$35,9,FALSE))</f>
        <v/>
      </c>
      <c r="T218" s="385" t="str">
        <f>IF(T217="","",VLOOKUP(T217,'4シフト記号表'!$C$6:$K$35,9,FALSE))</f>
        <v/>
      </c>
      <c r="U218" s="385" t="str">
        <f>IF(U217="","",VLOOKUP(U217,'4シフト記号表'!$C$6:$K$35,9,FALSE))</f>
        <v/>
      </c>
      <c r="V218" s="385" t="str">
        <f>IF(V217="","",VLOOKUP(V217,'4シフト記号表'!$C$6:$K$35,9,FALSE))</f>
        <v/>
      </c>
      <c r="W218" s="385" t="str">
        <f>IF(W217="","",VLOOKUP(W217,'4シフト記号表'!$C$6:$K$35,9,FALSE))</f>
        <v/>
      </c>
      <c r="X218" s="385" t="str">
        <f>IF(X217="","",VLOOKUP(X217,'4シフト記号表'!$C$6:$K$35,9,FALSE))</f>
        <v/>
      </c>
      <c r="Y218" s="386" t="str">
        <f>IF(Y217="","",VLOOKUP(Y217,'4シフト記号表'!$C$6:$K$35,9,FALSE))</f>
        <v/>
      </c>
      <c r="Z218" s="384" t="str">
        <f>IF(Z217="","",VLOOKUP(Z217,'4シフト記号表'!$C$6:$K$35,9,FALSE))</f>
        <v/>
      </c>
      <c r="AA218" s="385" t="str">
        <f>IF(AA217="","",VLOOKUP(AA217,'4シフト記号表'!$C$6:$K$35,9,FALSE))</f>
        <v/>
      </c>
      <c r="AB218" s="385" t="str">
        <f>IF(AB217="","",VLOOKUP(AB217,'4シフト記号表'!$C$6:$K$35,9,FALSE))</f>
        <v/>
      </c>
      <c r="AC218" s="385" t="str">
        <f>IF(AC217="","",VLOOKUP(AC217,'4シフト記号表'!$C$6:$K$35,9,FALSE))</f>
        <v/>
      </c>
      <c r="AD218" s="385" t="str">
        <f>IF(AD217="","",VLOOKUP(AD217,'4シフト記号表'!$C$6:$K$35,9,FALSE))</f>
        <v/>
      </c>
      <c r="AE218" s="385" t="str">
        <f>IF(AE217="","",VLOOKUP(AE217,'4シフト記号表'!$C$6:$K$35,9,FALSE))</f>
        <v/>
      </c>
      <c r="AF218" s="386" t="str">
        <f>IF(AF217="","",VLOOKUP(AF217,'4シフト記号表'!$C$6:$K$35,9,FALSE))</f>
        <v/>
      </c>
      <c r="AG218" s="384" t="str">
        <f>IF(AG217="","",VLOOKUP(AG217,'4シフト記号表'!$C$6:$K$35,9,FALSE))</f>
        <v/>
      </c>
      <c r="AH218" s="385" t="str">
        <f>IF(AH217="","",VLOOKUP(AH217,'4シフト記号表'!$C$6:$K$35,9,FALSE))</f>
        <v/>
      </c>
      <c r="AI218" s="385" t="str">
        <f>IF(AI217="","",VLOOKUP(AI217,'4シフト記号表'!$C$6:$K$35,9,FALSE))</f>
        <v/>
      </c>
      <c r="AJ218" s="385" t="str">
        <f>IF(AJ217="","",VLOOKUP(AJ217,'4シフト記号表'!$C$6:$K$35,9,FALSE))</f>
        <v/>
      </c>
      <c r="AK218" s="385" t="str">
        <f>IF(AK217="","",VLOOKUP(AK217,'4シフト記号表'!$C$6:$K$35,9,FALSE))</f>
        <v/>
      </c>
      <c r="AL218" s="385" t="str">
        <f>IF(AL217="","",VLOOKUP(AL217,'4シフト記号表'!$C$6:$K$35,9,FALSE))</f>
        <v/>
      </c>
      <c r="AM218" s="386" t="str">
        <f>IF(AM217="","",VLOOKUP(AM217,'4シフト記号表'!$C$6:$K$35,9,FALSE))</f>
        <v/>
      </c>
      <c r="AN218" s="384" t="str">
        <f>IF(AN217="","",VLOOKUP(AN217,'4シフト記号表'!$C$6:$K$35,9,FALSE))</f>
        <v/>
      </c>
      <c r="AO218" s="385" t="str">
        <f>IF(AO217="","",VLOOKUP(AO217,'4シフト記号表'!$C$6:$K$35,9,FALSE))</f>
        <v/>
      </c>
      <c r="AP218" s="385" t="str">
        <f>IF(AP217="","",VLOOKUP(AP217,'4シフト記号表'!$C$6:$K$35,9,FALSE))</f>
        <v/>
      </c>
      <c r="AQ218" s="385" t="str">
        <f>IF(AQ217="","",VLOOKUP(AQ217,'4シフト記号表'!$C$6:$K$35,9,FALSE))</f>
        <v/>
      </c>
      <c r="AR218" s="385" t="str">
        <f>IF(AR217="","",VLOOKUP(AR217,'4シフト記号表'!$C$6:$K$35,9,FALSE))</f>
        <v/>
      </c>
      <c r="AS218" s="385" t="str">
        <f>IF(AS217="","",VLOOKUP(AS217,'4シフト記号表'!$C$6:$K$35,9,FALSE))</f>
        <v/>
      </c>
      <c r="AT218" s="386" t="str">
        <f>IF(AT217="","",VLOOKUP(AT217,'4シフト記号表'!$C$6:$K$35,9,FALSE))</f>
        <v/>
      </c>
      <c r="AU218" s="384" t="str">
        <f>IF(AU217="","",VLOOKUP(AU217,'4シフト記号表'!$C$6:$K$35,9,FALSE))</f>
        <v/>
      </c>
      <c r="AV218" s="385" t="str">
        <f>IF(AV217="","",VLOOKUP(AV217,'4シフト記号表'!$C$6:$K$35,9,FALSE))</f>
        <v/>
      </c>
      <c r="AW218" s="385" t="str">
        <f>IF(AW217="","",VLOOKUP(AW217,'4シフト記号表'!$C$6:$K$35,9,FALSE))</f>
        <v/>
      </c>
      <c r="AX218" s="1386">
        <f>IF($BB$3="４週",SUM(S218:AT218),IF($BB$3="暦月",SUM(S218:AW218),""))</f>
        <v>0</v>
      </c>
      <c r="AY218" s="1387"/>
      <c r="AZ218" s="1388">
        <f>IF($BB$3="４週",AX218/4,IF($BB$3="暦月",'4勤務形態一覧（100名）'!AX218/('4勤務形態一覧（100名）'!$BB$8/7),""))</f>
        <v>0</v>
      </c>
      <c r="BA218" s="1389"/>
      <c r="BB218" s="1443"/>
      <c r="BC218" s="1338"/>
      <c r="BD218" s="1338"/>
      <c r="BE218" s="1338"/>
      <c r="BF218" s="1339"/>
    </row>
    <row r="219" spans="2:58" ht="20.25" customHeight="1">
      <c r="B219" s="1316"/>
      <c r="C219" s="1425"/>
      <c r="D219" s="1426"/>
      <c r="E219" s="1427"/>
      <c r="F219" s="437">
        <f>C217</f>
        <v>0</v>
      </c>
      <c r="G219" s="1401"/>
      <c r="H219" s="1331"/>
      <c r="I219" s="1332"/>
      <c r="J219" s="1332"/>
      <c r="K219" s="1333"/>
      <c r="L219" s="1406"/>
      <c r="M219" s="1407"/>
      <c r="N219" s="1407"/>
      <c r="O219" s="1408"/>
      <c r="P219" s="1390" t="s">
        <v>215</v>
      </c>
      <c r="Q219" s="1391"/>
      <c r="R219" s="1392"/>
      <c r="S219" s="388" t="str">
        <f>IF(S217="","",VLOOKUP(S217,'4シフト記号表'!$C$6:$U$35,19,FALSE))</f>
        <v/>
      </c>
      <c r="T219" s="389" t="str">
        <f>IF(T217="","",VLOOKUP(T217,'4シフト記号表'!$C$6:$U$35,19,FALSE))</f>
        <v/>
      </c>
      <c r="U219" s="389" t="str">
        <f>IF(U217="","",VLOOKUP(U217,'4シフト記号表'!$C$6:$U$35,19,FALSE))</f>
        <v/>
      </c>
      <c r="V219" s="389" t="str">
        <f>IF(V217="","",VLOOKUP(V217,'4シフト記号表'!$C$6:$U$35,19,FALSE))</f>
        <v/>
      </c>
      <c r="W219" s="389" t="str">
        <f>IF(W217="","",VLOOKUP(W217,'4シフト記号表'!$C$6:$U$35,19,FALSE))</f>
        <v/>
      </c>
      <c r="X219" s="389" t="str">
        <f>IF(X217="","",VLOOKUP(X217,'4シフト記号表'!$C$6:$U$35,19,FALSE))</f>
        <v/>
      </c>
      <c r="Y219" s="390" t="str">
        <f>IF(Y217="","",VLOOKUP(Y217,'4シフト記号表'!$C$6:$U$35,19,FALSE))</f>
        <v/>
      </c>
      <c r="Z219" s="388" t="str">
        <f>IF(Z217="","",VLOOKUP(Z217,'4シフト記号表'!$C$6:$U$35,19,FALSE))</f>
        <v/>
      </c>
      <c r="AA219" s="389" t="str">
        <f>IF(AA217="","",VLOOKUP(AA217,'4シフト記号表'!$C$6:$U$35,19,FALSE))</f>
        <v/>
      </c>
      <c r="AB219" s="389" t="str">
        <f>IF(AB217="","",VLOOKUP(AB217,'4シフト記号表'!$C$6:$U$35,19,FALSE))</f>
        <v/>
      </c>
      <c r="AC219" s="389" t="str">
        <f>IF(AC217="","",VLOOKUP(AC217,'4シフト記号表'!$C$6:$U$35,19,FALSE))</f>
        <v/>
      </c>
      <c r="AD219" s="389" t="str">
        <f>IF(AD217="","",VLOOKUP(AD217,'4シフト記号表'!$C$6:$U$35,19,FALSE))</f>
        <v/>
      </c>
      <c r="AE219" s="389" t="str">
        <f>IF(AE217="","",VLOOKUP(AE217,'4シフト記号表'!$C$6:$U$35,19,FALSE))</f>
        <v/>
      </c>
      <c r="AF219" s="390" t="str">
        <f>IF(AF217="","",VLOOKUP(AF217,'4シフト記号表'!$C$6:$U$35,19,FALSE))</f>
        <v/>
      </c>
      <c r="AG219" s="388" t="str">
        <f>IF(AG217="","",VLOOKUP(AG217,'4シフト記号表'!$C$6:$U$35,19,FALSE))</f>
        <v/>
      </c>
      <c r="AH219" s="389" t="str">
        <f>IF(AH217="","",VLOOKUP(AH217,'4シフト記号表'!$C$6:$U$35,19,FALSE))</f>
        <v/>
      </c>
      <c r="AI219" s="389" t="str">
        <f>IF(AI217="","",VLOOKUP(AI217,'4シフト記号表'!$C$6:$U$35,19,FALSE))</f>
        <v/>
      </c>
      <c r="AJ219" s="389" t="str">
        <f>IF(AJ217="","",VLOOKUP(AJ217,'4シフト記号表'!$C$6:$U$35,19,FALSE))</f>
        <v/>
      </c>
      <c r="AK219" s="389" t="str">
        <f>IF(AK217="","",VLOOKUP(AK217,'4シフト記号表'!$C$6:$U$35,19,FALSE))</f>
        <v/>
      </c>
      <c r="AL219" s="389" t="str">
        <f>IF(AL217="","",VLOOKUP(AL217,'4シフト記号表'!$C$6:$U$35,19,FALSE))</f>
        <v/>
      </c>
      <c r="AM219" s="390" t="str">
        <f>IF(AM217="","",VLOOKUP(AM217,'4シフト記号表'!$C$6:$U$35,19,FALSE))</f>
        <v/>
      </c>
      <c r="AN219" s="388" t="str">
        <f>IF(AN217="","",VLOOKUP(AN217,'4シフト記号表'!$C$6:$U$35,19,FALSE))</f>
        <v/>
      </c>
      <c r="AO219" s="389" t="str">
        <f>IF(AO217="","",VLOOKUP(AO217,'4シフト記号表'!$C$6:$U$35,19,FALSE))</f>
        <v/>
      </c>
      <c r="AP219" s="389" t="str">
        <f>IF(AP217="","",VLOOKUP(AP217,'4シフト記号表'!$C$6:$U$35,19,FALSE))</f>
        <v/>
      </c>
      <c r="AQ219" s="389" t="str">
        <f>IF(AQ217="","",VLOOKUP(AQ217,'4シフト記号表'!$C$6:$U$35,19,FALSE))</f>
        <v/>
      </c>
      <c r="AR219" s="389" t="str">
        <f>IF(AR217="","",VLOOKUP(AR217,'4シフト記号表'!$C$6:$U$35,19,FALSE))</f>
        <v/>
      </c>
      <c r="AS219" s="389" t="str">
        <f>IF(AS217="","",VLOOKUP(AS217,'4シフト記号表'!$C$6:$U$35,19,FALSE))</f>
        <v/>
      </c>
      <c r="AT219" s="390" t="str">
        <f>IF(AT217="","",VLOOKUP(AT217,'4シフト記号表'!$C$6:$U$35,19,FALSE))</f>
        <v/>
      </c>
      <c r="AU219" s="388" t="str">
        <f>IF(AU217="","",VLOOKUP(AU217,'4シフト記号表'!$C$6:$U$35,19,FALSE))</f>
        <v/>
      </c>
      <c r="AV219" s="389" t="str">
        <f>IF(AV217="","",VLOOKUP(AV217,'4シフト記号表'!$C$6:$U$35,19,FALSE))</f>
        <v/>
      </c>
      <c r="AW219" s="389" t="str">
        <f>IF(AW217="","",VLOOKUP(AW217,'4シフト記号表'!$C$6:$U$35,19,FALSE))</f>
        <v/>
      </c>
      <c r="AX219" s="1393">
        <f>IF($BB$3="４週",SUM(S219:AT219),IF($BB$3="暦月",SUM(S219:AW219),""))</f>
        <v>0</v>
      </c>
      <c r="AY219" s="1394"/>
      <c r="AZ219" s="1395">
        <f>IF($BB$3="４週",AX219/4,IF($BB$3="暦月",'4勤務形態一覧（100名）'!AX219/('4勤務形態一覧（100名）'!$BB$8/7),""))</f>
        <v>0</v>
      </c>
      <c r="BA219" s="1396"/>
      <c r="BB219" s="1444"/>
      <c r="BC219" s="1407"/>
      <c r="BD219" s="1407"/>
      <c r="BE219" s="1407"/>
      <c r="BF219" s="1408"/>
    </row>
    <row r="220" spans="2:58" ht="20.25" customHeight="1">
      <c r="B220" s="1316">
        <f>B217+1</f>
        <v>67</v>
      </c>
      <c r="C220" s="1419"/>
      <c r="D220" s="1420"/>
      <c r="E220" s="1421"/>
      <c r="F220" s="391"/>
      <c r="G220" s="1400"/>
      <c r="H220" s="1402"/>
      <c r="I220" s="1332"/>
      <c r="J220" s="1332"/>
      <c r="K220" s="1333"/>
      <c r="L220" s="1403"/>
      <c r="M220" s="1404"/>
      <c r="N220" s="1404"/>
      <c r="O220" s="1405"/>
      <c r="P220" s="1409" t="s">
        <v>213</v>
      </c>
      <c r="Q220" s="1410"/>
      <c r="R220" s="1411"/>
      <c r="S220" s="434"/>
      <c r="T220" s="435"/>
      <c r="U220" s="435"/>
      <c r="V220" s="435"/>
      <c r="W220" s="435"/>
      <c r="X220" s="435"/>
      <c r="Y220" s="436"/>
      <c r="Z220" s="434"/>
      <c r="AA220" s="435"/>
      <c r="AB220" s="435"/>
      <c r="AC220" s="435"/>
      <c r="AD220" s="435"/>
      <c r="AE220" s="435"/>
      <c r="AF220" s="436"/>
      <c r="AG220" s="434"/>
      <c r="AH220" s="435"/>
      <c r="AI220" s="435"/>
      <c r="AJ220" s="435"/>
      <c r="AK220" s="435"/>
      <c r="AL220" s="435"/>
      <c r="AM220" s="436"/>
      <c r="AN220" s="434"/>
      <c r="AO220" s="435"/>
      <c r="AP220" s="435"/>
      <c r="AQ220" s="435"/>
      <c r="AR220" s="435"/>
      <c r="AS220" s="435"/>
      <c r="AT220" s="436"/>
      <c r="AU220" s="434"/>
      <c r="AV220" s="435"/>
      <c r="AW220" s="435"/>
      <c r="AX220" s="1481"/>
      <c r="AY220" s="1482"/>
      <c r="AZ220" s="1483"/>
      <c r="BA220" s="1484"/>
      <c r="BB220" s="1442"/>
      <c r="BC220" s="1404"/>
      <c r="BD220" s="1404"/>
      <c r="BE220" s="1404"/>
      <c r="BF220" s="1405"/>
    </row>
    <row r="221" spans="2:58" ht="20.25" customHeight="1">
      <c r="B221" s="1316"/>
      <c r="C221" s="1422"/>
      <c r="D221" s="1423"/>
      <c r="E221" s="1424"/>
      <c r="F221" s="383"/>
      <c r="G221" s="1327"/>
      <c r="H221" s="1331"/>
      <c r="I221" s="1332"/>
      <c r="J221" s="1332"/>
      <c r="K221" s="1333"/>
      <c r="L221" s="1337"/>
      <c r="M221" s="1338"/>
      <c r="N221" s="1338"/>
      <c r="O221" s="1339"/>
      <c r="P221" s="1383" t="s">
        <v>214</v>
      </c>
      <c r="Q221" s="1384"/>
      <c r="R221" s="1385"/>
      <c r="S221" s="384" t="str">
        <f>IF(S220="","",VLOOKUP(S220,'4シフト記号表'!$C$6:$K$35,9,FALSE))</f>
        <v/>
      </c>
      <c r="T221" s="385" t="str">
        <f>IF(T220="","",VLOOKUP(T220,'4シフト記号表'!$C$6:$K$35,9,FALSE))</f>
        <v/>
      </c>
      <c r="U221" s="385" t="str">
        <f>IF(U220="","",VLOOKUP(U220,'4シフト記号表'!$C$6:$K$35,9,FALSE))</f>
        <v/>
      </c>
      <c r="V221" s="385" t="str">
        <f>IF(V220="","",VLOOKUP(V220,'4シフト記号表'!$C$6:$K$35,9,FALSE))</f>
        <v/>
      </c>
      <c r="W221" s="385" t="str">
        <f>IF(W220="","",VLOOKUP(W220,'4シフト記号表'!$C$6:$K$35,9,FALSE))</f>
        <v/>
      </c>
      <c r="X221" s="385" t="str">
        <f>IF(X220="","",VLOOKUP(X220,'4シフト記号表'!$C$6:$K$35,9,FALSE))</f>
        <v/>
      </c>
      <c r="Y221" s="386" t="str">
        <f>IF(Y220="","",VLOOKUP(Y220,'4シフト記号表'!$C$6:$K$35,9,FALSE))</f>
        <v/>
      </c>
      <c r="Z221" s="384" t="str">
        <f>IF(Z220="","",VLOOKUP(Z220,'4シフト記号表'!$C$6:$K$35,9,FALSE))</f>
        <v/>
      </c>
      <c r="AA221" s="385" t="str">
        <f>IF(AA220="","",VLOOKUP(AA220,'4シフト記号表'!$C$6:$K$35,9,FALSE))</f>
        <v/>
      </c>
      <c r="AB221" s="385" t="str">
        <f>IF(AB220="","",VLOOKUP(AB220,'4シフト記号表'!$C$6:$K$35,9,FALSE))</f>
        <v/>
      </c>
      <c r="AC221" s="385" t="str">
        <f>IF(AC220="","",VLOOKUP(AC220,'4シフト記号表'!$C$6:$K$35,9,FALSE))</f>
        <v/>
      </c>
      <c r="AD221" s="385" t="str">
        <f>IF(AD220="","",VLOOKUP(AD220,'4シフト記号表'!$C$6:$K$35,9,FALSE))</f>
        <v/>
      </c>
      <c r="AE221" s="385" t="str">
        <f>IF(AE220="","",VLOOKUP(AE220,'4シフト記号表'!$C$6:$K$35,9,FALSE))</f>
        <v/>
      </c>
      <c r="AF221" s="386" t="str">
        <f>IF(AF220="","",VLOOKUP(AF220,'4シフト記号表'!$C$6:$K$35,9,FALSE))</f>
        <v/>
      </c>
      <c r="AG221" s="384" t="str">
        <f>IF(AG220="","",VLOOKUP(AG220,'4シフト記号表'!$C$6:$K$35,9,FALSE))</f>
        <v/>
      </c>
      <c r="AH221" s="385" t="str">
        <f>IF(AH220="","",VLOOKUP(AH220,'4シフト記号表'!$C$6:$K$35,9,FALSE))</f>
        <v/>
      </c>
      <c r="AI221" s="385" t="str">
        <f>IF(AI220="","",VLOOKUP(AI220,'4シフト記号表'!$C$6:$K$35,9,FALSE))</f>
        <v/>
      </c>
      <c r="AJ221" s="385" t="str">
        <f>IF(AJ220="","",VLOOKUP(AJ220,'4シフト記号表'!$C$6:$K$35,9,FALSE))</f>
        <v/>
      </c>
      <c r="AK221" s="385" t="str">
        <f>IF(AK220="","",VLOOKUP(AK220,'4シフト記号表'!$C$6:$K$35,9,FALSE))</f>
        <v/>
      </c>
      <c r="AL221" s="385" t="str">
        <f>IF(AL220="","",VLOOKUP(AL220,'4シフト記号表'!$C$6:$K$35,9,FALSE))</f>
        <v/>
      </c>
      <c r="AM221" s="386" t="str">
        <f>IF(AM220="","",VLOOKUP(AM220,'4シフト記号表'!$C$6:$K$35,9,FALSE))</f>
        <v/>
      </c>
      <c r="AN221" s="384" t="str">
        <f>IF(AN220="","",VLOOKUP(AN220,'4シフト記号表'!$C$6:$K$35,9,FALSE))</f>
        <v/>
      </c>
      <c r="AO221" s="385" t="str">
        <f>IF(AO220="","",VLOOKUP(AO220,'4シフト記号表'!$C$6:$K$35,9,FALSE))</f>
        <v/>
      </c>
      <c r="AP221" s="385" t="str">
        <f>IF(AP220="","",VLOOKUP(AP220,'4シフト記号表'!$C$6:$K$35,9,FALSE))</f>
        <v/>
      </c>
      <c r="AQ221" s="385" t="str">
        <f>IF(AQ220="","",VLOOKUP(AQ220,'4シフト記号表'!$C$6:$K$35,9,FALSE))</f>
        <v/>
      </c>
      <c r="AR221" s="385" t="str">
        <f>IF(AR220="","",VLOOKUP(AR220,'4シフト記号表'!$C$6:$K$35,9,FALSE))</f>
        <v/>
      </c>
      <c r="AS221" s="385" t="str">
        <f>IF(AS220="","",VLOOKUP(AS220,'4シフト記号表'!$C$6:$K$35,9,FALSE))</f>
        <v/>
      </c>
      <c r="AT221" s="386" t="str">
        <f>IF(AT220="","",VLOOKUP(AT220,'4シフト記号表'!$C$6:$K$35,9,FALSE))</f>
        <v/>
      </c>
      <c r="AU221" s="384" t="str">
        <f>IF(AU220="","",VLOOKUP(AU220,'4シフト記号表'!$C$6:$K$35,9,FALSE))</f>
        <v/>
      </c>
      <c r="AV221" s="385" t="str">
        <f>IF(AV220="","",VLOOKUP(AV220,'4シフト記号表'!$C$6:$K$35,9,FALSE))</f>
        <v/>
      </c>
      <c r="AW221" s="385" t="str">
        <f>IF(AW220="","",VLOOKUP(AW220,'4シフト記号表'!$C$6:$K$35,9,FALSE))</f>
        <v/>
      </c>
      <c r="AX221" s="1386">
        <f>IF($BB$3="４週",SUM(S221:AT221),IF($BB$3="暦月",SUM(S221:AW221),""))</f>
        <v>0</v>
      </c>
      <c r="AY221" s="1387"/>
      <c r="AZ221" s="1388">
        <f>IF($BB$3="４週",AX221/4,IF($BB$3="暦月",'4勤務形態一覧（100名）'!AX221/('4勤務形態一覧（100名）'!$BB$8/7),""))</f>
        <v>0</v>
      </c>
      <c r="BA221" s="1389"/>
      <c r="BB221" s="1443"/>
      <c r="BC221" s="1338"/>
      <c r="BD221" s="1338"/>
      <c r="BE221" s="1338"/>
      <c r="BF221" s="1339"/>
    </row>
    <row r="222" spans="2:58" ht="20.25" customHeight="1">
      <c r="B222" s="1316"/>
      <c r="C222" s="1425"/>
      <c r="D222" s="1426"/>
      <c r="E222" s="1427"/>
      <c r="F222" s="437">
        <f>C220</f>
        <v>0</v>
      </c>
      <c r="G222" s="1401"/>
      <c r="H222" s="1331"/>
      <c r="I222" s="1332"/>
      <c r="J222" s="1332"/>
      <c r="K222" s="1333"/>
      <c r="L222" s="1406"/>
      <c r="M222" s="1407"/>
      <c r="N222" s="1407"/>
      <c r="O222" s="1408"/>
      <c r="P222" s="1390" t="s">
        <v>215</v>
      </c>
      <c r="Q222" s="1391"/>
      <c r="R222" s="1392"/>
      <c r="S222" s="388" t="str">
        <f>IF(S220="","",VLOOKUP(S220,'4シフト記号表'!$C$6:$U$35,19,FALSE))</f>
        <v/>
      </c>
      <c r="T222" s="389" t="str">
        <f>IF(T220="","",VLOOKUP(T220,'4シフト記号表'!$C$6:$U$35,19,FALSE))</f>
        <v/>
      </c>
      <c r="U222" s="389" t="str">
        <f>IF(U220="","",VLOOKUP(U220,'4シフト記号表'!$C$6:$U$35,19,FALSE))</f>
        <v/>
      </c>
      <c r="V222" s="389" t="str">
        <f>IF(V220="","",VLOOKUP(V220,'4シフト記号表'!$C$6:$U$35,19,FALSE))</f>
        <v/>
      </c>
      <c r="W222" s="389" t="str">
        <f>IF(W220="","",VLOOKUP(W220,'4シフト記号表'!$C$6:$U$35,19,FALSE))</f>
        <v/>
      </c>
      <c r="X222" s="389" t="str">
        <f>IF(X220="","",VLOOKUP(X220,'4シフト記号表'!$C$6:$U$35,19,FALSE))</f>
        <v/>
      </c>
      <c r="Y222" s="390" t="str">
        <f>IF(Y220="","",VLOOKUP(Y220,'4シフト記号表'!$C$6:$U$35,19,FALSE))</f>
        <v/>
      </c>
      <c r="Z222" s="388" t="str">
        <f>IF(Z220="","",VLOOKUP(Z220,'4シフト記号表'!$C$6:$U$35,19,FALSE))</f>
        <v/>
      </c>
      <c r="AA222" s="389" t="str">
        <f>IF(AA220="","",VLOOKUP(AA220,'4シフト記号表'!$C$6:$U$35,19,FALSE))</f>
        <v/>
      </c>
      <c r="AB222" s="389" t="str">
        <f>IF(AB220="","",VLOOKUP(AB220,'4シフト記号表'!$C$6:$U$35,19,FALSE))</f>
        <v/>
      </c>
      <c r="AC222" s="389" t="str">
        <f>IF(AC220="","",VLOOKUP(AC220,'4シフト記号表'!$C$6:$U$35,19,FALSE))</f>
        <v/>
      </c>
      <c r="AD222" s="389" t="str">
        <f>IF(AD220="","",VLOOKUP(AD220,'4シフト記号表'!$C$6:$U$35,19,FALSE))</f>
        <v/>
      </c>
      <c r="AE222" s="389" t="str">
        <f>IF(AE220="","",VLOOKUP(AE220,'4シフト記号表'!$C$6:$U$35,19,FALSE))</f>
        <v/>
      </c>
      <c r="AF222" s="390" t="str">
        <f>IF(AF220="","",VLOOKUP(AF220,'4シフト記号表'!$C$6:$U$35,19,FALSE))</f>
        <v/>
      </c>
      <c r="AG222" s="388" t="str">
        <f>IF(AG220="","",VLOOKUP(AG220,'4シフト記号表'!$C$6:$U$35,19,FALSE))</f>
        <v/>
      </c>
      <c r="AH222" s="389" t="str">
        <f>IF(AH220="","",VLOOKUP(AH220,'4シフト記号表'!$C$6:$U$35,19,FALSE))</f>
        <v/>
      </c>
      <c r="AI222" s="389" t="str">
        <f>IF(AI220="","",VLOOKUP(AI220,'4シフト記号表'!$C$6:$U$35,19,FALSE))</f>
        <v/>
      </c>
      <c r="AJ222" s="389" t="str">
        <f>IF(AJ220="","",VLOOKUP(AJ220,'4シフト記号表'!$C$6:$U$35,19,FALSE))</f>
        <v/>
      </c>
      <c r="AK222" s="389" t="str">
        <f>IF(AK220="","",VLOOKUP(AK220,'4シフト記号表'!$C$6:$U$35,19,FALSE))</f>
        <v/>
      </c>
      <c r="AL222" s="389" t="str">
        <f>IF(AL220="","",VLOOKUP(AL220,'4シフト記号表'!$C$6:$U$35,19,FALSE))</f>
        <v/>
      </c>
      <c r="AM222" s="390" t="str">
        <f>IF(AM220="","",VLOOKUP(AM220,'4シフト記号表'!$C$6:$U$35,19,FALSE))</f>
        <v/>
      </c>
      <c r="AN222" s="388" t="str">
        <f>IF(AN220="","",VLOOKUP(AN220,'4シフト記号表'!$C$6:$U$35,19,FALSE))</f>
        <v/>
      </c>
      <c r="AO222" s="389" t="str">
        <f>IF(AO220="","",VLOOKUP(AO220,'4シフト記号表'!$C$6:$U$35,19,FALSE))</f>
        <v/>
      </c>
      <c r="AP222" s="389" t="str">
        <f>IF(AP220="","",VLOOKUP(AP220,'4シフト記号表'!$C$6:$U$35,19,FALSE))</f>
        <v/>
      </c>
      <c r="AQ222" s="389" t="str">
        <f>IF(AQ220="","",VLOOKUP(AQ220,'4シフト記号表'!$C$6:$U$35,19,FALSE))</f>
        <v/>
      </c>
      <c r="AR222" s="389" t="str">
        <f>IF(AR220="","",VLOOKUP(AR220,'4シフト記号表'!$C$6:$U$35,19,FALSE))</f>
        <v/>
      </c>
      <c r="AS222" s="389" t="str">
        <f>IF(AS220="","",VLOOKUP(AS220,'4シフト記号表'!$C$6:$U$35,19,FALSE))</f>
        <v/>
      </c>
      <c r="AT222" s="390" t="str">
        <f>IF(AT220="","",VLOOKUP(AT220,'4シフト記号表'!$C$6:$U$35,19,FALSE))</f>
        <v/>
      </c>
      <c r="AU222" s="388" t="str">
        <f>IF(AU220="","",VLOOKUP(AU220,'4シフト記号表'!$C$6:$U$35,19,FALSE))</f>
        <v/>
      </c>
      <c r="AV222" s="389" t="str">
        <f>IF(AV220="","",VLOOKUP(AV220,'4シフト記号表'!$C$6:$U$35,19,FALSE))</f>
        <v/>
      </c>
      <c r="AW222" s="389" t="str">
        <f>IF(AW220="","",VLOOKUP(AW220,'4シフト記号表'!$C$6:$U$35,19,FALSE))</f>
        <v/>
      </c>
      <c r="AX222" s="1393">
        <f>IF($BB$3="４週",SUM(S222:AT222),IF($BB$3="暦月",SUM(S222:AW222),""))</f>
        <v>0</v>
      </c>
      <c r="AY222" s="1394"/>
      <c r="AZ222" s="1395">
        <f>IF($BB$3="４週",AX222/4,IF($BB$3="暦月",'4勤務形態一覧（100名）'!AX222/('4勤務形態一覧（100名）'!$BB$8/7),""))</f>
        <v>0</v>
      </c>
      <c r="BA222" s="1396"/>
      <c r="BB222" s="1444"/>
      <c r="BC222" s="1407"/>
      <c r="BD222" s="1407"/>
      <c r="BE222" s="1407"/>
      <c r="BF222" s="1408"/>
    </row>
    <row r="223" spans="2:58" ht="20.25" customHeight="1">
      <c r="B223" s="1316">
        <f>B220+1</f>
        <v>68</v>
      </c>
      <c r="C223" s="1419"/>
      <c r="D223" s="1420"/>
      <c r="E223" s="1421"/>
      <c r="F223" s="391"/>
      <c r="G223" s="1400"/>
      <c r="H223" s="1402"/>
      <c r="I223" s="1332"/>
      <c r="J223" s="1332"/>
      <c r="K223" s="1333"/>
      <c r="L223" s="1403"/>
      <c r="M223" s="1404"/>
      <c r="N223" s="1404"/>
      <c r="O223" s="1405"/>
      <c r="P223" s="1409" t="s">
        <v>213</v>
      </c>
      <c r="Q223" s="1410"/>
      <c r="R223" s="1411"/>
      <c r="S223" s="434"/>
      <c r="T223" s="435"/>
      <c r="U223" s="435"/>
      <c r="V223" s="435"/>
      <c r="W223" s="435"/>
      <c r="X223" s="435"/>
      <c r="Y223" s="436"/>
      <c r="Z223" s="434"/>
      <c r="AA223" s="435"/>
      <c r="AB223" s="435"/>
      <c r="AC223" s="435"/>
      <c r="AD223" s="435"/>
      <c r="AE223" s="435"/>
      <c r="AF223" s="436"/>
      <c r="AG223" s="434"/>
      <c r="AH223" s="435"/>
      <c r="AI223" s="435"/>
      <c r="AJ223" s="435"/>
      <c r="AK223" s="435"/>
      <c r="AL223" s="435"/>
      <c r="AM223" s="436"/>
      <c r="AN223" s="434"/>
      <c r="AO223" s="435"/>
      <c r="AP223" s="435"/>
      <c r="AQ223" s="435"/>
      <c r="AR223" s="435"/>
      <c r="AS223" s="435"/>
      <c r="AT223" s="436"/>
      <c r="AU223" s="434"/>
      <c r="AV223" s="435"/>
      <c r="AW223" s="435"/>
      <c r="AX223" s="1481"/>
      <c r="AY223" s="1482"/>
      <c r="AZ223" s="1483"/>
      <c r="BA223" s="1484"/>
      <c r="BB223" s="1442"/>
      <c r="BC223" s="1404"/>
      <c r="BD223" s="1404"/>
      <c r="BE223" s="1404"/>
      <c r="BF223" s="1405"/>
    </row>
    <row r="224" spans="2:58" ht="20.25" customHeight="1">
      <c r="B224" s="1316"/>
      <c r="C224" s="1422"/>
      <c r="D224" s="1423"/>
      <c r="E224" s="1424"/>
      <c r="F224" s="383"/>
      <c r="G224" s="1327"/>
      <c r="H224" s="1331"/>
      <c r="I224" s="1332"/>
      <c r="J224" s="1332"/>
      <c r="K224" s="1333"/>
      <c r="L224" s="1337"/>
      <c r="M224" s="1338"/>
      <c r="N224" s="1338"/>
      <c r="O224" s="1339"/>
      <c r="P224" s="1383" t="s">
        <v>214</v>
      </c>
      <c r="Q224" s="1384"/>
      <c r="R224" s="1385"/>
      <c r="S224" s="384" t="str">
        <f>IF(S223="","",VLOOKUP(S223,'4シフト記号表'!$C$6:$K$35,9,FALSE))</f>
        <v/>
      </c>
      <c r="T224" s="385" t="str">
        <f>IF(T223="","",VLOOKUP(T223,'4シフト記号表'!$C$6:$K$35,9,FALSE))</f>
        <v/>
      </c>
      <c r="U224" s="385" t="str">
        <f>IF(U223="","",VLOOKUP(U223,'4シフト記号表'!$C$6:$K$35,9,FALSE))</f>
        <v/>
      </c>
      <c r="V224" s="385" t="str">
        <f>IF(V223="","",VLOOKUP(V223,'4シフト記号表'!$C$6:$K$35,9,FALSE))</f>
        <v/>
      </c>
      <c r="W224" s="385" t="str">
        <f>IF(W223="","",VLOOKUP(W223,'4シフト記号表'!$C$6:$K$35,9,FALSE))</f>
        <v/>
      </c>
      <c r="X224" s="385" t="str">
        <f>IF(X223="","",VLOOKUP(X223,'4シフト記号表'!$C$6:$K$35,9,FALSE))</f>
        <v/>
      </c>
      <c r="Y224" s="386" t="str">
        <f>IF(Y223="","",VLOOKUP(Y223,'4シフト記号表'!$C$6:$K$35,9,FALSE))</f>
        <v/>
      </c>
      <c r="Z224" s="384" t="str">
        <f>IF(Z223="","",VLOOKUP(Z223,'4シフト記号表'!$C$6:$K$35,9,FALSE))</f>
        <v/>
      </c>
      <c r="AA224" s="385" t="str">
        <f>IF(AA223="","",VLOOKUP(AA223,'4シフト記号表'!$C$6:$K$35,9,FALSE))</f>
        <v/>
      </c>
      <c r="AB224" s="385" t="str">
        <f>IF(AB223="","",VLOOKUP(AB223,'4シフト記号表'!$C$6:$K$35,9,FALSE))</f>
        <v/>
      </c>
      <c r="AC224" s="385" t="str">
        <f>IF(AC223="","",VLOOKUP(AC223,'4シフト記号表'!$C$6:$K$35,9,FALSE))</f>
        <v/>
      </c>
      <c r="AD224" s="385" t="str">
        <f>IF(AD223="","",VLOOKUP(AD223,'4シフト記号表'!$C$6:$K$35,9,FALSE))</f>
        <v/>
      </c>
      <c r="AE224" s="385" t="str">
        <f>IF(AE223="","",VLOOKUP(AE223,'4シフト記号表'!$C$6:$K$35,9,FALSE))</f>
        <v/>
      </c>
      <c r="AF224" s="386" t="str">
        <f>IF(AF223="","",VLOOKUP(AF223,'4シフト記号表'!$C$6:$K$35,9,FALSE))</f>
        <v/>
      </c>
      <c r="AG224" s="384" t="str">
        <f>IF(AG223="","",VLOOKUP(AG223,'4シフト記号表'!$C$6:$K$35,9,FALSE))</f>
        <v/>
      </c>
      <c r="AH224" s="385" t="str">
        <f>IF(AH223="","",VLOOKUP(AH223,'4シフト記号表'!$C$6:$K$35,9,FALSE))</f>
        <v/>
      </c>
      <c r="AI224" s="385" t="str">
        <f>IF(AI223="","",VLOOKUP(AI223,'4シフト記号表'!$C$6:$K$35,9,FALSE))</f>
        <v/>
      </c>
      <c r="AJ224" s="385" t="str">
        <f>IF(AJ223="","",VLOOKUP(AJ223,'4シフト記号表'!$C$6:$K$35,9,FALSE))</f>
        <v/>
      </c>
      <c r="AK224" s="385" t="str">
        <f>IF(AK223="","",VLOOKUP(AK223,'4シフト記号表'!$C$6:$K$35,9,FALSE))</f>
        <v/>
      </c>
      <c r="AL224" s="385" t="str">
        <f>IF(AL223="","",VLOOKUP(AL223,'4シフト記号表'!$C$6:$K$35,9,FALSE))</f>
        <v/>
      </c>
      <c r="AM224" s="386" t="str">
        <f>IF(AM223="","",VLOOKUP(AM223,'4シフト記号表'!$C$6:$K$35,9,FALSE))</f>
        <v/>
      </c>
      <c r="AN224" s="384" t="str">
        <f>IF(AN223="","",VLOOKUP(AN223,'4シフト記号表'!$C$6:$K$35,9,FALSE))</f>
        <v/>
      </c>
      <c r="AO224" s="385" t="str">
        <f>IF(AO223="","",VLOOKUP(AO223,'4シフト記号表'!$C$6:$K$35,9,FALSE))</f>
        <v/>
      </c>
      <c r="AP224" s="385" t="str">
        <f>IF(AP223="","",VLOOKUP(AP223,'4シフト記号表'!$C$6:$K$35,9,FALSE))</f>
        <v/>
      </c>
      <c r="AQ224" s="385" t="str">
        <f>IF(AQ223="","",VLOOKUP(AQ223,'4シフト記号表'!$C$6:$K$35,9,FALSE))</f>
        <v/>
      </c>
      <c r="AR224" s="385" t="str">
        <f>IF(AR223="","",VLOOKUP(AR223,'4シフト記号表'!$C$6:$K$35,9,FALSE))</f>
        <v/>
      </c>
      <c r="AS224" s="385" t="str">
        <f>IF(AS223="","",VLOOKUP(AS223,'4シフト記号表'!$C$6:$K$35,9,FALSE))</f>
        <v/>
      </c>
      <c r="AT224" s="386" t="str">
        <f>IF(AT223="","",VLOOKUP(AT223,'4シフト記号表'!$C$6:$K$35,9,FALSE))</f>
        <v/>
      </c>
      <c r="AU224" s="384" t="str">
        <f>IF(AU223="","",VLOOKUP(AU223,'4シフト記号表'!$C$6:$K$35,9,FALSE))</f>
        <v/>
      </c>
      <c r="AV224" s="385" t="str">
        <f>IF(AV223="","",VLOOKUP(AV223,'4シフト記号表'!$C$6:$K$35,9,FALSE))</f>
        <v/>
      </c>
      <c r="AW224" s="385" t="str">
        <f>IF(AW223="","",VLOOKUP(AW223,'4シフト記号表'!$C$6:$K$35,9,FALSE))</f>
        <v/>
      </c>
      <c r="AX224" s="1386">
        <f>IF($BB$3="４週",SUM(S224:AT224),IF($BB$3="暦月",SUM(S224:AW224),""))</f>
        <v>0</v>
      </c>
      <c r="AY224" s="1387"/>
      <c r="AZ224" s="1388">
        <f>IF($BB$3="４週",AX224/4,IF($BB$3="暦月",'4勤務形態一覧（100名）'!AX224/('4勤務形態一覧（100名）'!$BB$8/7),""))</f>
        <v>0</v>
      </c>
      <c r="BA224" s="1389"/>
      <c r="BB224" s="1443"/>
      <c r="BC224" s="1338"/>
      <c r="BD224" s="1338"/>
      <c r="BE224" s="1338"/>
      <c r="BF224" s="1339"/>
    </row>
    <row r="225" spans="2:58" ht="20.25" customHeight="1">
      <c r="B225" s="1316"/>
      <c r="C225" s="1425"/>
      <c r="D225" s="1426"/>
      <c r="E225" s="1427"/>
      <c r="F225" s="437">
        <f>C223</f>
        <v>0</v>
      </c>
      <c r="G225" s="1401"/>
      <c r="H225" s="1331"/>
      <c r="I225" s="1332"/>
      <c r="J225" s="1332"/>
      <c r="K225" s="1333"/>
      <c r="L225" s="1406"/>
      <c r="M225" s="1407"/>
      <c r="N225" s="1407"/>
      <c r="O225" s="1408"/>
      <c r="P225" s="1390" t="s">
        <v>215</v>
      </c>
      <c r="Q225" s="1391"/>
      <c r="R225" s="1392"/>
      <c r="S225" s="388" t="str">
        <f>IF(S223="","",VLOOKUP(S223,'4シフト記号表'!$C$6:$U$35,19,FALSE))</f>
        <v/>
      </c>
      <c r="T225" s="389" t="str">
        <f>IF(T223="","",VLOOKUP(T223,'4シフト記号表'!$C$6:$U$35,19,FALSE))</f>
        <v/>
      </c>
      <c r="U225" s="389" t="str">
        <f>IF(U223="","",VLOOKUP(U223,'4シフト記号表'!$C$6:$U$35,19,FALSE))</f>
        <v/>
      </c>
      <c r="V225" s="389" t="str">
        <f>IF(V223="","",VLOOKUP(V223,'4シフト記号表'!$C$6:$U$35,19,FALSE))</f>
        <v/>
      </c>
      <c r="W225" s="389" t="str">
        <f>IF(W223="","",VLOOKUP(W223,'4シフト記号表'!$C$6:$U$35,19,FALSE))</f>
        <v/>
      </c>
      <c r="X225" s="389" t="str">
        <f>IF(X223="","",VLOOKUP(X223,'4シフト記号表'!$C$6:$U$35,19,FALSE))</f>
        <v/>
      </c>
      <c r="Y225" s="390" t="str">
        <f>IF(Y223="","",VLOOKUP(Y223,'4シフト記号表'!$C$6:$U$35,19,FALSE))</f>
        <v/>
      </c>
      <c r="Z225" s="388" t="str">
        <f>IF(Z223="","",VLOOKUP(Z223,'4シフト記号表'!$C$6:$U$35,19,FALSE))</f>
        <v/>
      </c>
      <c r="AA225" s="389" t="str">
        <f>IF(AA223="","",VLOOKUP(AA223,'4シフト記号表'!$C$6:$U$35,19,FALSE))</f>
        <v/>
      </c>
      <c r="AB225" s="389" t="str">
        <f>IF(AB223="","",VLOOKUP(AB223,'4シフト記号表'!$C$6:$U$35,19,FALSE))</f>
        <v/>
      </c>
      <c r="AC225" s="389" t="str">
        <f>IF(AC223="","",VLOOKUP(AC223,'4シフト記号表'!$C$6:$U$35,19,FALSE))</f>
        <v/>
      </c>
      <c r="AD225" s="389" t="str">
        <f>IF(AD223="","",VLOOKUP(AD223,'4シフト記号表'!$C$6:$U$35,19,FALSE))</f>
        <v/>
      </c>
      <c r="AE225" s="389" t="str">
        <f>IF(AE223="","",VLOOKUP(AE223,'4シフト記号表'!$C$6:$U$35,19,FALSE))</f>
        <v/>
      </c>
      <c r="AF225" s="390" t="str">
        <f>IF(AF223="","",VLOOKUP(AF223,'4シフト記号表'!$C$6:$U$35,19,FALSE))</f>
        <v/>
      </c>
      <c r="AG225" s="388" t="str">
        <f>IF(AG223="","",VLOOKUP(AG223,'4シフト記号表'!$C$6:$U$35,19,FALSE))</f>
        <v/>
      </c>
      <c r="AH225" s="389" t="str">
        <f>IF(AH223="","",VLOOKUP(AH223,'4シフト記号表'!$C$6:$U$35,19,FALSE))</f>
        <v/>
      </c>
      <c r="AI225" s="389" t="str">
        <f>IF(AI223="","",VLOOKUP(AI223,'4シフト記号表'!$C$6:$U$35,19,FALSE))</f>
        <v/>
      </c>
      <c r="AJ225" s="389" t="str">
        <f>IF(AJ223="","",VLOOKUP(AJ223,'4シフト記号表'!$C$6:$U$35,19,FALSE))</f>
        <v/>
      </c>
      <c r="AK225" s="389" t="str">
        <f>IF(AK223="","",VLOOKUP(AK223,'4シフト記号表'!$C$6:$U$35,19,FALSE))</f>
        <v/>
      </c>
      <c r="AL225" s="389" t="str">
        <f>IF(AL223="","",VLOOKUP(AL223,'4シフト記号表'!$C$6:$U$35,19,FALSE))</f>
        <v/>
      </c>
      <c r="AM225" s="390" t="str">
        <f>IF(AM223="","",VLOOKUP(AM223,'4シフト記号表'!$C$6:$U$35,19,FALSE))</f>
        <v/>
      </c>
      <c r="AN225" s="388" t="str">
        <f>IF(AN223="","",VLOOKUP(AN223,'4シフト記号表'!$C$6:$U$35,19,FALSE))</f>
        <v/>
      </c>
      <c r="AO225" s="389" t="str">
        <f>IF(AO223="","",VLOOKUP(AO223,'4シフト記号表'!$C$6:$U$35,19,FALSE))</f>
        <v/>
      </c>
      <c r="AP225" s="389" t="str">
        <f>IF(AP223="","",VLOOKUP(AP223,'4シフト記号表'!$C$6:$U$35,19,FALSE))</f>
        <v/>
      </c>
      <c r="AQ225" s="389" t="str">
        <f>IF(AQ223="","",VLOOKUP(AQ223,'4シフト記号表'!$C$6:$U$35,19,FALSE))</f>
        <v/>
      </c>
      <c r="AR225" s="389" t="str">
        <f>IF(AR223="","",VLOOKUP(AR223,'4シフト記号表'!$C$6:$U$35,19,FALSE))</f>
        <v/>
      </c>
      <c r="AS225" s="389" t="str">
        <f>IF(AS223="","",VLOOKUP(AS223,'4シフト記号表'!$C$6:$U$35,19,FALSE))</f>
        <v/>
      </c>
      <c r="AT225" s="390" t="str">
        <f>IF(AT223="","",VLOOKUP(AT223,'4シフト記号表'!$C$6:$U$35,19,FALSE))</f>
        <v/>
      </c>
      <c r="AU225" s="388" t="str">
        <f>IF(AU223="","",VLOOKUP(AU223,'4シフト記号表'!$C$6:$U$35,19,FALSE))</f>
        <v/>
      </c>
      <c r="AV225" s="389" t="str">
        <f>IF(AV223="","",VLOOKUP(AV223,'4シフト記号表'!$C$6:$U$35,19,FALSE))</f>
        <v/>
      </c>
      <c r="AW225" s="389" t="str">
        <f>IF(AW223="","",VLOOKUP(AW223,'4シフト記号表'!$C$6:$U$35,19,FALSE))</f>
        <v/>
      </c>
      <c r="AX225" s="1393">
        <f>IF($BB$3="４週",SUM(S225:AT225),IF($BB$3="暦月",SUM(S225:AW225),""))</f>
        <v>0</v>
      </c>
      <c r="AY225" s="1394"/>
      <c r="AZ225" s="1395">
        <f>IF($BB$3="４週",AX225/4,IF($BB$3="暦月",'4勤務形態一覧（100名）'!AX225/('4勤務形態一覧（100名）'!$BB$8/7),""))</f>
        <v>0</v>
      </c>
      <c r="BA225" s="1396"/>
      <c r="BB225" s="1444"/>
      <c r="BC225" s="1407"/>
      <c r="BD225" s="1407"/>
      <c r="BE225" s="1407"/>
      <c r="BF225" s="1408"/>
    </row>
    <row r="226" spans="2:58" ht="20.25" customHeight="1">
      <c r="B226" s="1316">
        <f>B223+1</f>
        <v>69</v>
      </c>
      <c r="C226" s="1419"/>
      <c r="D226" s="1420"/>
      <c r="E226" s="1421"/>
      <c r="F226" s="391"/>
      <c r="G226" s="1400"/>
      <c r="H226" s="1402"/>
      <c r="I226" s="1332"/>
      <c r="J226" s="1332"/>
      <c r="K226" s="1333"/>
      <c r="L226" s="1403"/>
      <c r="M226" s="1404"/>
      <c r="N226" s="1404"/>
      <c r="O226" s="1405"/>
      <c r="P226" s="1409" t="s">
        <v>213</v>
      </c>
      <c r="Q226" s="1410"/>
      <c r="R226" s="1411"/>
      <c r="S226" s="434"/>
      <c r="T226" s="435"/>
      <c r="U226" s="435"/>
      <c r="V226" s="435"/>
      <c r="W226" s="435"/>
      <c r="X226" s="435"/>
      <c r="Y226" s="436"/>
      <c r="Z226" s="434"/>
      <c r="AA226" s="435"/>
      <c r="AB226" s="435"/>
      <c r="AC226" s="435"/>
      <c r="AD226" s="435"/>
      <c r="AE226" s="435"/>
      <c r="AF226" s="436"/>
      <c r="AG226" s="434"/>
      <c r="AH226" s="435"/>
      <c r="AI226" s="435"/>
      <c r="AJ226" s="435"/>
      <c r="AK226" s="435"/>
      <c r="AL226" s="435"/>
      <c r="AM226" s="436"/>
      <c r="AN226" s="434"/>
      <c r="AO226" s="435"/>
      <c r="AP226" s="435"/>
      <c r="AQ226" s="435"/>
      <c r="AR226" s="435"/>
      <c r="AS226" s="435"/>
      <c r="AT226" s="436"/>
      <c r="AU226" s="434"/>
      <c r="AV226" s="435"/>
      <c r="AW226" s="435"/>
      <c r="AX226" s="1481"/>
      <c r="AY226" s="1482"/>
      <c r="AZ226" s="1483"/>
      <c r="BA226" s="1484"/>
      <c r="BB226" s="1442"/>
      <c r="BC226" s="1404"/>
      <c r="BD226" s="1404"/>
      <c r="BE226" s="1404"/>
      <c r="BF226" s="1405"/>
    </row>
    <row r="227" spans="2:58" ht="20.25" customHeight="1">
      <c r="B227" s="1316"/>
      <c r="C227" s="1422"/>
      <c r="D227" s="1423"/>
      <c r="E227" s="1424"/>
      <c r="F227" s="383"/>
      <c r="G227" s="1327"/>
      <c r="H227" s="1331"/>
      <c r="I227" s="1332"/>
      <c r="J227" s="1332"/>
      <c r="K227" s="1333"/>
      <c r="L227" s="1337"/>
      <c r="M227" s="1338"/>
      <c r="N227" s="1338"/>
      <c r="O227" s="1339"/>
      <c r="P227" s="1383" t="s">
        <v>214</v>
      </c>
      <c r="Q227" s="1384"/>
      <c r="R227" s="1385"/>
      <c r="S227" s="384" t="str">
        <f>IF(S226="","",VLOOKUP(S226,'4シフト記号表'!$C$6:$K$35,9,FALSE))</f>
        <v/>
      </c>
      <c r="T227" s="385" t="str">
        <f>IF(T226="","",VLOOKUP(T226,'4シフト記号表'!$C$6:$K$35,9,FALSE))</f>
        <v/>
      </c>
      <c r="U227" s="385" t="str">
        <f>IF(U226="","",VLOOKUP(U226,'4シフト記号表'!$C$6:$K$35,9,FALSE))</f>
        <v/>
      </c>
      <c r="V227" s="385" t="str">
        <f>IF(V226="","",VLOOKUP(V226,'4シフト記号表'!$C$6:$K$35,9,FALSE))</f>
        <v/>
      </c>
      <c r="W227" s="385" t="str">
        <f>IF(W226="","",VLOOKUP(W226,'4シフト記号表'!$C$6:$K$35,9,FALSE))</f>
        <v/>
      </c>
      <c r="X227" s="385" t="str">
        <f>IF(X226="","",VLOOKUP(X226,'4シフト記号表'!$C$6:$K$35,9,FALSE))</f>
        <v/>
      </c>
      <c r="Y227" s="386" t="str">
        <f>IF(Y226="","",VLOOKUP(Y226,'4シフト記号表'!$C$6:$K$35,9,FALSE))</f>
        <v/>
      </c>
      <c r="Z227" s="384" t="str">
        <f>IF(Z226="","",VLOOKUP(Z226,'4シフト記号表'!$C$6:$K$35,9,FALSE))</f>
        <v/>
      </c>
      <c r="AA227" s="385" t="str">
        <f>IF(AA226="","",VLOOKUP(AA226,'4シフト記号表'!$C$6:$K$35,9,FALSE))</f>
        <v/>
      </c>
      <c r="AB227" s="385" t="str">
        <f>IF(AB226="","",VLOOKUP(AB226,'4シフト記号表'!$C$6:$K$35,9,FALSE))</f>
        <v/>
      </c>
      <c r="AC227" s="385" t="str">
        <f>IF(AC226="","",VLOOKUP(AC226,'4シフト記号表'!$C$6:$K$35,9,FALSE))</f>
        <v/>
      </c>
      <c r="AD227" s="385" t="str">
        <f>IF(AD226="","",VLOOKUP(AD226,'4シフト記号表'!$C$6:$K$35,9,FALSE))</f>
        <v/>
      </c>
      <c r="AE227" s="385" t="str">
        <f>IF(AE226="","",VLOOKUP(AE226,'4シフト記号表'!$C$6:$K$35,9,FALSE))</f>
        <v/>
      </c>
      <c r="AF227" s="386" t="str">
        <f>IF(AF226="","",VLOOKUP(AF226,'4シフト記号表'!$C$6:$K$35,9,FALSE))</f>
        <v/>
      </c>
      <c r="AG227" s="384" t="str">
        <f>IF(AG226="","",VLOOKUP(AG226,'4シフト記号表'!$C$6:$K$35,9,FALSE))</f>
        <v/>
      </c>
      <c r="AH227" s="385" t="str">
        <f>IF(AH226="","",VLOOKUP(AH226,'4シフト記号表'!$C$6:$K$35,9,FALSE))</f>
        <v/>
      </c>
      <c r="AI227" s="385" t="str">
        <f>IF(AI226="","",VLOOKUP(AI226,'4シフト記号表'!$C$6:$K$35,9,FALSE))</f>
        <v/>
      </c>
      <c r="AJ227" s="385" t="str">
        <f>IF(AJ226="","",VLOOKUP(AJ226,'4シフト記号表'!$C$6:$K$35,9,FALSE))</f>
        <v/>
      </c>
      <c r="AK227" s="385" t="str">
        <f>IF(AK226="","",VLOOKUP(AK226,'4シフト記号表'!$C$6:$K$35,9,FALSE))</f>
        <v/>
      </c>
      <c r="AL227" s="385" t="str">
        <f>IF(AL226="","",VLOOKUP(AL226,'4シフト記号表'!$C$6:$K$35,9,FALSE))</f>
        <v/>
      </c>
      <c r="AM227" s="386" t="str">
        <f>IF(AM226="","",VLOOKUP(AM226,'4シフト記号表'!$C$6:$K$35,9,FALSE))</f>
        <v/>
      </c>
      <c r="AN227" s="384" t="str">
        <f>IF(AN226="","",VLOOKUP(AN226,'4シフト記号表'!$C$6:$K$35,9,FALSE))</f>
        <v/>
      </c>
      <c r="AO227" s="385" t="str">
        <f>IF(AO226="","",VLOOKUP(AO226,'4シフト記号表'!$C$6:$K$35,9,FALSE))</f>
        <v/>
      </c>
      <c r="AP227" s="385" t="str">
        <f>IF(AP226="","",VLOOKUP(AP226,'4シフト記号表'!$C$6:$K$35,9,FALSE))</f>
        <v/>
      </c>
      <c r="AQ227" s="385" t="str">
        <f>IF(AQ226="","",VLOOKUP(AQ226,'4シフト記号表'!$C$6:$K$35,9,FALSE))</f>
        <v/>
      </c>
      <c r="AR227" s="385" t="str">
        <f>IF(AR226="","",VLOOKUP(AR226,'4シフト記号表'!$C$6:$K$35,9,FALSE))</f>
        <v/>
      </c>
      <c r="AS227" s="385" t="str">
        <f>IF(AS226="","",VLOOKUP(AS226,'4シフト記号表'!$C$6:$K$35,9,FALSE))</f>
        <v/>
      </c>
      <c r="AT227" s="386" t="str">
        <f>IF(AT226="","",VLOOKUP(AT226,'4シフト記号表'!$C$6:$K$35,9,FALSE))</f>
        <v/>
      </c>
      <c r="AU227" s="384" t="str">
        <f>IF(AU226="","",VLOOKUP(AU226,'4シフト記号表'!$C$6:$K$35,9,FALSE))</f>
        <v/>
      </c>
      <c r="AV227" s="385" t="str">
        <f>IF(AV226="","",VLOOKUP(AV226,'4シフト記号表'!$C$6:$K$35,9,FALSE))</f>
        <v/>
      </c>
      <c r="AW227" s="385" t="str">
        <f>IF(AW226="","",VLOOKUP(AW226,'4シフト記号表'!$C$6:$K$35,9,FALSE))</f>
        <v/>
      </c>
      <c r="AX227" s="1386">
        <f>IF($BB$3="４週",SUM(S227:AT227),IF($BB$3="暦月",SUM(S227:AW227),""))</f>
        <v>0</v>
      </c>
      <c r="AY227" s="1387"/>
      <c r="AZ227" s="1388">
        <f>IF($BB$3="４週",AX227/4,IF($BB$3="暦月",'4勤務形態一覧（100名）'!AX227/('4勤務形態一覧（100名）'!$BB$8/7),""))</f>
        <v>0</v>
      </c>
      <c r="BA227" s="1389"/>
      <c r="BB227" s="1443"/>
      <c r="BC227" s="1338"/>
      <c r="BD227" s="1338"/>
      <c r="BE227" s="1338"/>
      <c r="BF227" s="1339"/>
    </row>
    <row r="228" spans="2:58" ht="20.25" customHeight="1">
      <c r="B228" s="1316"/>
      <c r="C228" s="1425"/>
      <c r="D228" s="1426"/>
      <c r="E228" s="1427"/>
      <c r="F228" s="437">
        <f>C226</f>
        <v>0</v>
      </c>
      <c r="G228" s="1401"/>
      <c r="H228" s="1331"/>
      <c r="I228" s="1332"/>
      <c r="J228" s="1332"/>
      <c r="K228" s="1333"/>
      <c r="L228" s="1406"/>
      <c r="M228" s="1407"/>
      <c r="N228" s="1407"/>
      <c r="O228" s="1408"/>
      <c r="P228" s="1390" t="s">
        <v>215</v>
      </c>
      <c r="Q228" s="1391"/>
      <c r="R228" s="1392"/>
      <c r="S228" s="388" t="str">
        <f>IF(S226="","",VLOOKUP(S226,'4シフト記号表'!$C$6:$U$35,19,FALSE))</f>
        <v/>
      </c>
      <c r="T228" s="389" t="str">
        <f>IF(T226="","",VLOOKUP(T226,'4シフト記号表'!$C$6:$U$35,19,FALSE))</f>
        <v/>
      </c>
      <c r="U228" s="389" t="str">
        <f>IF(U226="","",VLOOKUP(U226,'4シフト記号表'!$C$6:$U$35,19,FALSE))</f>
        <v/>
      </c>
      <c r="V228" s="389" t="str">
        <f>IF(V226="","",VLOOKUP(V226,'4シフト記号表'!$C$6:$U$35,19,FALSE))</f>
        <v/>
      </c>
      <c r="W228" s="389" t="str">
        <f>IF(W226="","",VLOOKUP(W226,'4シフト記号表'!$C$6:$U$35,19,FALSE))</f>
        <v/>
      </c>
      <c r="X228" s="389" t="str">
        <f>IF(X226="","",VLOOKUP(X226,'4シフト記号表'!$C$6:$U$35,19,FALSE))</f>
        <v/>
      </c>
      <c r="Y228" s="390" t="str">
        <f>IF(Y226="","",VLOOKUP(Y226,'4シフト記号表'!$C$6:$U$35,19,FALSE))</f>
        <v/>
      </c>
      <c r="Z228" s="388" t="str">
        <f>IF(Z226="","",VLOOKUP(Z226,'4シフト記号表'!$C$6:$U$35,19,FALSE))</f>
        <v/>
      </c>
      <c r="AA228" s="389" t="str">
        <f>IF(AA226="","",VLOOKUP(AA226,'4シフト記号表'!$C$6:$U$35,19,FALSE))</f>
        <v/>
      </c>
      <c r="AB228" s="389" t="str">
        <f>IF(AB226="","",VLOOKUP(AB226,'4シフト記号表'!$C$6:$U$35,19,FALSE))</f>
        <v/>
      </c>
      <c r="AC228" s="389" t="str">
        <f>IF(AC226="","",VLOOKUP(AC226,'4シフト記号表'!$C$6:$U$35,19,FALSE))</f>
        <v/>
      </c>
      <c r="AD228" s="389" t="str">
        <f>IF(AD226="","",VLOOKUP(AD226,'4シフト記号表'!$C$6:$U$35,19,FALSE))</f>
        <v/>
      </c>
      <c r="AE228" s="389" t="str">
        <f>IF(AE226="","",VLOOKUP(AE226,'4シフト記号表'!$C$6:$U$35,19,FALSE))</f>
        <v/>
      </c>
      <c r="AF228" s="390" t="str">
        <f>IF(AF226="","",VLOOKUP(AF226,'4シフト記号表'!$C$6:$U$35,19,FALSE))</f>
        <v/>
      </c>
      <c r="AG228" s="388" t="str">
        <f>IF(AG226="","",VLOOKUP(AG226,'4シフト記号表'!$C$6:$U$35,19,FALSE))</f>
        <v/>
      </c>
      <c r="AH228" s="389" t="str">
        <f>IF(AH226="","",VLOOKUP(AH226,'4シフト記号表'!$C$6:$U$35,19,FALSE))</f>
        <v/>
      </c>
      <c r="AI228" s="389" t="str">
        <f>IF(AI226="","",VLOOKUP(AI226,'4シフト記号表'!$C$6:$U$35,19,FALSE))</f>
        <v/>
      </c>
      <c r="AJ228" s="389" t="str">
        <f>IF(AJ226="","",VLOOKUP(AJ226,'4シフト記号表'!$C$6:$U$35,19,FALSE))</f>
        <v/>
      </c>
      <c r="AK228" s="389" t="str">
        <f>IF(AK226="","",VLOOKUP(AK226,'4シフト記号表'!$C$6:$U$35,19,FALSE))</f>
        <v/>
      </c>
      <c r="AL228" s="389" t="str">
        <f>IF(AL226="","",VLOOKUP(AL226,'4シフト記号表'!$C$6:$U$35,19,FALSE))</f>
        <v/>
      </c>
      <c r="AM228" s="390" t="str">
        <f>IF(AM226="","",VLOOKUP(AM226,'4シフト記号表'!$C$6:$U$35,19,FALSE))</f>
        <v/>
      </c>
      <c r="AN228" s="388" t="str">
        <f>IF(AN226="","",VLOOKUP(AN226,'4シフト記号表'!$C$6:$U$35,19,FALSE))</f>
        <v/>
      </c>
      <c r="AO228" s="389" t="str">
        <f>IF(AO226="","",VLOOKUP(AO226,'4シフト記号表'!$C$6:$U$35,19,FALSE))</f>
        <v/>
      </c>
      <c r="AP228" s="389" t="str">
        <f>IF(AP226="","",VLOOKUP(AP226,'4シフト記号表'!$C$6:$U$35,19,FALSE))</f>
        <v/>
      </c>
      <c r="AQ228" s="389" t="str">
        <f>IF(AQ226="","",VLOOKUP(AQ226,'4シフト記号表'!$C$6:$U$35,19,FALSE))</f>
        <v/>
      </c>
      <c r="AR228" s="389" t="str">
        <f>IF(AR226="","",VLOOKUP(AR226,'4シフト記号表'!$C$6:$U$35,19,FALSE))</f>
        <v/>
      </c>
      <c r="AS228" s="389" t="str">
        <f>IF(AS226="","",VLOOKUP(AS226,'4シフト記号表'!$C$6:$U$35,19,FALSE))</f>
        <v/>
      </c>
      <c r="AT228" s="390" t="str">
        <f>IF(AT226="","",VLOOKUP(AT226,'4シフト記号表'!$C$6:$U$35,19,FALSE))</f>
        <v/>
      </c>
      <c r="AU228" s="388" t="str">
        <f>IF(AU226="","",VLOOKUP(AU226,'4シフト記号表'!$C$6:$U$35,19,FALSE))</f>
        <v/>
      </c>
      <c r="AV228" s="389" t="str">
        <f>IF(AV226="","",VLOOKUP(AV226,'4シフト記号表'!$C$6:$U$35,19,FALSE))</f>
        <v/>
      </c>
      <c r="AW228" s="389" t="str">
        <f>IF(AW226="","",VLOOKUP(AW226,'4シフト記号表'!$C$6:$U$35,19,FALSE))</f>
        <v/>
      </c>
      <c r="AX228" s="1393">
        <f>IF($BB$3="４週",SUM(S228:AT228),IF($BB$3="暦月",SUM(S228:AW228),""))</f>
        <v>0</v>
      </c>
      <c r="AY228" s="1394"/>
      <c r="AZ228" s="1395">
        <f>IF($BB$3="４週",AX228/4,IF($BB$3="暦月",'4勤務形態一覧（100名）'!AX228/('4勤務形態一覧（100名）'!$BB$8/7),""))</f>
        <v>0</v>
      </c>
      <c r="BA228" s="1396"/>
      <c r="BB228" s="1444"/>
      <c r="BC228" s="1407"/>
      <c r="BD228" s="1407"/>
      <c r="BE228" s="1407"/>
      <c r="BF228" s="1408"/>
    </row>
    <row r="229" spans="2:58" ht="20.25" customHeight="1">
      <c r="B229" s="1316">
        <f>B226+1</f>
        <v>70</v>
      </c>
      <c r="C229" s="1419"/>
      <c r="D229" s="1420"/>
      <c r="E229" s="1421"/>
      <c r="F229" s="391"/>
      <c r="G229" s="1400"/>
      <c r="H229" s="1402"/>
      <c r="I229" s="1332"/>
      <c r="J229" s="1332"/>
      <c r="K229" s="1333"/>
      <c r="L229" s="1403"/>
      <c r="M229" s="1404"/>
      <c r="N229" s="1404"/>
      <c r="O229" s="1405"/>
      <c r="P229" s="1409" t="s">
        <v>213</v>
      </c>
      <c r="Q229" s="1410"/>
      <c r="R229" s="1411"/>
      <c r="S229" s="434"/>
      <c r="T229" s="435"/>
      <c r="U229" s="435"/>
      <c r="V229" s="435"/>
      <c r="W229" s="435"/>
      <c r="X229" s="435"/>
      <c r="Y229" s="436"/>
      <c r="Z229" s="434"/>
      <c r="AA229" s="435"/>
      <c r="AB229" s="435"/>
      <c r="AC229" s="435"/>
      <c r="AD229" s="435"/>
      <c r="AE229" s="435"/>
      <c r="AF229" s="436"/>
      <c r="AG229" s="434"/>
      <c r="AH229" s="435"/>
      <c r="AI229" s="435"/>
      <c r="AJ229" s="435"/>
      <c r="AK229" s="435"/>
      <c r="AL229" s="435"/>
      <c r="AM229" s="436"/>
      <c r="AN229" s="434"/>
      <c r="AO229" s="435"/>
      <c r="AP229" s="435"/>
      <c r="AQ229" s="435"/>
      <c r="AR229" s="435"/>
      <c r="AS229" s="435"/>
      <c r="AT229" s="436"/>
      <c r="AU229" s="434"/>
      <c r="AV229" s="435"/>
      <c r="AW229" s="435"/>
      <c r="AX229" s="1481"/>
      <c r="AY229" s="1482"/>
      <c r="AZ229" s="1483"/>
      <c r="BA229" s="1484"/>
      <c r="BB229" s="1442"/>
      <c r="BC229" s="1404"/>
      <c r="BD229" s="1404"/>
      <c r="BE229" s="1404"/>
      <c r="BF229" s="1405"/>
    </row>
    <row r="230" spans="2:58" ht="20.25" customHeight="1">
      <c r="B230" s="1316"/>
      <c r="C230" s="1422"/>
      <c r="D230" s="1423"/>
      <c r="E230" s="1424"/>
      <c r="F230" s="383"/>
      <c r="G230" s="1327"/>
      <c r="H230" s="1331"/>
      <c r="I230" s="1332"/>
      <c r="J230" s="1332"/>
      <c r="K230" s="1333"/>
      <c r="L230" s="1337"/>
      <c r="M230" s="1338"/>
      <c r="N230" s="1338"/>
      <c r="O230" s="1339"/>
      <c r="P230" s="1383" t="s">
        <v>214</v>
      </c>
      <c r="Q230" s="1384"/>
      <c r="R230" s="1385"/>
      <c r="S230" s="384" t="str">
        <f>IF(S229="","",VLOOKUP(S229,'4シフト記号表'!$C$6:$K$35,9,FALSE))</f>
        <v/>
      </c>
      <c r="T230" s="385" t="str">
        <f>IF(T229="","",VLOOKUP(T229,'4シフト記号表'!$C$6:$K$35,9,FALSE))</f>
        <v/>
      </c>
      <c r="U230" s="385" t="str">
        <f>IF(U229="","",VLOOKUP(U229,'4シフト記号表'!$C$6:$K$35,9,FALSE))</f>
        <v/>
      </c>
      <c r="V230" s="385" t="str">
        <f>IF(V229="","",VLOOKUP(V229,'4シフト記号表'!$C$6:$K$35,9,FALSE))</f>
        <v/>
      </c>
      <c r="W230" s="385" t="str">
        <f>IF(W229="","",VLOOKUP(W229,'4シフト記号表'!$C$6:$K$35,9,FALSE))</f>
        <v/>
      </c>
      <c r="X230" s="385" t="str">
        <f>IF(X229="","",VLOOKUP(X229,'4シフト記号表'!$C$6:$K$35,9,FALSE))</f>
        <v/>
      </c>
      <c r="Y230" s="386" t="str">
        <f>IF(Y229="","",VLOOKUP(Y229,'4シフト記号表'!$C$6:$K$35,9,FALSE))</f>
        <v/>
      </c>
      <c r="Z230" s="384" t="str">
        <f>IF(Z229="","",VLOOKUP(Z229,'4シフト記号表'!$C$6:$K$35,9,FALSE))</f>
        <v/>
      </c>
      <c r="AA230" s="385" t="str">
        <f>IF(AA229="","",VLOOKUP(AA229,'4シフト記号表'!$C$6:$K$35,9,FALSE))</f>
        <v/>
      </c>
      <c r="AB230" s="385" t="str">
        <f>IF(AB229="","",VLOOKUP(AB229,'4シフト記号表'!$C$6:$K$35,9,FALSE))</f>
        <v/>
      </c>
      <c r="AC230" s="385" t="str">
        <f>IF(AC229="","",VLOOKUP(AC229,'4シフト記号表'!$C$6:$K$35,9,FALSE))</f>
        <v/>
      </c>
      <c r="AD230" s="385" t="str">
        <f>IF(AD229="","",VLOOKUP(AD229,'4シフト記号表'!$C$6:$K$35,9,FALSE))</f>
        <v/>
      </c>
      <c r="AE230" s="385" t="str">
        <f>IF(AE229="","",VLOOKUP(AE229,'4シフト記号表'!$C$6:$K$35,9,FALSE))</f>
        <v/>
      </c>
      <c r="AF230" s="386" t="str">
        <f>IF(AF229="","",VLOOKUP(AF229,'4シフト記号表'!$C$6:$K$35,9,FALSE))</f>
        <v/>
      </c>
      <c r="AG230" s="384" t="str">
        <f>IF(AG229="","",VLOOKUP(AG229,'4シフト記号表'!$C$6:$K$35,9,FALSE))</f>
        <v/>
      </c>
      <c r="AH230" s="385" t="str">
        <f>IF(AH229="","",VLOOKUP(AH229,'4シフト記号表'!$C$6:$K$35,9,FALSE))</f>
        <v/>
      </c>
      <c r="AI230" s="385" t="str">
        <f>IF(AI229="","",VLOOKUP(AI229,'4シフト記号表'!$C$6:$K$35,9,FALSE))</f>
        <v/>
      </c>
      <c r="AJ230" s="385" t="str">
        <f>IF(AJ229="","",VLOOKUP(AJ229,'4シフト記号表'!$C$6:$K$35,9,FALSE))</f>
        <v/>
      </c>
      <c r="AK230" s="385" t="str">
        <f>IF(AK229="","",VLOOKUP(AK229,'4シフト記号表'!$C$6:$K$35,9,FALSE))</f>
        <v/>
      </c>
      <c r="AL230" s="385" t="str">
        <f>IF(AL229="","",VLOOKUP(AL229,'4シフト記号表'!$C$6:$K$35,9,FALSE))</f>
        <v/>
      </c>
      <c r="AM230" s="386" t="str">
        <f>IF(AM229="","",VLOOKUP(AM229,'4シフト記号表'!$C$6:$K$35,9,FALSE))</f>
        <v/>
      </c>
      <c r="AN230" s="384" t="str">
        <f>IF(AN229="","",VLOOKUP(AN229,'4シフト記号表'!$C$6:$K$35,9,FALSE))</f>
        <v/>
      </c>
      <c r="AO230" s="385" t="str">
        <f>IF(AO229="","",VLOOKUP(AO229,'4シフト記号表'!$C$6:$K$35,9,FALSE))</f>
        <v/>
      </c>
      <c r="AP230" s="385" t="str">
        <f>IF(AP229="","",VLOOKUP(AP229,'4シフト記号表'!$C$6:$K$35,9,FALSE))</f>
        <v/>
      </c>
      <c r="AQ230" s="385" t="str">
        <f>IF(AQ229="","",VLOOKUP(AQ229,'4シフト記号表'!$C$6:$K$35,9,FALSE))</f>
        <v/>
      </c>
      <c r="AR230" s="385" t="str">
        <f>IF(AR229="","",VLOOKUP(AR229,'4シフト記号表'!$C$6:$K$35,9,FALSE))</f>
        <v/>
      </c>
      <c r="AS230" s="385" t="str">
        <f>IF(AS229="","",VLOOKUP(AS229,'4シフト記号表'!$C$6:$K$35,9,FALSE))</f>
        <v/>
      </c>
      <c r="AT230" s="386" t="str">
        <f>IF(AT229="","",VLOOKUP(AT229,'4シフト記号表'!$C$6:$K$35,9,FALSE))</f>
        <v/>
      </c>
      <c r="AU230" s="384" t="str">
        <f>IF(AU229="","",VLOOKUP(AU229,'4シフト記号表'!$C$6:$K$35,9,FALSE))</f>
        <v/>
      </c>
      <c r="AV230" s="385" t="str">
        <f>IF(AV229="","",VLOOKUP(AV229,'4シフト記号表'!$C$6:$K$35,9,FALSE))</f>
        <v/>
      </c>
      <c r="AW230" s="385" t="str">
        <f>IF(AW229="","",VLOOKUP(AW229,'4シフト記号表'!$C$6:$K$35,9,FALSE))</f>
        <v/>
      </c>
      <c r="AX230" s="1386">
        <f>IF($BB$3="４週",SUM(S230:AT230),IF($BB$3="暦月",SUM(S230:AW230),""))</f>
        <v>0</v>
      </c>
      <c r="AY230" s="1387"/>
      <c r="AZ230" s="1388">
        <f>IF($BB$3="４週",AX230/4,IF($BB$3="暦月",'4勤務形態一覧（100名）'!AX230/('4勤務形態一覧（100名）'!$BB$8/7),""))</f>
        <v>0</v>
      </c>
      <c r="BA230" s="1389"/>
      <c r="BB230" s="1443"/>
      <c r="BC230" s="1338"/>
      <c r="BD230" s="1338"/>
      <c r="BE230" s="1338"/>
      <c r="BF230" s="1339"/>
    </row>
    <row r="231" spans="2:58" ht="20.25" customHeight="1">
      <c r="B231" s="1316"/>
      <c r="C231" s="1425"/>
      <c r="D231" s="1426"/>
      <c r="E231" s="1427"/>
      <c r="F231" s="437">
        <f>C229</f>
        <v>0</v>
      </c>
      <c r="G231" s="1401"/>
      <c r="H231" s="1331"/>
      <c r="I231" s="1332"/>
      <c r="J231" s="1332"/>
      <c r="K231" s="1333"/>
      <c r="L231" s="1406"/>
      <c r="M231" s="1407"/>
      <c r="N231" s="1407"/>
      <c r="O231" s="1408"/>
      <c r="P231" s="1390" t="s">
        <v>215</v>
      </c>
      <c r="Q231" s="1391"/>
      <c r="R231" s="1392"/>
      <c r="S231" s="388" t="str">
        <f>IF(S229="","",VLOOKUP(S229,'4シフト記号表'!$C$6:$U$35,19,FALSE))</f>
        <v/>
      </c>
      <c r="T231" s="389" t="str">
        <f>IF(T229="","",VLOOKUP(T229,'4シフト記号表'!$C$6:$U$35,19,FALSE))</f>
        <v/>
      </c>
      <c r="U231" s="389" t="str">
        <f>IF(U229="","",VLOOKUP(U229,'4シフト記号表'!$C$6:$U$35,19,FALSE))</f>
        <v/>
      </c>
      <c r="V231" s="389" t="str">
        <f>IF(V229="","",VLOOKUP(V229,'4シフト記号表'!$C$6:$U$35,19,FALSE))</f>
        <v/>
      </c>
      <c r="W231" s="389" t="str">
        <f>IF(W229="","",VLOOKUP(W229,'4シフト記号表'!$C$6:$U$35,19,FALSE))</f>
        <v/>
      </c>
      <c r="X231" s="389" t="str">
        <f>IF(X229="","",VLOOKUP(X229,'4シフト記号表'!$C$6:$U$35,19,FALSE))</f>
        <v/>
      </c>
      <c r="Y231" s="390" t="str">
        <f>IF(Y229="","",VLOOKUP(Y229,'4シフト記号表'!$C$6:$U$35,19,FALSE))</f>
        <v/>
      </c>
      <c r="Z231" s="388" t="str">
        <f>IF(Z229="","",VLOOKUP(Z229,'4シフト記号表'!$C$6:$U$35,19,FALSE))</f>
        <v/>
      </c>
      <c r="AA231" s="389" t="str">
        <f>IF(AA229="","",VLOOKUP(AA229,'4シフト記号表'!$C$6:$U$35,19,FALSE))</f>
        <v/>
      </c>
      <c r="AB231" s="389" t="str">
        <f>IF(AB229="","",VLOOKUP(AB229,'4シフト記号表'!$C$6:$U$35,19,FALSE))</f>
        <v/>
      </c>
      <c r="AC231" s="389" t="str">
        <f>IF(AC229="","",VLOOKUP(AC229,'4シフト記号表'!$C$6:$U$35,19,FALSE))</f>
        <v/>
      </c>
      <c r="AD231" s="389" t="str">
        <f>IF(AD229="","",VLOOKUP(AD229,'4シフト記号表'!$C$6:$U$35,19,FALSE))</f>
        <v/>
      </c>
      <c r="AE231" s="389" t="str">
        <f>IF(AE229="","",VLOOKUP(AE229,'4シフト記号表'!$C$6:$U$35,19,FALSE))</f>
        <v/>
      </c>
      <c r="AF231" s="390" t="str">
        <f>IF(AF229="","",VLOOKUP(AF229,'4シフト記号表'!$C$6:$U$35,19,FALSE))</f>
        <v/>
      </c>
      <c r="AG231" s="388" t="str">
        <f>IF(AG229="","",VLOOKUP(AG229,'4シフト記号表'!$C$6:$U$35,19,FALSE))</f>
        <v/>
      </c>
      <c r="AH231" s="389" t="str">
        <f>IF(AH229="","",VLOOKUP(AH229,'4シフト記号表'!$C$6:$U$35,19,FALSE))</f>
        <v/>
      </c>
      <c r="AI231" s="389" t="str">
        <f>IF(AI229="","",VLOOKUP(AI229,'4シフト記号表'!$C$6:$U$35,19,FALSE))</f>
        <v/>
      </c>
      <c r="AJ231" s="389" t="str">
        <f>IF(AJ229="","",VLOOKUP(AJ229,'4シフト記号表'!$C$6:$U$35,19,FALSE))</f>
        <v/>
      </c>
      <c r="AK231" s="389" t="str">
        <f>IF(AK229="","",VLOOKUP(AK229,'4シフト記号表'!$C$6:$U$35,19,FALSE))</f>
        <v/>
      </c>
      <c r="AL231" s="389" t="str">
        <f>IF(AL229="","",VLOOKUP(AL229,'4シフト記号表'!$C$6:$U$35,19,FALSE))</f>
        <v/>
      </c>
      <c r="AM231" s="390" t="str">
        <f>IF(AM229="","",VLOOKUP(AM229,'4シフト記号表'!$C$6:$U$35,19,FALSE))</f>
        <v/>
      </c>
      <c r="AN231" s="388" t="str">
        <f>IF(AN229="","",VLOOKUP(AN229,'4シフト記号表'!$C$6:$U$35,19,FALSE))</f>
        <v/>
      </c>
      <c r="AO231" s="389" t="str">
        <f>IF(AO229="","",VLOOKUP(AO229,'4シフト記号表'!$C$6:$U$35,19,FALSE))</f>
        <v/>
      </c>
      <c r="AP231" s="389" t="str">
        <f>IF(AP229="","",VLOOKUP(AP229,'4シフト記号表'!$C$6:$U$35,19,FALSE))</f>
        <v/>
      </c>
      <c r="AQ231" s="389" t="str">
        <f>IF(AQ229="","",VLOOKUP(AQ229,'4シフト記号表'!$C$6:$U$35,19,FALSE))</f>
        <v/>
      </c>
      <c r="AR231" s="389" t="str">
        <f>IF(AR229="","",VLOOKUP(AR229,'4シフト記号表'!$C$6:$U$35,19,FALSE))</f>
        <v/>
      </c>
      <c r="AS231" s="389" t="str">
        <f>IF(AS229="","",VLOOKUP(AS229,'4シフト記号表'!$C$6:$U$35,19,FALSE))</f>
        <v/>
      </c>
      <c r="AT231" s="390" t="str">
        <f>IF(AT229="","",VLOOKUP(AT229,'4シフト記号表'!$C$6:$U$35,19,FALSE))</f>
        <v/>
      </c>
      <c r="AU231" s="388" t="str">
        <f>IF(AU229="","",VLOOKUP(AU229,'4シフト記号表'!$C$6:$U$35,19,FALSE))</f>
        <v/>
      </c>
      <c r="AV231" s="389" t="str">
        <f>IF(AV229="","",VLOOKUP(AV229,'4シフト記号表'!$C$6:$U$35,19,FALSE))</f>
        <v/>
      </c>
      <c r="AW231" s="389" t="str">
        <f>IF(AW229="","",VLOOKUP(AW229,'4シフト記号表'!$C$6:$U$35,19,FALSE))</f>
        <v/>
      </c>
      <c r="AX231" s="1393">
        <f>IF($BB$3="４週",SUM(S231:AT231),IF($BB$3="暦月",SUM(S231:AW231),""))</f>
        <v>0</v>
      </c>
      <c r="AY231" s="1394"/>
      <c r="AZ231" s="1395">
        <f>IF($BB$3="４週",AX231/4,IF($BB$3="暦月",'4勤務形態一覧（100名）'!AX231/('4勤務形態一覧（100名）'!$BB$8/7),""))</f>
        <v>0</v>
      </c>
      <c r="BA231" s="1396"/>
      <c r="BB231" s="1444"/>
      <c r="BC231" s="1407"/>
      <c r="BD231" s="1407"/>
      <c r="BE231" s="1407"/>
      <c r="BF231" s="1408"/>
    </row>
    <row r="232" spans="2:58" ht="20.25" customHeight="1">
      <c r="B232" s="1316">
        <f>B229+1</f>
        <v>71</v>
      </c>
      <c r="C232" s="1419"/>
      <c r="D232" s="1420"/>
      <c r="E232" s="1421"/>
      <c r="F232" s="391"/>
      <c r="G232" s="1400"/>
      <c r="H232" s="1402"/>
      <c r="I232" s="1332"/>
      <c r="J232" s="1332"/>
      <c r="K232" s="1333"/>
      <c r="L232" s="1403"/>
      <c r="M232" s="1404"/>
      <c r="N232" s="1404"/>
      <c r="O232" s="1405"/>
      <c r="P232" s="1409" t="s">
        <v>213</v>
      </c>
      <c r="Q232" s="1410"/>
      <c r="R232" s="1411"/>
      <c r="S232" s="434"/>
      <c r="T232" s="435"/>
      <c r="U232" s="435"/>
      <c r="V232" s="435"/>
      <c r="W232" s="435"/>
      <c r="X232" s="435"/>
      <c r="Y232" s="436"/>
      <c r="Z232" s="434"/>
      <c r="AA232" s="435"/>
      <c r="AB232" s="435"/>
      <c r="AC232" s="435"/>
      <c r="AD232" s="435"/>
      <c r="AE232" s="435"/>
      <c r="AF232" s="436"/>
      <c r="AG232" s="434"/>
      <c r="AH232" s="435"/>
      <c r="AI232" s="435"/>
      <c r="AJ232" s="435"/>
      <c r="AK232" s="435"/>
      <c r="AL232" s="435"/>
      <c r="AM232" s="436"/>
      <c r="AN232" s="434"/>
      <c r="AO232" s="435"/>
      <c r="AP232" s="435"/>
      <c r="AQ232" s="435"/>
      <c r="AR232" s="435"/>
      <c r="AS232" s="435"/>
      <c r="AT232" s="436"/>
      <c r="AU232" s="434"/>
      <c r="AV232" s="435"/>
      <c r="AW232" s="435"/>
      <c r="AX232" s="1481"/>
      <c r="AY232" s="1482"/>
      <c r="AZ232" s="1483"/>
      <c r="BA232" s="1484"/>
      <c r="BB232" s="1442"/>
      <c r="BC232" s="1404"/>
      <c r="BD232" s="1404"/>
      <c r="BE232" s="1404"/>
      <c r="BF232" s="1405"/>
    </row>
    <row r="233" spans="2:58" ht="20.25" customHeight="1">
      <c r="B233" s="1316"/>
      <c r="C233" s="1422"/>
      <c r="D233" s="1423"/>
      <c r="E233" s="1424"/>
      <c r="F233" s="383"/>
      <c r="G233" s="1327"/>
      <c r="H233" s="1331"/>
      <c r="I233" s="1332"/>
      <c r="J233" s="1332"/>
      <c r="K233" s="1333"/>
      <c r="L233" s="1337"/>
      <c r="M233" s="1338"/>
      <c r="N233" s="1338"/>
      <c r="O233" s="1339"/>
      <c r="P233" s="1383" t="s">
        <v>214</v>
      </c>
      <c r="Q233" s="1384"/>
      <c r="R233" s="1385"/>
      <c r="S233" s="384" t="str">
        <f>IF(S232="","",VLOOKUP(S232,'4シフト記号表'!$C$6:$K$35,9,FALSE))</f>
        <v/>
      </c>
      <c r="T233" s="385" t="str">
        <f>IF(T232="","",VLOOKUP(T232,'4シフト記号表'!$C$6:$K$35,9,FALSE))</f>
        <v/>
      </c>
      <c r="U233" s="385" t="str">
        <f>IF(U232="","",VLOOKUP(U232,'4シフト記号表'!$C$6:$K$35,9,FALSE))</f>
        <v/>
      </c>
      <c r="V233" s="385" t="str">
        <f>IF(V232="","",VLOOKUP(V232,'4シフト記号表'!$C$6:$K$35,9,FALSE))</f>
        <v/>
      </c>
      <c r="W233" s="385" t="str">
        <f>IF(W232="","",VLOOKUP(W232,'4シフト記号表'!$C$6:$K$35,9,FALSE))</f>
        <v/>
      </c>
      <c r="X233" s="385" t="str">
        <f>IF(X232="","",VLOOKUP(X232,'4シフト記号表'!$C$6:$K$35,9,FALSE))</f>
        <v/>
      </c>
      <c r="Y233" s="386" t="str">
        <f>IF(Y232="","",VLOOKUP(Y232,'4シフト記号表'!$C$6:$K$35,9,FALSE))</f>
        <v/>
      </c>
      <c r="Z233" s="384" t="str">
        <f>IF(Z232="","",VLOOKUP(Z232,'4シフト記号表'!$C$6:$K$35,9,FALSE))</f>
        <v/>
      </c>
      <c r="AA233" s="385" t="str">
        <f>IF(AA232="","",VLOOKUP(AA232,'4シフト記号表'!$C$6:$K$35,9,FALSE))</f>
        <v/>
      </c>
      <c r="AB233" s="385" t="str">
        <f>IF(AB232="","",VLOOKUP(AB232,'4シフト記号表'!$C$6:$K$35,9,FALSE))</f>
        <v/>
      </c>
      <c r="AC233" s="385" t="str">
        <f>IF(AC232="","",VLOOKUP(AC232,'4シフト記号表'!$C$6:$K$35,9,FALSE))</f>
        <v/>
      </c>
      <c r="AD233" s="385" t="str">
        <f>IF(AD232="","",VLOOKUP(AD232,'4シフト記号表'!$C$6:$K$35,9,FALSE))</f>
        <v/>
      </c>
      <c r="AE233" s="385" t="str">
        <f>IF(AE232="","",VLOOKUP(AE232,'4シフト記号表'!$C$6:$K$35,9,FALSE))</f>
        <v/>
      </c>
      <c r="AF233" s="386" t="str">
        <f>IF(AF232="","",VLOOKUP(AF232,'4シフト記号表'!$C$6:$K$35,9,FALSE))</f>
        <v/>
      </c>
      <c r="AG233" s="384" t="str">
        <f>IF(AG232="","",VLOOKUP(AG232,'4シフト記号表'!$C$6:$K$35,9,FALSE))</f>
        <v/>
      </c>
      <c r="AH233" s="385" t="str">
        <f>IF(AH232="","",VLOOKUP(AH232,'4シフト記号表'!$C$6:$K$35,9,FALSE))</f>
        <v/>
      </c>
      <c r="AI233" s="385" t="str">
        <f>IF(AI232="","",VLOOKUP(AI232,'4シフト記号表'!$C$6:$K$35,9,FALSE))</f>
        <v/>
      </c>
      <c r="AJ233" s="385" t="str">
        <f>IF(AJ232="","",VLOOKUP(AJ232,'4シフト記号表'!$C$6:$K$35,9,FALSE))</f>
        <v/>
      </c>
      <c r="AK233" s="385" t="str">
        <f>IF(AK232="","",VLOOKUP(AK232,'4シフト記号表'!$C$6:$K$35,9,FALSE))</f>
        <v/>
      </c>
      <c r="AL233" s="385" t="str">
        <f>IF(AL232="","",VLOOKUP(AL232,'4シフト記号表'!$C$6:$K$35,9,FALSE))</f>
        <v/>
      </c>
      <c r="AM233" s="386" t="str">
        <f>IF(AM232="","",VLOOKUP(AM232,'4シフト記号表'!$C$6:$K$35,9,FALSE))</f>
        <v/>
      </c>
      <c r="AN233" s="384" t="str">
        <f>IF(AN232="","",VLOOKUP(AN232,'4シフト記号表'!$C$6:$K$35,9,FALSE))</f>
        <v/>
      </c>
      <c r="AO233" s="385" t="str">
        <f>IF(AO232="","",VLOOKUP(AO232,'4シフト記号表'!$C$6:$K$35,9,FALSE))</f>
        <v/>
      </c>
      <c r="AP233" s="385" t="str">
        <f>IF(AP232="","",VLOOKUP(AP232,'4シフト記号表'!$C$6:$K$35,9,FALSE))</f>
        <v/>
      </c>
      <c r="AQ233" s="385" t="str">
        <f>IF(AQ232="","",VLOOKUP(AQ232,'4シフト記号表'!$C$6:$K$35,9,FALSE))</f>
        <v/>
      </c>
      <c r="AR233" s="385" t="str">
        <f>IF(AR232="","",VLOOKUP(AR232,'4シフト記号表'!$C$6:$K$35,9,FALSE))</f>
        <v/>
      </c>
      <c r="AS233" s="385" t="str">
        <f>IF(AS232="","",VLOOKUP(AS232,'4シフト記号表'!$C$6:$K$35,9,FALSE))</f>
        <v/>
      </c>
      <c r="AT233" s="386" t="str">
        <f>IF(AT232="","",VLOOKUP(AT232,'4シフト記号表'!$C$6:$K$35,9,FALSE))</f>
        <v/>
      </c>
      <c r="AU233" s="384" t="str">
        <f>IF(AU232="","",VLOOKUP(AU232,'4シフト記号表'!$C$6:$K$35,9,FALSE))</f>
        <v/>
      </c>
      <c r="AV233" s="385" t="str">
        <f>IF(AV232="","",VLOOKUP(AV232,'4シフト記号表'!$C$6:$K$35,9,FALSE))</f>
        <v/>
      </c>
      <c r="AW233" s="385" t="str">
        <f>IF(AW232="","",VLOOKUP(AW232,'4シフト記号表'!$C$6:$K$35,9,FALSE))</f>
        <v/>
      </c>
      <c r="AX233" s="1386">
        <f>IF($BB$3="４週",SUM(S233:AT233),IF($BB$3="暦月",SUM(S233:AW233),""))</f>
        <v>0</v>
      </c>
      <c r="AY233" s="1387"/>
      <c r="AZ233" s="1388">
        <f>IF($BB$3="４週",AX233/4,IF($BB$3="暦月",'4勤務形態一覧（100名）'!AX233/('4勤務形態一覧（100名）'!$BB$8/7),""))</f>
        <v>0</v>
      </c>
      <c r="BA233" s="1389"/>
      <c r="BB233" s="1443"/>
      <c r="BC233" s="1338"/>
      <c r="BD233" s="1338"/>
      <c r="BE233" s="1338"/>
      <c r="BF233" s="1339"/>
    </row>
    <row r="234" spans="2:58" ht="20.25" customHeight="1">
      <c r="B234" s="1316"/>
      <c r="C234" s="1425"/>
      <c r="D234" s="1426"/>
      <c r="E234" s="1427"/>
      <c r="F234" s="437">
        <f>C232</f>
        <v>0</v>
      </c>
      <c r="G234" s="1401"/>
      <c r="H234" s="1331"/>
      <c r="I234" s="1332"/>
      <c r="J234" s="1332"/>
      <c r="K234" s="1333"/>
      <c r="L234" s="1406"/>
      <c r="M234" s="1407"/>
      <c r="N234" s="1407"/>
      <c r="O234" s="1408"/>
      <c r="P234" s="1390" t="s">
        <v>215</v>
      </c>
      <c r="Q234" s="1391"/>
      <c r="R234" s="1392"/>
      <c r="S234" s="388" t="str">
        <f>IF(S232="","",VLOOKUP(S232,'4シフト記号表'!$C$6:$U$35,19,FALSE))</f>
        <v/>
      </c>
      <c r="T234" s="389" t="str">
        <f>IF(T232="","",VLOOKUP(T232,'4シフト記号表'!$C$6:$U$35,19,FALSE))</f>
        <v/>
      </c>
      <c r="U234" s="389" t="str">
        <f>IF(U232="","",VLOOKUP(U232,'4シフト記号表'!$C$6:$U$35,19,FALSE))</f>
        <v/>
      </c>
      <c r="V234" s="389" t="str">
        <f>IF(V232="","",VLOOKUP(V232,'4シフト記号表'!$C$6:$U$35,19,FALSE))</f>
        <v/>
      </c>
      <c r="W234" s="389" t="str">
        <f>IF(W232="","",VLOOKUP(W232,'4シフト記号表'!$C$6:$U$35,19,FALSE))</f>
        <v/>
      </c>
      <c r="X234" s="389" t="str">
        <f>IF(X232="","",VLOOKUP(X232,'4シフト記号表'!$C$6:$U$35,19,FALSE))</f>
        <v/>
      </c>
      <c r="Y234" s="390" t="str">
        <f>IF(Y232="","",VLOOKUP(Y232,'4シフト記号表'!$C$6:$U$35,19,FALSE))</f>
        <v/>
      </c>
      <c r="Z234" s="388" t="str">
        <f>IF(Z232="","",VLOOKUP(Z232,'4シフト記号表'!$C$6:$U$35,19,FALSE))</f>
        <v/>
      </c>
      <c r="AA234" s="389" t="str">
        <f>IF(AA232="","",VLOOKUP(AA232,'4シフト記号表'!$C$6:$U$35,19,FALSE))</f>
        <v/>
      </c>
      <c r="AB234" s="389" t="str">
        <f>IF(AB232="","",VLOOKUP(AB232,'4シフト記号表'!$C$6:$U$35,19,FALSE))</f>
        <v/>
      </c>
      <c r="AC234" s="389" t="str">
        <f>IF(AC232="","",VLOOKUP(AC232,'4シフト記号表'!$C$6:$U$35,19,FALSE))</f>
        <v/>
      </c>
      <c r="AD234" s="389" t="str">
        <f>IF(AD232="","",VLOOKUP(AD232,'4シフト記号表'!$C$6:$U$35,19,FALSE))</f>
        <v/>
      </c>
      <c r="AE234" s="389" t="str">
        <f>IF(AE232="","",VLOOKUP(AE232,'4シフト記号表'!$C$6:$U$35,19,FALSE))</f>
        <v/>
      </c>
      <c r="AF234" s="390" t="str">
        <f>IF(AF232="","",VLOOKUP(AF232,'4シフト記号表'!$C$6:$U$35,19,FALSE))</f>
        <v/>
      </c>
      <c r="AG234" s="388" t="str">
        <f>IF(AG232="","",VLOOKUP(AG232,'4シフト記号表'!$C$6:$U$35,19,FALSE))</f>
        <v/>
      </c>
      <c r="AH234" s="389" t="str">
        <f>IF(AH232="","",VLOOKUP(AH232,'4シフト記号表'!$C$6:$U$35,19,FALSE))</f>
        <v/>
      </c>
      <c r="AI234" s="389" t="str">
        <f>IF(AI232="","",VLOOKUP(AI232,'4シフト記号表'!$C$6:$U$35,19,FALSE))</f>
        <v/>
      </c>
      <c r="AJ234" s="389" t="str">
        <f>IF(AJ232="","",VLOOKUP(AJ232,'4シフト記号表'!$C$6:$U$35,19,FALSE))</f>
        <v/>
      </c>
      <c r="AK234" s="389" t="str">
        <f>IF(AK232="","",VLOOKUP(AK232,'4シフト記号表'!$C$6:$U$35,19,FALSE))</f>
        <v/>
      </c>
      <c r="AL234" s="389" t="str">
        <f>IF(AL232="","",VLOOKUP(AL232,'4シフト記号表'!$C$6:$U$35,19,FALSE))</f>
        <v/>
      </c>
      <c r="AM234" s="390" t="str">
        <f>IF(AM232="","",VLOOKUP(AM232,'4シフト記号表'!$C$6:$U$35,19,FALSE))</f>
        <v/>
      </c>
      <c r="AN234" s="388" t="str">
        <f>IF(AN232="","",VLOOKUP(AN232,'4シフト記号表'!$C$6:$U$35,19,FALSE))</f>
        <v/>
      </c>
      <c r="AO234" s="389" t="str">
        <f>IF(AO232="","",VLOOKUP(AO232,'4シフト記号表'!$C$6:$U$35,19,FALSE))</f>
        <v/>
      </c>
      <c r="AP234" s="389" t="str">
        <f>IF(AP232="","",VLOOKUP(AP232,'4シフト記号表'!$C$6:$U$35,19,FALSE))</f>
        <v/>
      </c>
      <c r="AQ234" s="389" t="str">
        <f>IF(AQ232="","",VLOOKUP(AQ232,'4シフト記号表'!$C$6:$U$35,19,FALSE))</f>
        <v/>
      </c>
      <c r="AR234" s="389" t="str">
        <f>IF(AR232="","",VLOOKUP(AR232,'4シフト記号表'!$C$6:$U$35,19,FALSE))</f>
        <v/>
      </c>
      <c r="AS234" s="389" t="str">
        <f>IF(AS232="","",VLOOKUP(AS232,'4シフト記号表'!$C$6:$U$35,19,FALSE))</f>
        <v/>
      </c>
      <c r="AT234" s="390" t="str">
        <f>IF(AT232="","",VLOOKUP(AT232,'4シフト記号表'!$C$6:$U$35,19,FALSE))</f>
        <v/>
      </c>
      <c r="AU234" s="388" t="str">
        <f>IF(AU232="","",VLOOKUP(AU232,'4シフト記号表'!$C$6:$U$35,19,FALSE))</f>
        <v/>
      </c>
      <c r="AV234" s="389" t="str">
        <f>IF(AV232="","",VLOOKUP(AV232,'4シフト記号表'!$C$6:$U$35,19,FALSE))</f>
        <v/>
      </c>
      <c r="AW234" s="389" t="str">
        <f>IF(AW232="","",VLOOKUP(AW232,'4シフト記号表'!$C$6:$U$35,19,FALSE))</f>
        <v/>
      </c>
      <c r="AX234" s="1393">
        <f>IF($BB$3="４週",SUM(S234:AT234),IF($BB$3="暦月",SUM(S234:AW234),""))</f>
        <v>0</v>
      </c>
      <c r="AY234" s="1394"/>
      <c r="AZ234" s="1395">
        <f>IF($BB$3="４週",AX234/4,IF($BB$3="暦月",'4勤務形態一覧（100名）'!AX234/('4勤務形態一覧（100名）'!$BB$8/7),""))</f>
        <v>0</v>
      </c>
      <c r="BA234" s="1396"/>
      <c r="BB234" s="1444"/>
      <c r="BC234" s="1407"/>
      <c r="BD234" s="1407"/>
      <c r="BE234" s="1407"/>
      <c r="BF234" s="1408"/>
    </row>
    <row r="235" spans="2:58" ht="20.25" customHeight="1">
      <c r="B235" s="1316">
        <f>B232+1</f>
        <v>72</v>
      </c>
      <c r="C235" s="1419"/>
      <c r="D235" s="1420"/>
      <c r="E235" s="1421"/>
      <c r="F235" s="391"/>
      <c r="G235" s="1400"/>
      <c r="H235" s="1402"/>
      <c r="I235" s="1332"/>
      <c r="J235" s="1332"/>
      <c r="K235" s="1333"/>
      <c r="L235" s="1403"/>
      <c r="M235" s="1404"/>
      <c r="N235" s="1404"/>
      <c r="O235" s="1405"/>
      <c r="P235" s="1409" t="s">
        <v>213</v>
      </c>
      <c r="Q235" s="1410"/>
      <c r="R235" s="1411"/>
      <c r="S235" s="434"/>
      <c r="T235" s="435"/>
      <c r="U235" s="435"/>
      <c r="V235" s="435"/>
      <c r="W235" s="435"/>
      <c r="X235" s="435"/>
      <c r="Y235" s="436"/>
      <c r="Z235" s="434"/>
      <c r="AA235" s="435"/>
      <c r="AB235" s="435"/>
      <c r="AC235" s="435"/>
      <c r="AD235" s="435"/>
      <c r="AE235" s="435"/>
      <c r="AF235" s="436"/>
      <c r="AG235" s="434"/>
      <c r="AH235" s="435"/>
      <c r="AI235" s="435"/>
      <c r="AJ235" s="435"/>
      <c r="AK235" s="435"/>
      <c r="AL235" s="435"/>
      <c r="AM235" s="436"/>
      <c r="AN235" s="434"/>
      <c r="AO235" s="435"/>
      <c r="AP235" s="435"/>
      <c r="AQ235" s="435"/>
      <c r="AR235" s="435"/>
      <c r="AS235" s="435"/>
      <c r="AT235" s="436"/>
      <c r="AU235" s="434"/>
      <c r="AV235" s="435"/>
      <c r="AW235" s="435"/>
      <c r="AX235" s="1481"/>
      <c r="AY235" s="1482"/>
      <c r="AZ235" s="1483"/>
      <c r="BA235" s="1484"/>
      <c r="BB235" s="1442"/>
      <c r="BC235" s="1404"/>
      <c r="BD235" s="1404"/>
      <c r="BE235" s="1404"/>
      <c r="BF235" s="1405"/>
    </row>
    <row r="236" spans="2:58" ht="20.25" customHeight="1">
      <c r="B236" s="1316"/>
      <c r="C236" s="1422"/>
      <c r="D236" s="1423"/>
      <c r="E236" s="1424"/>
      <c r="F236" s="383"/>
      <c r="G236" s="1327"/>
      <c r="H236" s="1331"/>
      <c r="I236" s="1332"/>
      <c r="J236" s="1332"/>
      <c r="K236" s="1333"/>
      <c r="L236" s="1337"/>
      <c r="M236" s="1338"/>
      <c r="N236" s="1338"/>
      <c r="O236" s="1339"/>
      <c r="P236" s="1383" t="s">
        <v>214</v>
      </c>
      <c r="Q236" s="1384"/>
      <c r="R236" s="1385"/>
      <c r="S236" s="384" t="str">
        <f>IF(S235="","",VLOOKUP(S235,'4シフト記号表'!$C$6:$K$35,9,FALSE))</f>
        <v/>
      </c>
      <c r="T236" s="385" t="str">
        <f>IF(T235="","",VLOOKUP(T235,'4シフト記号表'!$C$6:$K$35,9,FALSE))</f>
        <v/>
      </c>
      <c r="U236" s="385" t="str">
        <f>IF(U235="","",VLOOKUP(U235,'4シフト記号表'!$C$6:$K$35,9,FALSE))</f>
        <v/>
      </c>
      <c r="V236" s="385" t="str">
        <f>IF(V235="","",VLOOKUP(V235,'4シフト記号表'!$C$6:$K$35,9,FALSE))</f>
        <v/>
      </c>
      <c r="W236" s="385" t="str">
        <f>IF(W235="","",VLOOKUP(W235,'4シフト記号表'!$C$6:$K$35,9,FALSE))</f>
        <v/>
      </c>
      <c r="X236" s="385" t="str">
        <f>IF(X235="","",VLOOKUP(X235,'4シフト記号表'!$C$6:$K$35,9,FALSE))</f>
        <v/>
      </c>
      <c r="Y236" s="386" t="str">
        <f>IF(Y235="","",VLOOKUP(Y235,'4シフト記号表'!$C$6:$K$35,9,FALSE))</f>
        <v/>
      </c>
      <c r="Z236" s="384" t="str">
        <f>IF(Z235="","",VLOOKUP(Z235,'4シフト記号表'!$C$6:$K$35,9,FALSE))</f>
        <v/>
      </c>
      <c r="AA236" s="385" t="str">
        <f>IF(AA235="","",VLOOKUP(AA235,'4シフト記号表'!$C$6:$K$35,9,FALSE))</f>
        <v/>
      </c>
      <c r="AB236" s="385" t="str">
        <f>IF(AB235="","",VLOOKUP(AB235,'4シフト記号表'!$C$6:$K$35,9,FALSE))</f>
        <v/>
      </c>
      <c r="AC236" s="385" t="str">
        <f>IF(AC235="","",VLOOKUP(AC235,'4シフト記号表'!$C$6:$K$35,9,FALSE))</f>
        <v/>
      </c>
      <c r="AD236" s="385" t="str">
        <f>IF(AD235="","",VLOOKUP(AD235,'4シフト記号表'!$C$6:$K$35,9,FALSE))</f>
        <v/>
      </c>
      <c r="AE236" s="385" t="str">
        <f>IF(AE235="","",VLOOKUP(AE235,'4シフト記号表'!$C$6:$K$35,9,FALSE))</f>
        <v/>
      </c>
      <c r="AF236" s="386" t="str">
        <f>IF(AF235="","",VLOOKUP(AF235,'4シフト記号表'!$C$6:$K$35,9,FALSE))</f>
        <v/>
      </c>
      <c r="AG236" s="384" t="str">
        <f>IF(AG235="","",VLOOKUP(AG235,'4シフト記号表'!$C$6:$K$35,9,FALSE))</f>
        <v/>
      </c>
      <c r="AH236" s="385" t="str">
        <f>IF(AH235="","",VLOOKUP(AH235,'4シフト記号表'!$C$6:$K$35,9,FALSE))</f>
        <v/>
      </c>
      <c r="AI236" s="385" t="str">
        <f>IF(AI235="","",VLOOKUP(AI235,'4シフト記号表'!$C$6:$K$35,9,FALSE))</f>
        <v/>
      </c>
      <c r="AJ236" s="385" t="str">
        <f>IF(AJ235="","",VLOOKUP(AJ235,'4シフト記号表'!$C$6:$K$35,9,FALSE))</f>
        <v/>
      </c>
      <c r="AK236" s="385" t="str">
        <f>IF(AK235="","",VLOOKUP(AK235,'4シフト記号表'!$C$6:$K$35,9,FALSE))</f>
        <v/>
      </c>
      <c r="AL236" s="385" t="str">
        <f>IF(AL235="","",VLOOKUP(AL235,'4シフト記号表'!$C$6:$K$35,9,FALSE))</f>
        <v/>
      </c>
      <c r="AM236" s="386" t="str">
        <f>IF(AM235="","",VLOOKUP(AM235,'4シフト記号表'!$C$6:$K$35,9,FALSE))</f>
        <v/>
      </c>
      <c r="AN236" s="384" t="str">
        <f>IF(AN235="","",VLOOKUP(AN235,'4シフト記号表'!$C$6:$K$35,9,FALSE))</f>
        <v/>
      </c>
      <c r="AO236" s="385" t="str">
        <f>IF(AO235="","",VLOOKUP(AO235,'4シフト記号表'!$C$6:$K$35,9,FALSE))</f>
        <v/>
      </c>
      <c r="AP236" s="385" t="str">
        <f>IF(AP235="","",VLOOKUP(AP235,'4シフト記号表'!$C$6:$K$35,9,FALSE))</f>
        <v/>
      </c>
      <c r="AQ236" s="385" t="str">
        <f>IF(AQ235="","",VLOOKUP(AQ235,'4シフト記号表'!$C$6:$K$35,9,FALSE))</f>
        <v/>
      </c>
      <c r="AR236" s="385" t="str">
        <f>IF(AR235="","",VLOOKUP(AR235,'4シフト記号表'!$C$6:$K$35,9,FALSE))</f>
        <v/>
      </c>
      <c r="AS236" s="385" t="str">
        <f>IF(AS235="","",VLOOKUP(AS235,'4シフト記号表'!$C$6:$K$35,9,FALSE))</f>
        <v/>
      </c>
      <c r="AT236" s="386" t="str">
        <f>IF(AT235="","",VLOOKUP(AT235,'4シフト記号表'!$C$6:$K$35,9,FALSE))</f>
        <v/>
      </c>
      <c r="AU236" s="384" t="str">
        <f>IF(AU235="","",VLOOKUP(AU235,'4シフト記号表'!$C$6:$K$35,9,FALSE))</f>
        <v/>
      </c>
      <c r="AV236" s="385" t="str">
        <f>IF(AV235="","",VLOOKUP(AV235,'4シフト記号表'!$C$6:$K$35,9,FALSE))</f>
        <v/>
      </c>
      <c r="AW236" s="385" t="str">
        <f>IF(AW235="","",VLOOKUP(AW235,'4シフト記号表'!$C$6:$K$35,9,FALSE))</f>
        <v/>
      </c>
      <c r="AX236" s="1386">
        <f>IF($BB$3="４週",SUM(S236:AT236),IF($BB$3="暦月",SUM(S236:AW236),""))</f>
        <v>0</v>
      </c>
      <c r="AY236" s="1387"/>
      <c r="AZ236" s="1388">
        <f>IF($BB$3="４週",AX236/4,IF($BB$3="暦月",'4勤務形態一覧（100名）'!AX236/('4勤務形態一覧（100名）'!$BB$8/7),""))</f>
        <v>0</v>
      </c>
      <c r="BA236" s="1389"/>
      <c r="BB236" s="1443"/>
      <c r="BC236" s="1338"/>
      <c r="BD236" s="1338"/>
      <c r="BE236" s="1338"/>
      <c r="BF236" s="1339"/>
    </row>
    <row r="237" spans="2:58" ht="20.25" customHeight="1">
      <c r="B237" s="1316"/>
      <c r="C237" s="1425"/>
      <c r="D237" s="1426"/>
      <c r="E237" s="1427"/>
      <c r="F237" s="437">
        <f>C235</f>
        <v>0</v>
      </c>
      <c r="G237" s="1401"/>
      <c r="H237" s="1331"/>
      <c r="I237" s="1332"/>
      <c r="J237" s="1332"/>
      <c r="K237" s="1333"/>
      <c r="L237" s="1406"/>
      <c r="M237" s="1407"/>
      <c r="N237" s="1407"/>
      <c r="O237" s="1408"/>
      <c r="P237" s="1390" t="s">
        <v>215</v>
      </c>
      <c r="Q237" s="1391"/>
      <c r="R237" s="1392"/>
      <c r="S237" s="388" t="str">
        <f>IF(S235="","",VLOOKUP(S235,'4シフト記号表'!$C$6:$U$35,19,FALSE))</f>
        <v/>
      </c>
      <c r="T237" s="389" t="str">
        <f>IF(T235="","",VLOOKUP(T235,'4シフト記号表'!$C$6:$U$35,19,FALSE))</f>
        <v/>
      </c>
      <c r="U237" s="389" t="str">
        <f>IF(U235="","",VLOOKUP(U235,'4シフト記号表'!$C$6:$U$35,19,FALSE))</f>
        <v/>
      </c>
      <c r="V237" s="389" t="str">
        <f>IF(V235="","",VLOOKUP(V235,'4シフト記号表'!$C$6:$U$35,19,FALSE))</f>
        <v/>
      </c>
      <c r="W237" s="389" t="str">
        <f>IF(W235="","",VLOOKUP(W235,'4シフト記号表'!$C$6:$U$35,19,FALSE))</f>
        <v/>
      </c>
      <c r="X237" s="389" t="str">
        <f>IF(X235="","",VLOOKUP(X235,'4シフト記号表'!$C$6:$U$35,19,FALSE))</f>
        <v/>
      </c>
      <c r="Y237" s="390" t="str">
        <f>IF(Y235="","",VLOOKUP(Y235,'4シフト記号表'!$C$6:$U$35,19,FALSE))</f>
        <v/>
      </c>
      <c r="Z237" s="388" t="str">
        <f>IF(Z235="","",VLOOKUP(Z235,'4シフト記号表'!$C$6:$U$35,19,FALSE))</f>
        <v/>
      </c>
      <c r="AA237" s="389" t="str">
        <f>IF(AA235="","",VLOOKUP(AA235,'4シフト記号表'!$C$6:$U$35,19,FALSE))</f>
        <v/>
      </c>
      <c r="AB237" s="389" t="str">
        <f>IF(AB235="","",VLOOKUP(AB235,'4シフト記号表'!$C$6:$U$35,19,FALSE))</f>
        <v/>
      </c>
      <c r="AC237" s="389" t="str">
        <f>IF(AC235="","",VLOOKUP(AC235,'4シフト記号表'!$C$6:$U$35,19,FALSE))</f>
        <v/>
      </c>
      <c r="AD237" s="389" t="str">
        <f>IF(AD235="","",VLOOKUP(AD235,'4シフト記号表'!$C$6:$U$35,19,FALSE))</f>
        <v/>
      </c>
      <c r="AE237" s="389" t="str">
        <f>IF(AE235="","",VLOOKUP(AE235,'4シフト記号表'!$C$6:$U$35,19,FALSE))</f>
        <v/>
      </c>
      <c r="AF237" s="390" t="str">
        <f>IF(AF235="","",VLOOKUP(AF235,'4シフト記号表'!$C$6:$U$35,19,FALSE))</f>
        <v/>
      </c>
      <c r="AG237" s="388" t="str">
        <f>IF(AG235="","",VLOOKUP(AG235,'4シフト記号表'!$C$6:$U$35,19,FALSE))</f>
        <v/>
      </c>
      <c r="AH237" s="389" t="str">
        <f>IF(AH235="","",VLOOKUP(AH235,'4シフト記号表'!$C$6:$U$35,19,FALSE))</f>
        <v/>
      </c>
      <c r="AI237" s="389" t="str">
        <f>IF(AI235="","",VLOOKUP(AI235,'4シフト記号表'!$C$6:$U$35,19,FALSE))</f>
        <v/>
      </c>
      <c r="AJ237" s="389" t="str">
        <f>IF(AJ235="","",VLOOKUP(AJ235,'4シフト記号表'!$C$6:$U$35,19,FALSE))</f>
        <v/>
      </c>
      <c r="AK237" s="389" t="str">
        <f>IF(AK235="","",VLOOKUP(AK235,'4シフト記号表'!$C$6:$U$35,19,FALSE))</f>
        <v/>
      </c>
      <c r="AL237" s="389" t="str">
        <f>IF(AL235="","",VLOOKUP(AL235,'4シフト記号表'!$C$6:$U$35,19,FALSE))</f>
        <v/>
      </c>
      <c r="AM237" s="390" t="str">
        <f>IF(AM235="","",VLOOKUP(AM235,'4シフト記号表'!$C$6:$U$35,19,FALSE))</f>
        <v/>
      </c>
      <c r="AN237" s="388" t="str">
        <f>IF(AN235="","",VLOOKUP(AN235,'4シフト記号表'!$C$6:$U$35,19,FALSE))</f>
        <v/>
      </c>
      <c r="AO237" s="389" t="str">
        <f>IF(AO235="","",VLOOKUP(AO235,'4シフト記号表'!$C$6:$U$35,19,FALSE))</f>
        <v/>
      </c>
      <c r="AP237" s="389" t="str">
        <f>IF(AP235="","",VLOOKUP(AP235,'4シフト記号表'!$C$6:$U$35,19,FALSE))</f>
        <v/>
      </c>
      <c r="AQ237" s="389" t="str">
        <f>IF(AQ235="","",VLOOKUP(AQ235,'4シフト記号表'!$C$6:$U$35,19,FALSE))</f>
        <v/>
      </c>
      <c r="AR237" s="389" t="str">
        <f>IF(AR235="","",VLOOKUP(AR235,'4シフト記号表'!$C$6:$U$35,19,FALSE))</f>
        <v/>
      </c>
      <c r="AS237" s="389" t="str">
        <f>IF(AS235="","",VLOOKUP(AS235,'4シフト記号表'!$C$6:$U$35,19,FALSE))</f>
        <v/>
      </c>
      <c r="AT237" s="390" t="str">
        <f>IF(AT235="","",VLOOKUP(AT235,'4シフト記号表'!$C$6:$U$35,19,FALSE))</f>
        <v/>
      </c>
      <c r="AU237" s="388" t="str">
        <f>IF(AU235="","",VLOOKUP(AU235,'4シフト記号表'!$C$6:$U$35,19,FALSE))</f>
        <v/>
      </c>
      <c r="AV237" s="389" t="str">
        <f>IF(AV235="","",VLOOKUP(AV235,'4シフト記号表'!$C$6:$U$35,19,FALSE))</f>
        <v/>
      </c>
      <c r="AW237" s="389" t="str">
        <f>IF(AW235="","",VLOOKUP(AW235,'4シフト記号表'!$C$6:$U$35,19,FALSE))</f>
        <v/>
      </c>
      <c r="AX237" s="1393">
        <f>IF($BB$3="４週",SUM(S237:AT237),IF($BB$3="暦月",SUM(S237:AW237),""))</f>
        <v>0</v>
      </c>
      <c r="AY237" s="1394"/>
      <c r="AZ237" s="1395">
        <f>IF($BB$3="４週",AX237/4,IF($BB$3="暦月",'4勤務形態一覧（100名）'!AX237/('4勤務形態一覧（100名）'!$BB$8/7),""))</f>
        <v>0</v>
      </c>
      <c r="BA237" s="1396"/>
      <c r="BB237" s="1444"/>
      <c r="BC237" s="1407"/>
      <c r="BD237" s="1407"/>
      <c r="BE237" s="1407"/>
      <c r="BF237" s="1408"/>
    </row>
    <row r="238" spans="2:58" ht="20.25" customHeight="1">
      <c r="B238" s="1316">
        <f>B235+1</f>
        <v>73</v>
      </c>
      <c r="C238" s="1419"/>
      <c r="D238" s="1420"/>
      <c r="E238" s="1421"/>
      <c r="F238" s="391"/>
      <c r="G238" s="1400"/>
      <c r="H238" s="1402"/>
      <c r="I238" s="1332"/>
      <c r="J238" s="1332"/>
      <c r="K238" s="1333"/>
      <c r="L238" s="1403"/>
      <c r="M238" s="1404"/>
      <c r="N238" s="1404"/>
      <c r="O238" s="1405"/>
      <c r="P238" s="1409" t="s">
        <v>213</v>
      </c>
      <c r="Q238" s="1410"/>
      <c r="R238" s="1411"/>
      <c r="S238" s="434"/>
      <c r="T238" s="435"/>
      <c r="U238" s="435"/>
      <c r="V238" s="435"/>
      <c r="W238" s="435"/>
      <c r="X238" s="435"/>
      <c r="Y238" s="436"/>
      <c r="Z238" s="434"/>
      <c r="AA238" s="435"/>
      <c r="AB238" s="435"/>
      <c r="AC238" s="435"/>
      <c r="AD238" s="435"/>
      <c r="AE238" s="435"/>
      <c r="AF238" s="436"/>
      <c r="AG238" s="434"/>
      <c r="AH238" s="435"/>
      <c r="AI238" s="435"/>
      <c r="AJ238" s="435"/>
      <c r="AK238" s="435"/>
      <c r="AL238" s="435"/>
      <c r="AM238" s="436"/>
      <c r="AN238" s="434"/>
      <c r="AO238" s="435"/>
      <c r="AP238" s="435"/>
      <c r="AQ238" s="435"/>
      <c r="AR238" s="435"/>
      <c r="AS238" s="435"/>
      <c r="AT238" s="436"/>
      <c r="AU238" s="434"/>
      <c r="AV238" s="435"/>
      <c r="AW238" s="435"/>
      <c r="AX238" s="1481"/>
      <c r="AY238" s="1482"/>
      <c r="AZ238" s="1483"/>
      <c r="BA238" s="1484"/>
      <c r="BB238" s="1442"/>
      <c r="BC238" s="1404"/>
      <c r="BD238" s="1404"/>
      <c r="BE238" s="1404"/>
      <c r="BF238" s="1405"/>
    </row>
    <row r="239" spans="2:58" ht="20.25" customHeight="1">
      <c r="B239" s="1316"/>
      <c r="C239" s="1422"/>
      <c r="D239" s="1423"/>
      <c r="E239" s="1424"/>
      <c r="F239" s="383"/>
      <c r="G239" s="1327"/>
      <c r="H239" s="1331"/>
      <c r="I239" s="1332"/>
      <c r="J239" s="1332"/>
      <c r="K239" s="1333"/>
      <c r="L239" s="1337"/>
      <c r="M239" s="1338"/>
      <c r="N239" s="1338"/>
      <c r="O239" s="1339"/>
      <c r="P239" s="1383" t="s">
        <v>214</v>
      </c>
      <c r="Q239" s="1384"/>
      <c r="R239" s="1385"/>
      <c r="S239" s="384" t="str">
        <f>IF(S238="","",VLOOKUP(S238,'4シフト記号表'!$C$6:$K$35,9,FALSE))</f>
        <v/>
      </c>
      <c r="T239" s="385" t="str">
        <f>IF(T238="","",VLOOKUP(T238,'4シフト記号表'!$C$6:$K$35,9,FALSE))</f>
        <v/>
      </c>
      <c r="U239" s="385" t="str">
        <f>IF(U238="","",VLOOKUP(U238,'4シフト記号表'!$C$6:$K$35,9,FALSE))</f>
        <v/>
      </c>
      <c r="V239" s="385" t="str">
        <f>IF(V238="","",VLOOKUP(V238,'4シフト記号表'!$C$6:$K$35,9,FALSE))</f>
        <v/>
      </c>
      <c r="W239" s="385" t="str">
        <f>IF(W238="","",VLOOKUP(W238,'4シフト記号表'!$C$6:$K$35,9,FALSE))</f>
        <v/>
      </c>
      <c r="X239" s="385" t="str">
        <f>IF(X238="","",VLOOKUP(X238,'4シフト記号表'!$C$6:$K$35,9,FALSE))</f>
        <v/>
      </c>
      <c r="Y239" s="386" t="str">
        <f>IF(Y238="","",VLOOKUP(Y238,'4シフト記号表'!$C$6:$K$35,9,FALSE))</f>
        <v/>
      </c>
      <c r="Z239" s="384" t="str">
        <f>IF(Z238="","",VLOOKUP(Z238,'4シフト記号表'!$C$6:$K$35,9,FALSE))</f>
        <v/>
      </c>
      <c r="AA239" s="385" t="str">
        <f>IF(AA238="","",VLOOKUP(AA238,'4シフト記号表'!$C$6:$K$35,9,FALSE))</f>
        <v/>
      </c>
      <c r="AB239" s="385" t="str">
        <f>IF(AB238="","",VLOOKUP(AB238,'4シフト記号表'!$C$6:$K$35,9,FALSE))</f>
        <v/>
      </c>
      <c r="AC239" s="385" t="str">
        <f>IF(AC238="","",VLOOKUP(AC238,'4シフト記号表'!$C$6:$K$35,9,FALSE))</f>
        <v/>
      </c>
      <c r="AD239" s="385" t="str">
        <f>IF(AD238="","",VLOOKUP(AD238,'4シフト記号表'!$C$6:$K$35,9,FALSE))</f>
        <v/>
      </c>
      <c r="AE239" s="385" t="str">
        <f>IF(AE238="","",VLOOKUP(AE238,'4シフト記号表'!$C$6:$K$35,9,FALSE))</f>
        <v/>
      </c>
      <c r="AF239" s="386" t="str">
        <f>IF(AF238="","",VLOOKUP(AF238,'4シフト記号表'!$C$6:$K$35,9,FALSE))</f>
        <v/>
      </c>
      <c r="AG239" s="384" t="str">
        <f>IF(AG238="","",VLOOKUP(AG238,'4シフト記号表'!$C$6:$K$35,9,FALSE))</f>
        <v/>
      </c>
      <c r="AH239" s="385" t="str">
        <f>IF(AH238="","",VLOOKUP(AH238,'4シフト記号表'!$C$6:$K$35,9,FALSE))</f>
        <v/>
      </c>
      <c r="AI239" s="385" t="str">
        <f>IF(AI238="","",VLOOKUP(AI238,'4シフト記号表'!$C$6:$K$35,9,FALSE))</f>
        <v/>
      </c>
      <c r="AJ239" s="385" t="str">
        <f>IF(AJ238="","",VLOOKUP(AJ238,'4シフト記号表'!$C$6:$K$35,9,FALSE))</f>
        <v/>
      </c>
      <c r="AK239" s="385" t="str">
        <f>IF(AK238="","",VLOOKUP(AK238,'4シフト記号表'!$C$6:$K$35,9,FALSE))</f>
        <v/>
      </c>
      <c r="AL239" s="385" t="str">
        <f>IF(AL238="","",VLOOKUP(AL238,'4シフト記号表'!$C$6:$K$35,9,FALSE))</f>
        <v/>
      </c>
      <c r="AM239" s="386" t="str">
        <f>IF(AM238="","",VLOOKUP(AM238,'4シフト記号表'!$C$6:$K$35,9,FALSE))</f>
        <v/>
      </c>
      <c r="AN239" s="384" t="str">
        <f>IF(AN238="","",VLOOKUP(AN238,'4シフト記号表'!$C$6:$K$35,9,FALSE))</f>
        <v/>
      </c>
      <c r="AO239" s="385" t="str">
        <f>IF(AO238="","",VLOOKUP(AO238,'4シフト記号表'!$C$6:$K$35,9,FALSE))</f>
        <v/>
      </c>
      <c r="AP239" s="385" t="str">
        <f>IF(AP238="","",VLOOKUP(AP238,'4シフト記号表'!$C$6:$K$35,9,FALSE))</f>
        <v/>
      </c>
      <c r="AQ239" s="385" t="str">
        <f>IF(AQ238="","",VLOOKUP(AQ238,'4シフト記号表'!$C$6:$K$35,9,FALSE))</f>
        <v/>
      </c>
      <c r="AR239" s="385" t="str">
        <f>IF(AR238="","",VLOOKUP(AR238,'4シフト記号表'!$C$6:$K$35,9,FALSE))</f>
        <v/>
      </c>
      <c r="AS239" s="385" t="str">
        <f>IF(AS238="","",VLOOKUP(AS238,'4シフト記号表'!$C$6:$K$35,9,FALSE))</f>
        <v/>
      </c>
      <c r="AT239" s="386" t="str">
        <f>IF(AT238="","",VLOOKUP(AT238,'4シフト記号表'!$C$6:$K$35,9,FALSE))</f>
        <v/>
      </c>
      <c r="AU239" s="384" t="str">
        <f>IF(AU238="","",VLOOKUP(AU238,'4シフト記号表'!$C$6:$K$35,9,FALSE))</f>
        <v/>
      </c>
      <c r="AV239" s="385" t="str">
        <f>IF(AV238="","",VLOOKUP(AV238,'4シフト記号表'!$C$6:$K$35,9,FALSE))</f>
        <v/>
      </c>
      <c r="AW239" s="385" t="str">
        <f>IF(AW238="","",VLOOKUP(AW238,'4シフト記号表'!$C$6:$K$35,9,FALSE))</f>
        <v/>
      </c>
      <c r="AX239" s="1386">
        <f>IF($BB$3="４週",SUM(S239:AT239),IF($BB$3="暦月",SUM(S239:AW239),""))</f>
        <v>0</v>
      </c>
      <c r="AY239" s="1387"/>
      <c r="AZ239" s="1388">
        <f>IF($BB$3="４週",AX239/4,IF($BB$3="暦月",'4勤務形態一覧（100名）'!AX239/('4勤務形態一覧（100名）'!$BB$8/7),""))</f>
        <v>0</v>
      </c>
      <c r="BA239" s="1389"/>
      <c r="BB239" s="1443"/>
      <c r="BC239" s="1338"/>
      <c r="BD239" s="1338"/>
      <c r="BE239" s="1338"/>
      <c r="BF239" s="1339"/>
    </row>
    <row r="240" spans="2:58" ht="20.25" customHeight="1">
      <c r="B240" s="1316"/>
      <c r="C240" s="1425"/>
      <c r="D240" s="1426"/>
      <c r="E240" s="1427"/>
      <c r="F240" s="437">
        <f>C238</f>
        <v>0</v>
      </c>
      <c r="G240" s="1401"/>
      <c r="H240" s="1331"/>
      <c r="I240" s="1332"/>
      <c r="J240" s="1332"/>
      <c r="K240" s="1333"/>
      <c r="L240" s="1406"/>
      <c r="M240" s="1407"/>
      <c r="N240" s="1407"/>
      <c r="O240" s="1408"/>
      <c r="P240" s="1390" t="s">
        <v>215</v>
      </c>
      <c r="Q240" s="1391"/>
      <c r="R240" s="1392"/>
      <c r="S240" s="388" t="str">
        <f>IF(S238="","",VLOOKUP(S238,'4シフト記号表'!$C$6:$U$35,19,FALSE))</f>
        <v/>
      </c>
      <c r="T240" s="389" t="str">
        <f>IF(T238="","",VLOOKUP(T238,'4シフト記号表'!$C$6:$U$35,19,FALSE))</f>
        <v/>
      </c>
      <c r="U240" s="389" t="str">
        <f>IF(U238="","",VLOOKUP(U238,'4シフト記号表'!$C$6:$U$35,19,FALSE))</f>
        <v/>
      </c>
      <c r="V240" s="389" t="str">
        <f>IF(V238="","",VLOOKUP(V238,'4シフト記号表'!$C$6:$U$35,19,FALSE))</f>
        <v/>
      </c>
      <c r="W240" s="389" t="str">
        <f>IF(W238="","",VLOOKUP(W238,'4シフト記号表'!$C$6:$U$35,19,FALSE))</f>
        <v/>
      </c>
      <c r="X240" s="389" t="str">
        <f>IF(X238="","",VLOOKUP(X238,'4シフト記号表'!$C$6:$U$35,19,FALSE))</f>
        <v/>
      </c>
      <c r="Y240" s="390" t="str">
        <f>IF(Y238="","",VLOOKUP(Y238,'4シフト記号表'!$C$6:$U$35,19,FALSE))</f>
        <v/>
      </c>
      <c r="Z240" s="388" t="str">
        <f>IF(Z238="","",VLOOKUP(Z238,'4シフト記号表'!$C$6:$U$35,19,FALSE))</f>
        <v/>
      </c>
      <c r="AA240" s="389" t="str">
        <f>IF(AA238="","",VLOOKUP(AA238,'4シフト記号表'!$C$6:$U$35,19,FALSE))</f>
        <v/>
      </c>
      <c r="AB240" s="389" t="str">
        <f>IF(AB238="","",VLOOKUP(AB238,'4シフト記号表'!$C$6:$U$35,19,FALSE))</f>
        <v/>
      </c>
      <c r="AC240" s="389" t="str">
        <f>IF(AC238="","",VLOOKUP(AC238,'4シフト記号表'!$C$6:$U$35,19,FALSE))</f>
        <v/>
      </c>
      <c r="AD240" s="389" t="str">
        <f>IF(AD238="","",VLOOKUP(AD238,'4シフト記号表'!$C$6:$U$35,19,FALSE))</f>
        <v/>
      </c>
      <c r="AE240" s="389" t="str">
        <f>IF(AE238="","",VLOOKUP(AE238,'4シフト記号表'!$C$6:$U$35,19,FALSE))</f>
        <v/>
      </c>
      <c r="AF240" s="390" t="str">
        <f>IF(AF238="","",VLOOKUP(AF238,'4シフト記号表'!$C$6:$U$35,19,FALSE))</f>
        <v/>
      </c>
      <c r="AG240" s="388" t="str">
        <f>IF(AG238="","",VLOOKUP(AG238,'4シフト記号表'!$C$6:$U$35,19,FALSE))</f>
        <v/>
      </c>
      <c r="AH240" s="389" t="str">
        <f>IF(AH238="","",VLOOKUP(AH238,'4シフト記号表'!$C$6:$U$35,19,FALSE))</f>
        <v/>
      </c>
      <c r="AI240" s="389" t="str">
        <f>IF(AI238="","",VLOOKUP(AI238,'4シフト記号表'!$C$6:$U$35,19,FALSE))</f>
        <v/>
      </c>
      <c r="AJ240" s="389" t="str">
        <f>IF(AJ238="","",VLOOKUP(AJ238,'4シフト記号表'!$C$6:$U$35,19,FALSE))</f>
        <v/>
      </c>
      <c r="AK240" s="389" t="str">
        <f>IF(AK238="","",VLOOKUP(AK238,'4シフト記号表'!$C$6:$U$35,19,FALSE))</f>
        <v/>
      </c>
      <c r="AL240" s="389" t="str">
        <f>IF(AL238="","",VLOOKUP(AL238,'4シフト記号表'!$C$6:$U$35,19,FALSE))</f>
        <v/>
      </c>
      <c r="AM240" s="390" t="str">
        <f>IF(AM238="","",VLOOKUP(AM238,'4シフト記号表'!$C$6:$U$35,19,FALSE))</f>
        <v/>
      </c>
      <c r="AN240" s="388" t="str">
        <f>IF(AN238="","",VLOOKUP(AN238,'4シフト記号表'!$C$6:$U$35,19,FALSE))</f>
        <v/>
      </c>
      <c r="AO240" s="389" t="str">
        <f>IF(AO238="","",VLOOKUP(AO238,'4シフト記号表'!$C$6:$U$35,19,FALSE))</f>
        <v/>
      </c>
      <c r="AP240" s="389" t="str">
        <f>IF(AP238="","",VLOOKUP(AP238,'4シフト記号表'!$C$6:$U$35,19,FALSE))</f>
        <v/>
      </c>
      <c r="AQ240" s="389" t="str">
        <f>IF(AQ238="","",VLOOKUP(AQ238,'4シフト記号表'!$C$6:$U$35,19,FALSE))</f>
        <v/>
      </c>
      <c r="AR240" s="389" t="str">
        <f>IF(AR238="","",VLOOKUP(AR238,'4シフト記号表'!$C$6:$U$35,19,FALSE))</f>
        <v/>
      </c>
      <c r="AS240" s="389" t="str">
        <f>IF(AS238="","",VLOOKUP(AS238,'4シフト記号表'!$C$6:$U$35,19,FALSE))</f>
        <v/>
      </c>
      <c r="AT240" s="390" t="str">
        <f>IF(AT238="","",VLOOKUP(AT238,'4シフト記号表'!$C$6:$U$35,19,FALSE))</f>
        <v/>
      </c>
      <c r="AU240" s="388" t="str">
        <f>IF(AU238="","",VLOOKUP(AU238,'4シフト記号表'!$C$6:$U$35,19,FALSE))</f>
        <v/>
      </c>
      <c r="AV240" s="389" t="str">
        <f>IF(AV238="","",VLOOKUP(AV238,'4シフト記号表'!$C$6:$U$35,19,FALSE))</f>
        <v/>
      </c>
      <c r="AW240" s="389" t="str">
        <f>IF(AW238="","",VLOOKUP(AW238,'4シフト記号表'!$C$6:$U$35,19,FALSE))</f>
        <v/>
      </c>
      <c r="AX240" s="1393">
        <f>IF($BB$3="４週",SUM(S240:AT240),IF($BB$3="暦月",SUM(S240:AW240),""))</f>
        <v>0</v>
      </c>
      <c r="AY240" s="1394"/>
      <c r="AZ240" s="1395">
        <f>IF($BB$3="４週",AX240/4,IF($BB$3="暦月",'4勤務形態一覧（100名）'!AX240/('4勤務形態一覧（100名）'!$BB$8/7),""))</f>
        <v>0</v>
      </c>
      <c r="BA240" s="1396"/>
      <c r="BB240" s="1444"/>
      <c r="BC240" s="1407"/>
      <c r="BD240" s="1407"/>
      <c r="BE240" s="1407"/>
      <c r="BF240" s="1408"/>
    </row>
    <row r="241" spans="2:58" ht="20.25" customHeight="1">
      <c r="B241" s="1316">
        <f>B238+1</f>
        <v>74</v>
      </c>
      <c r="C241" s="1419"/>
      <c r="D241" s="1420"/>
      <c r="E241" s="1421"/>
      <c r="F241" s="391"/>
      <c r="G241" s="1400"/>
      <c r="H241" s="1402"/>
      <c r="I241" s="1332"/>
      <c r="J241" s="1332"/>
      <c r="K241" s="1333"/>
      <c r="L241" s="1403"/>
      <c r="M241" s="1404"/>
      <c r="N241" s="1404"/>
      <c r="O241" s="1405"/>
      <c r="P241" s="1409" t="s">
        <v>213</v>
      </c>
      <c r="Q241" s="1410"/>
      <c r="R241" s="1411"/>
      <c r="S241" s="434"/>
      <c r="T241" s="435"/>
      <c r="U241" s="435"/>
      <c r="V241" s="435"/>
      <c r="W241" s="435"/>
      <c r="X241" s="435"/>
      <c r="Y241" s="436"/>
      <c r="Z241" s="434"/>
      <c r="AA241" s="435"/>
      <c r="AB241" s="435"/>
      <c r="AC241" s="435"/>
      <c r="AD241" s="435"/>
      <c r="AE241" s="435"/>
      <c r="AF241" s="436"/>
      <c r="AG241" s="434"/>
      <c r="AH241" s="435"/>
      <c r="AI241" s="435"/>
      <c r="AJ241" s="435"/>
      <c r="AK241" s="435"/>
      <c r="AL241" s="435"/>
      <c r="AM241" s="436"/>
      <c r="AN241" s="434"/>
      <c r="AO241" s="435"/>
      <c r="AP241" s="435"/>
      <c r="AQ241" s="435"/>
      <c r="AR241" s="435"/>
      <c r="AS241" s="435"/>
      <c r="AT241" s="436"/>
      <c r="AU241" s="434"/>
      <c r="AV241" s="435"/>
      <c r="AW241" s="435"/>
      <c r="AX241" s="1481"/>
      <c r="AY241" s="1482"/>
      <c r="AZ241" s="1483"/>
      <c r="BA241" s="1484"/>
      <c r="BB241" s="1442"/>
      <c r="BC241" s="1404"/>
      <c r="BD241" s="1404"/>
      <c r="BE241" s="1404"/>
      <c r="BF241" s="1405"/>
    </row>
    <row r="242" spans="2:58" ht="20.25" customHeight="1">
      <c r="B242" s="1316"/>
      <c r="C242" s="1422"/>
      <c r="D242" s="1423"/>
      <c r="E242" s="1424"/>
      <c r="F242" s="383"/>
      <c r="G242" s="1327"/>
      <c r="H242" s="1331"/>
      <c r="I242" s="1332"/>
      <c r="J242" s="1332"/>
      <c r="K242" s="1333"/>
      <c r="L242" s="1337"/>
      <c r="M242" s="1338"/>
      <c r="N242" s="1338"/>
      <c r="O242" s="1339"/>
      <c r="P242" s="1383" t="s">
        <v>214</v>
      </c>
      <c r="Q242" s="1384"/>
      <c r="R242" s="1385"/>
      <c r="S242" s="384" t="str">
        <f>IF(S241="","",VLOOKUP(S241,'4シフト記号表'!$C$6:$K$35,9,FALSE))</f>
        <v/>
      </c>
      <c r="T242" s="385" t="str">
        <f>IF(T241="","",VLOOKUP(T241,'4シフト記号表'!$C$6:$K$35,9,FALSE))</f>
        <v/>
      </c>
      <c r="U242" s="385" t="str">
        <f>IF(U241="","",VLOOKUP(U241,'4シフト記号表'!$C$6:$K$35,9,FALSE))</f>
        <v/>
      </c>
      <c r="V242" s="385" t="str">
        <f>IF(V241="","",VLOOKUP(V241,'4シフト記号表'!$C$6:$K$35,9,FALSE))</f>
        <v/>
      </c>
      <c r="W242" s="385" t="str">
        <f>IF(W241="","",VLOOKUP(W241,'4シフト記号表'!$C$6:$K$35,9,FALSE))</f>
        <v/>
      </c>
      <c r="X242" s="385" t="str">
        <f>IF(X241="","",VLOOKUP(X241,'4シフト記号表'!$C$6:$K$35,9,FALSE))</f>
        <v/>
      </c>
      <c r="Y242" s="386" t="str">
        <f>IF(Y241="","",VLOOKUP(Y241,'4シフト記号表'!$C$6:$K$35,9,FALSE))</f>
        <v/>
      </c>
      <c r="Z242" s="384" t="str">
        <f>IF(Z241="","",VLOOKUP(Z241,'4シフト記号表'!$C$6:$K$35,9,FALSE))</f>
        <v/>
      </c>
      <c r="AA242" s="385" t="str">
        <f>IF(AA241="","",VLOOKUP(AA241,'4シフト記号表'!$C$6:$K$35,9,FALSE))</f>
        <v/>
      </c>
      <c r="AB242" s="385" t="str">
        <f>IF(AB241="","",VLOOKUP(AB241,'4シフト記号表'!$C$6:$K$35,9,FALSE))</f>
        <v/>
      </c>
      <c r="AC242" s="385" t="str">
        <f>IF(AC241="","",VLOOKUP(AC241,'4シフト記号表'!$C$6:$K$35,9,FALSE))</f>
        <v/>
      </c>
      <c r="AD242" s="385" t="str">
        <f>IF(AD241="","",VLOOKUP(AD241,'4シフト記号表'!$C$6:$K$35,9,FALSE))</f>
        <v/>
      </c>
      <c r="AE242" s="385" t="str">
        <f>IF(AE241="","",VLOOKUP(AE241,'4シフト記号表'!$C$6:$K$35,9,FALSE))</f>
        <v/>
      </c>
      <c r="AF242" s="386" t="str">
        <f>IF(AF241="","",VLOOKUP(AF241,'4シフト記号表'!$C$6:$K$35,9,FALSE))</f>
        <v/>
      </c>
      <c r="AG242" s="384" t="str">
        <f>IF(AG241="","",VLOOKUP(AG241,'4シフト記号表'!$C$6:$K$35,9,FALSE))</f>
        <v/>
      </c>
      <c r="AH242" s="385" t="str">
        <f>IF(AH241="","",VLOOKUP(AH241,'4シフト記号表'!$C$6:$K$35,9,FALSE))</f>
        <v/>
      </c>
      <c r="AI242" s="385" t="str">
        <f>IF(AI241="","",VLOOKUP(AI241,'4シフト記号表'!$C$6:$K$35,9,FALSE))</f>
        <v/>
      </c>
      <c r="AJ242" s="385" t="str">
        <f>IF(AJ241="","",VLOOKUP(AJ241,'4シフト記号表'!$C$6:$K$35,9,FALSE))</f>
        <v/>
      </c>
      <c r="AK242" s="385" t="str">
        <f>IF(AK241="","",VLOOKUP(AK241,'4シフト記号表'!$C$6:$K$35,9,FALSE))</f>
        <v/>
      </c>
      <c r="AL242" s="385" t="str">
        <f>IF(AL241="","",VLOOKUP(AL241,'4シフト記号表'!$C$6:$K$35,9,FALSE))</f>
        <v/>
      </c>
      <c r="AM242" s="386" t="str">
        <f>IF(AM241="","",VLOOKUP(AM241,'4シフト記号表'!$C$6:$K$35,9,FALSE))</f>
        <v/>
      </c>
      <c r="AN242" s="384" t="str">
        <f>IF(AN241="","",VLOOKUP(AN241,'4シフト記号表'!$C$6:$K$35,9,FALSE))</f>
        <v/>
      </c>
      <c r="AO242" s="385" t="str">
        <f>IF(AO241="","",VLOOKUP(AO241,'4シフト記号表'!$C$6:$K$35,9,FALSE))</f>
        <v/>
      </c>
      <c r="AP242" s="385" t="str">
        <f>IF(AP241="","",VLOOKUP(AP241,'4シフト記号表'!$C$6:$K$35,9,FALSE))</f>
        <v/>
      </c>
      <c r="AQ242" s="385" t="str">
        <f>IF(AQ241="","",VLOOKUP(AQ241,'4シフト記号表'!$C$6:$K$35,9,FALSE))</f>
        <v/>
      </c>
      <c r="AR242" s="385" t="str">
        <f>IF(AR241="","",VLOOKUP(AR241,'4シフト記号表'!$C$6:$K$35,9,FALSE))</f>
        <v/>
      </c>
      <c r="AS242" s="385" t="str">
        <f>IF(AS241="","",VLOOKUP(AS241,'4シフト記号表'!$C$6:$K$35,9,FALSE))</f>
        <v/>
      </c>
      <c r="AT242" s="386" t="str">
        <f>IF(AT241="","",VLOOKUP(AT241,'4シフト記号表'!$C$6:$K$35,9,FALSE))</f>
        <v/>
      </c>
      <c r="AU242" s="384" t="str">
        <f>IF(AU241="","",VLOOKUP(AU241,'4シフト記号表'!$C$6:$K$35,9,FALSE))</f>
        <v/>
      </c>
      <c r="AV242" s="385" t="str">
        <f>IF(AV241="","",VLOOKUP(AV241,'4シフト記号表'!$C$6:$K$35,9,FALSE))</f>
        <v/>
      </c>
      <c r="AW242" s="385" t="str">
        <f>IF(AW241="","",VLOOKUP(AW241,'4シフト記号表'!$C$6:$K$35,9,FALSE))</f>
        <v/>
      </c>
      <c r="AX242" s="1386">
        <f>IF($BB$3="４週",SUM(S242:AT242),IF($BB$3="暦月",SUM(S242:AW242),""))</f>
        <v>0</v>
      </c>
      <c r="AY242" s="1387"/>
      <c r="AZ242" s="1388">
        <f>IF($BB$3="４週",AX242/4,IF($BB$3="暦月",'4勤務形態一覧（100名）'!AX242/('4勤務形態一覧（100名）'!$BB$8/7),""))</f>
        <v>0</v>
      </c>
      <c r="BA242" s="1389"/>
      <c r="BB242" s="1443"/>
      <c r="BC242" s="1338"/>
      <c r="BD242" s="1338"/>
      <c r="BE242" s="1338"/>
      <c r="BF242" s="1339"/>
    </row>
    <row r="243" spans="2:58" ht="20.25" customHeight="1">
      <c r="B243" s="1316"/>
      <c r="C243" s="1425"/>
      <c r="D243" s="1426"/>
      <c r="E243" s="1427"/>
      <c r="F243" s="437">
        <f>C241</f>
        <v>0</v>
      </c>
      <c r="G243" s="1401"/>
      <c r="H243" s="1331"/>
      <c r="I243" s="1332"/>
      <c r="J243" s="1332"/>
      <c r="K243" s="1333"/>
      <c r="L243" s="1406"/>
      <c r="M243" s="1407"/>
      <c r="N243" s="1407"/>
      <c r="O243" s="1408"/>
      <c r="P243" s="1390" t="s">
        <v>215</v>
      </c>
      <c r="Q243" s="1391"/>
      <c r="R243" s="1392"/>
      <c r="S243" s="388" t="str">
        <f>IF(S241="","",VLOOKUP(S241,'4シフト記号表'!$C$6:$U$35,19,FALSE))</f>
        <v/>
      </c>
      <c r="T243" s="389" t="str">
        <f>IF(T241="","",VLOOKUP(T241,'4シフト記号表'!$C$6:$U$35,19,FALSE))</f>
        <v/>
      </c>
      <c r="U243" s="389" t="str">
        <f>IF(U241="","",VLOOKUP(U241,'4シフト記号表'!$C$6:$U$35,19,FALSE))</f>
        <v/>
      </c>
      <c r="V243" s="389" t="str">
        <f>IF(V241="","",VLOOKUP(V241,'4シフト記号表'!$C$6:$U$35,19,FALSE))</f>
        <v/>
      </c>
      <c r="W243" s="389" t="str">
        <f>IF(W241="","",VLOOKUP(W241,'4シフト記号表'!$C$6:$U$35,19,FALSE))</f>
        <v/>
      </c>
      <c r="X243" s="389" t="str">
        <f>IF(X241="","",VLOOKUP(X241,'4シフト記号表'!$C$6:$U$35,19,FALSE))</f>
        <v/>
      </c>
      <c r="Y243" s="390" t="str">
        <f>IF(Y241="","",VLOOKUP(Y241,'4シフト記号表'!$C$6:$U$35,19,FALSE))</f>
        <v/>
      </c>
      <c r="Z243" s="388" t="str">
        <f>IF(Z241="","",VLOOKUP(Z241,'4シフト記号表'!$C$6:$U$35,19,FALSE))</f>
        <v/>
      </c>
      <c r="AA243" s="389" t="str">
        <f>IF(AA241="","",VLOOKUP(AA241,'4シフト記号表'!$C$6:$U$35,19,FALSE))</f>
        <v/>
      </c>
      <c r="AB243" s="389" t="str">
        <f>IF(AB241="","",VLOOKUP(AB241,'4シフト記号表'!$C$6:$U$35,19,FALSE))</f>
        <v/>
      </c>
      <c r="AC243" s="389" t="str">
        <f>IF(AC241="","",VLOOKUP(AC241,'4シフト記号表'!$C$6:$U$35,19,FALSE))</f>
        <v/>
      </c>
      <c r="AD243" s="389" t="str">
        <f>IF(AD241="","",VLOOKUP(AD241,'4シフト記号表'!$C$6:$U$35,19,FALSE))</f>
        <v/>
      </c>
      <c r="AE243" s="389" t="str">
        <f>IF(AE241="","",VLOOKUP(AE241,'4シフト記号表'!$C$6:$U$35,19,FALSE))</f>
        <v/>
      </c>
      <c r="AF243" s="390" t="str">
        <f>IF(AF241="","",VLOOKUP(AF241,'4シフト記号表'!$C$6:$U$35,19,FALSE))</f>
        <v/>
      </c>
      <c r="AG243" s="388" t="str">
        <f>IF(AG241="","",VLOOKUP(AG241,'4シフト記号表'!$C$6:$U$35,19,FALSE))</f>
        <v/>
      </c>
      <c r="AH243" s="389" t="str">
        <f>IF(AH241="","",VLOOKUP(AH241,'4シフト記号表'!$C$6:$U$35,19,FALSE))</f>
        <v/>
      </c>
      <c r="AI243" s="389" t="str">
        <f>IF(AI241="","",VLOOKUP(AI241,'4シフト記号表'!$C$6:$U$35,19,FALSE))</f>
        <v/>
      </c>
      <c r="AJ243" s="389" t="str">
        <f>IF(AJ241="","",VLOOKUP(AJ241,'4シフト記号表'!$C$6:$U$35,19,FALSE))</f>
        <v/>
      </c>
      <c r="AK243" s="389" t="str">
        <f>IF(AK241="","",VLOOKUP(AK241,'4シフト記号表'!$C$6:$U$35,19,FALSE))</f>
        <v/>
      </c>
      <c r="AL243" s="389" t="str">
        <f>IF(AL241="","",VLOOKUP(AL241,'4シフト記号表'!$C$6:$U$35,19,FALSE))</f>
        <v/>
      </c>
      <c r="AM243" s="390" t="str">
        <f>IF(AM241="","",VLOOKUP(AM241,'4シフト記号表'!$C$6:$U$35,19,FALSE))</f>
        <v/>
      </c>
      <c r="AN243" s="388" t="str">
        <f>IF(AN241="","",VLOOKUP(AN241,'4シフト記号表'!$C$6:$U$35,19,FALSE))</f>
        <v/>
      </c>
      <c r="AO243" s="389" t="str">
        <f>IF(AO241="","",VLOOKUP(AO241,'4シフト記号表'!$C$6:$U$35,19,FALSE))</f>
        <v/>
      </c>
      <c r="AP243" s="389" t="str">
        <f>IF(AP241="","",VLOOKUP(AP241,'4シフト記号表'!$C$6:$U$35,19,FALSE))</f>
        <v/>
      </c>
      <c r="AQ243" s="389" t="str">
        <f>IF(AQ241="","",VLOOKUP(AQ241,'4シフト記号表'!$C$6:$U$35,19,FALSE))</f>
        <v/>
      </c>
      <c r="AR243" s="389" t="str">
        <f>IF(AR241="","",VLOOKUP(AR241,'4シフト記号表'!$C$6:$U$35,19,FALSE))</f>
        <v/>
      </c>
      <c r="AS243" s="389" t="str">
        <f>IF(AS241="","",VLOOKUP(AS241,'4シフト記号表'!$C$6:$U$35,19,FALSE))</f>
        <v/>
      </c>
      <c r="AT243" s="390" t="str">
        <f>IF(AT241="","",VLOOKUP(AT241,'4シフト記号表'!$C$6:$U$35,19,FALSE))</f>
        <v/>
      </c>
      <c r="AU243" s="388" t="str">
        <f>IF(AU241="","",VLOOKUP(AU241,'4シフト記号表'!$C$6:$U$35,19,FALSE))</f>
        <v/>
      </c>
      <c r="AV243" s="389" t="str">
        <f>IF(AV241="","",VLOOKUP(AV241,'4シフト記号表'!$C$6:$U$35,19,FALSE))</f>
        <v/>
      </c>
      <c r="AW243" s="389" t="str">
        <f>IF(AW241="","",VLOOKUP(AW241,'4シフト記号表'!$C$6:$U$35,19,FALSE))</f>
        <v/>
      </c>
      <c r="AX243" s="1393">
        <f>IF($BB$3="４週",SUM(S243:AT243),IF($BB$3="暦月",SUM(S243:AW243),""))</f>
        <v>0</v>
      </c>
      <c r="AY243" s="1394"/>
      <c r="AZ243" s="1395">
        <f>IF($BB$3="４週",AX243/4,IF($BB$3="暦月",'4勤務形態一覧（100名）'!AX243/('4勤務形態一覧（100名）'!$BB$8/7),""))</f>
        <v>0</v>
      </c>
      <c r="BA243" s="1396"/>
      <c r="BB243" s="1444"/>
      <c r="BC243" s="1407"/>
      <c r="BD243" s="1407"/>
      <c r="BE243" s="1407"/>
      <c r="BF243" s="1408"/>
    </row>
    <row r="244" spans="2:58" ht="20.25" customHeight="1">
      <c r="B244" s="1316">
        <f>B241+1</f>
        <v>75</v>
      </c>
      <c r="C244" s="1419"/>
      <c r="D244" s="1420"/>
      <c r="E244" s="1421"/>
      <c r="F244" s="391"/>
      <c r="G244" s="1400"/>
      <c r="H244" s="1402"/>
      <c r="I244" s="1332"/>
      <c r="J244" s="1332"/>
      <c r="K244" s="1333"/>
      <c r="L244" s="1403"/>
      <c r="M244" s="1404"/>
      <c r="N244" s="1404"/>
      <c r="O244" s="1405"/>
      <c r="P244" s="1409" t="s">
        <v>213</v>
      </c>
      <c r="Q244" s="1410"/>
      <c r="R244" s="1411"/>
      <c r="S244" s="434"/>
      <c r="T244" s="435"/>
      <c r="U244" s="435"/>
      <c r="V244" s="435"/>
      <c r="W244" s="435"/>
      <c r="X244" s="435"/>
      <c r="Y244" s="436"/>
      <c r="Z244" s="434"/>
      <c r="AA244" s="435"/>
      <c r="AB244" s="435"/>
      <c r="AC244" s="435"/>
      <c r="AD244" s="435"/>
      <c r="AE244" s="435"/>
      <c r="AF244" s="436"/>
      <c r="AG244" s="434"/>
      <c r="AH244" s="435"/>
      <c r="AI244" s="435"/>
      <c r="AJ244" s="435"/>
      <c r="AK244" s="435"/>
      <c r="AL244" s="435"/>
      <c r="AM244" s="436"/>
      <c r="AN244" s="434"/>
      <c r="AO244" s="435"/>
      <c r="AP244" s="435"/>
      <c r="AQ244" s="435"/>
      <c r="AR244" s="435"/>
      <c r="AS244" s="435"/>
      <c r="AT244" s="436"/>
      <c r="AU244" s="434"/>
      <c r="AV244" s="435"/>
      <c r="AW244" s="435"/>
      <c r="AX244" s="1481"/>
      <c r="AY244" s="1482"/>
      <c r="AZ244" s="1483"/>
      <c r="BA244" s="1484"/>
      <c r="BB244" s="1442"/>
      <c r="BC244" s="1404"/>
      <c r="BD244" s="1404"/>
      <c r="BE244" s="1404"/>
      <c r="BF244" s="1405"/>
    </row>
    <row r="245" spans="2:58" ht="20.25" customHeight="1">
      <c r="B245" s="1316"/>
      <c r="C245" s="1422"/>
      <c r="D245" s="1423"/>
      <c r="E245" s="1424"/>
      <c r="F245" s="383"/>
      <c r="G245" s="1327"/>
      <c r="H245" s="1331"/>
      <c r="I245" s="1332"/>
      <c r="J245" s="1332"/>
      <c r="K245" s="1333"/>
      <c r="L245" s="1337"/>
      <c r="M245" s="1338"/>
      <c r="N245" s="1338"/>
      <c r="O245" s="1339"/>
      <c r="P245" s="1383" t="s">
        <v>214</v>
      </c>
      <c r="Q245" s="1384"/>
      <c r="R245" s="1385"/>
      <c r="S245" s="384" t="str">
        <f>IF(S244="","",VLOOKUP(S244,'4シフト記号表'!$C$6:$K$35,9,FALSE))</f>
        <v/>
      </c>
      <c r="T245" s="385" t="str">
        <f>IF(T244="","",VLOOKUP(T244,'4シフト記号表'!$C$6:$K$35,9,FALSE))</f>
        <v/>
      </c>
      <c r="U245" s="385" t="str">
        <f>IF(U244="","",VLOOKUP(U244,'4シフト記号表'!$C$6:$K$35,9,FALSE))</f>
        <v/>
      </c>
      <c r="V245" s="385" t="str">
        <f>IF(V244="","",VLOOKUP(V244,'4シフト記号表'!$C$6:$K$35,9,FALSE))</f>
        <v/>
      </c>
      <c r="W245" s="385" t="str">
        <f>IF(W244="","",VLOOKUP(W244,'4シフト記号表'!$C$6:$K$35,9,FALSE))</f>
        <v/>
      </c>
      <c r="X245" s="385" t="str">
        <f>IF(X244="","",VLOOKUP(X244,'4シフト記号表'!$C$6:$K$35,9,FALSE))</f>
        <v/>
      </c>
      <c r="Y245" s="386" t="str">
        <f>IF(Y244="","",VLOOKUP(Y244,'4シフト記号表'!$C$6:$K$35,9,FALSE))</f>
        <v/>
      </c>
      <c r="Z245" s="384" t="str">
        <f>IF(Z244="","",VLOOKUP(Z244,'4シフト記号表'!$C$6:$K$35,9,FALSE))</f>
        <v/>
      </c>
      <c r="AA245" s="385" t="str">
        <f>IF(AA244="","",VLOOKUP(AA244,'4シフト記号表'!$C$6:$K$35,9,FALSE))</f>
        <v/>
      </c>
      <c r="AB245" s="385" t="str">
        <f>IF(AB244="","",VLOOKUP(AB244,'4シフト記号表'!$C$6:$K$35,9,FALSE))</f>
        <v/>
      </c>
      <c r="AC245" s="385" t="str">
        <f>IF(AC244="","",VLOOKUP(AC244,'4シフト記号表'!$C$6:$K$35,9,FALSE))</f>
        <v/>
      </c>
      <c r="AD245" s="385" t="str">
        <f>IF(AD244="","",VLOOKUP(AD244,'4シフト記号表'!$C$6:$K$35,9,FALSE))</f>
        <v/>
      </c>
      <c r="AE245" s="385" t="str">
        <f>IF(AE244="","",VLOOKUP(AE244,'4シフト記号表'!$C$6:$K$35,9,FALSE))</f>
        <v/>
      </c>
      <c r="AF245" s="386" t="str">
        <f>IF(AF244="","",VLOOKUP(AF244,'4シフト記号表'!$C$6:$K$35,9,FALSE))</f>
        <v/>
      </c>
      <c r="AG245" s="384" t="str">
        <f>IF(AG244="","",VLOOKUP(AG244,'4シフト記号表'!$C$6:$K$35,9,FALSE))</f>
        <v/>
      </c>
      <c r="AH245" s="385" t="str">
        <f>IF(AH244="","",VLOOKUP(AH244,'4シフト記号表'!$C$6:$K$35,9,FALSE))</f>
        <v/>
      </c>
      <c r="AI245" s="385" t="str">
        <f>IF(AI244="","",VLOOKUP(AI244,'4シフト記号表'!$C$6:$K$35,9,FALSE))</f>
        <v/>
      </c>
      <c r="AJ245" s="385" t="str">
        <f>IF(AJ244="","",VLOOKUP(AJ244,'4シフト記号表'!$C$6:$K$35,9,FALSE))</f>
        <v/>
      </c>
      <c r="AK245" s="385" t="str">
        <f>IF(AK244="","",VLOOKUP(AK244,'4シフト記号表'!$C$6:$K$35,9,FALSE))</f>
        <v/>
      </c>
      <c r="AL245" s="385" t="str">
        <f>IF(AL244="","",VLOOKUP(AL244,'4シフト記号表'!$C$6:$K$35,9,FALSE))</f>
        <v/>
      </c>
      <c r="AM245" s="386" t="str">
        <f>IF(AM244="","",VLOOKUP(AM244,'4シフト記号表'!$C$6:$K$35,9,FALSE))</f>
        <v/>
      </c>
      <c r="AN245" s="384" t="str">
        <f>IF(AN244="","",VLOOKUP(AN244,'4シフト記号表'!$C$6:$K$35,9,FALSE))</f>
        <v/>
      </c>
      <c r="AO245" s="385" t="str">
        <f>IF(AO244="","",VLOOKUP(AO244,'4シフト記号表'!$C$6:$K$35,9,FALSE))</f>
        <v/>
      </c>
      <c r="AP245" s="385" t="str">
        <f>IF(AP244="","",VLOOKUP(AP244,'4シフト記号表'!$C$6:$K$35,9,FALSE))</f>
        <v/>
      </c>
      <c r="AQ245" s="385" t="str">
        <f>IF(AQ244="","",VLOOKUP(AQ244,'4シフト記号表'!$C$6:$K$35,9,FALSE))</f>
        <v/>
      </c>
      <c r="AR245" s="385" t="str">
        <f>IF(AR244="","",VLOOKUP(AR244,'4シフト記号表'!$C$6:$K$35,9,FALSE))</f>
        <v/>
      </c>
      <c r="AS245" s="385" t="str">
        <f>IF(AS244="","",VLOOKUP(AS244,'4シフト記号表'!$C$6:$K$35,9,FALSE))</f>
        <v/>
      </c>
      <c r="AT245" s="386" t="str">
        <f>IF(AT244="","",VLOOKUP(AT244,'4シフト記号表'!$C$6:$K$35,9,FALSE))</f>
        <v/>
      </c>
      <c r="AU245" s="384" t="str">
        <f>IF(AU244="","",VLOOKUP(AU244,'4シフト記号表'!$C$6:$K$35,9,FALSE))</f>
        <v/>
      </c>
      <c r="AV245" s="385" t="str">
        <f>IF(AV244="","",VLOOKUP(AV244,'4シフト記号表'!$C$6:$K$35,9,FALSE))</f>
        <v/>
      </c>
      <c r="AW245" s="385" t="str">
        <f>IF(AW244="","",VLOOKUP(AW244,'4シフト記号表'!$C$6:$K$35,9,FALSE))</f>
        <v/>
      </c>
      <c r="AX245" s="1386">
        <f>IF($BB$3="４週",SUM(S245:AT245),IF($BB$3="暦月",SUM(S245:AW245),""))</f>
        <v>0</v>
      </c>
      <c r="AY245" s="1387"/>
      <c r="AZ245" s="1388">
        <f>IF($BB$3="４週",AX245/4,IF($BB$3="暦月",'4勤務形態一覧（100名）'!AX245/('4勤務形態一覧（100名）'!$BB$8/7),""))</f>
        <v>0</v>
      </c>
      <c r="BA245" s="1389"/>
      <c r="BB245" s="1443"/>
      <c r="BC245" s="1338"/>
      <c r="BD245" s="1338"/>
      <c r="BE245" s="1338"/>
      <c r="BF245" s="1339"/>
    </row>
    <row r="246" spans="2:58" ht="20.25" customHeight="1">
      <c r="B246" s="1316"/>
      <c r="C246" s="1425"/>
      <c r="D246" s="1426"/>
      <c r="E246" s="1427"/>
      <c r="F246" s="437">
        <f>C244</f>
        <v>0</v>
      </c>
      <c r="G246" s="1401"/>
      <c r="H246" s="1331"/>
      <c r="I246" s="1332"/>
      <c r="J246" s="1332"/>
      <c r="K246" s="1333"/>
      <c r="L246" s="1406"/>
      <c r="M246" s="1407"/>
      <c r="N246" s="1407"/>
      <c r="O246" s="1408"/>
      <c r="P246" s="1390" t="s">
        <v>215</v>
      </c>
      <c r="Q246" s="1391"/>
      <c r="R246" s="1392"/>
      <c r="S246" s="388" t="str">
        <f>IF(S244="","",VLOOKUP(S244,'4シフト記号表'!$C$6:$U$35,19,FALSE))</f>
        <v/>
      </c>
      <c r="T246" s="389" t="str">
        <f>IF(T244="","",VLOOKUP(T244,'4シフト記号表'!$C$6:$U$35,19,FALSE))</f>
        <v/>
      </c>
      <c r="U246" s="389" t="str">
        <f>IF(U244="","",VLOOKUP(U244,'4シフト記号表'!$C$6:$U$35,19,FALSE))</f>
        <v/>
      </c>
      <c r="V246" s="389" t="str">
        <f>IF(V244="","",VLOOKUP(V244,'4シフト記号表'!$C$6:$U$35,19,FALSE))</f>
        <v/>
      </c>
      <c r="W246" s="389" t="str">
        <f>IF(W244="","",VLOOKUP(W244,'4シフト記号表'!$C$6:$U$35,19,FALSE))</f>
        <v/>
      </c>
      <c r="X246" s="389" t="str">
        <f>IF(X244="","",VLOOKUP(X244,'4シフト記号表'!$C$6:$U$35,19,FALSE))</f>
        <v/>
      </c>
      <c r="Y246" s="390" t="str">
        <f>IF(Y244="","",VLOOKUP(Y244,'4シフト記号表'!$C$6:$U$35,19,FALSE))</f>
        <v/>
      </c>
      <c r="Z246" s="388" t="str">
        <f>IF(Z244="","",VLOOKUP(Z244,'4シフト記号表'!$C$6:$U$35,19,FALSE))</f>
        <v/>
      </c>
      <c r="AA246" s="389" t="str">
        <f>IF(AA244="","",VLOOKUP(AA244,'4シフト記号表'!$C$6:$U$35,19,FALSE))</f>
        <v/>
      </c>
      <c r="AB246" s="389" t="str">
        <f>IF(AB244="","",VLOOKUP(AB244,'4シフト記号表'!$C$6:$U$35,19,FALSE))</f>
        <v/>
      </c>
      <c r="AC246" s="389" t="str">
        <f>IF(AC244="","",VLOOKUP(AC244,'4シフト記号表'!$C$6:$U$35,19,FALSE))</f>
        <v/>
      </c>
      <c r="AD246" s="389" t="str">
        <f>IF(AD244="","",VLOOKUP(AD244,'4シフト記号表'!$C$6:$U$35,19,FALSE))</f>
        <v/>
      </c>
      <c r="AE246" s="389" t="str">
        <f>IF(AE244="","",VLOOKUP(AE244,'4シフト記号表'!$C$6:$U$35,19,FALSE))</f>
        <v/>
      </c>
      <c r="AF246" s="390" t="str">
        <f>IF(AF244="","",VLOOKUP(AF244,'4シフト記号表'!$C$6:$U$35,19,FALSE))</f>
        <v/>
      </c>
      <c r="AG246" s="388" t="str">
        <f>IF(AG244="","",VLOOKUP(AG244,'4シフト記号表'!$C$6:$U$35,19,FALSE))</f>
        <v/>
      </c>
      <c r="AH246" s="389" t="str">
        <f>IF(AH244="","",VLOOKUP(AH244,'4シフト記号表'!$C$6:$U$35,19,FALSE))</f>
        <v/>
      </c>
      <c r="AI246" s="389" t="str">
        <f>IF(AI244="","",VLOOKUP(AI244,'4シフト記号表'!$C$6:$U$35,19,FALSE))</f>
        <v/>
      </c>
      <c r="AJ246" s="389" t="str">
        <f>IF(AJ244="","",VLOOKUP(AJ244,'4シフト記号表'!$C$6:$U$35,19,FALSE))</f>
        <v/>
      </c>
      <c r="AK246" s="389" t="str">
        <f>IF(AK244="","",VLOOKUP(AK244,'4シフト記号表'!$C$6:$U$35,19,FALSE))</f>
        <v/>
      </c>
      <c r="AL246" s="389" t="str">
        <f>IF(AL244="","",VLOOKUP(AL244,'4シフト記号表'!$C$6:$U$35,19,FALSE))</f>
        <v/>
      </c>
      <c r="AM246" s="390" t="str">
        <f>IF(AM244="","",VLOOKUP(AM244,'4シフト記号表'!$C$6:$U$35,19,FALSE))</f>
        <v/>
      </c>
      <c r="AN246" s="388" t="str">
        <f>IF(AN244="","",VLOOKUP(AN244,'4シフト記号表'!$C$6:$U$35,19,FALSE))</f>
        <v/>
      </c>
      <c r="AO246" s="389" t="str">
        <f>IF(AO244="","",VLOOKUP(AO244,'4シフト記号表'!$C$6:$U$35,19,FALSE))</f>
        <v/>
      </c>
      <c r="AP246" s="389" t="str">
        <f>IF(AP244="","",VLOOKUP(AP244,'4シフト記号表'!$C$6:$U$35,19,FALSE))</f>
        <v/>
      </c>
      <c r="AQ246" s="389" t="str">
        <f>IF(AQ244="","",VLOOKUP(AQ244,'4シフト記号表'!$C$6:$U$35,19,FALSE))</f>
        <v/>
      </c>
      <c r="AR246" s="389" t="str">
        <f>IF(AR244="","",VLOOKUP(AR244,'4シフト記号表'!$C$6:$U$35,19,FALSE))</f>
        <v/>
      </c>
      <c r="AS246" s="389" t="str">
        <f>IF(AS244="","",VLOOKUP(AS244,'4シフト記号表'!$C$6:$U$35,19,FALSE))</f>
        <v/>
      </c>
      <c r="AT246" s="390" t="str">
        <f>IF(AT244="","",VLOOKUP(AT244,'4シフト記号表'!$C$6:$U$35,19,FALSE))</f>
        <v/>
      </c>
      <c r="AU246" s="388" t="str">
        <f>IF(AU244="","",VLOOKUP(AU244,'4シフト記号表'!$C$6:$U$35,19,FALSE))</f>
        <v/>
      </c>
      <c r="AV246" s="389" t="str">
        <f>IF(AV244="","",VLOOKUP(AV244,'4シフト記号表'!$C$6:$U$35,19,FALSE))</f>
        <v/>
      </c>
      <c r="AW246" s="389" t="str">
        <f>IF(AW244="","",VLOOKUP(AW244,'4シフト記号表'!$C$6:$U$35,19,FALSE))</f>
        <v/>
      </c>
      <c r="AX246" s="1393">
        <f>IF($BB$3="４週",SUM(S246:AT246),IF($BB$3="暦月",SUM(S246:AW246),""))</f>
        <v>0</v>
      </c>
      <c r="AY246" s="1394"/>
      <c r="AZ246" s="1395">
        <f>IF($BB$3="４週",AX246/4,IF($BB$3="暦月",'4勤務形態一覧（100名）'!AX246/('4勤務形態一覧（100名）'!$BB$8/7),""))</f>
        <v>0</v>
      </c>
      <c r="BA246" s="1396"/>
      <c r="BB246" s="1444"/>
      <c r="BC246" s="1407"/>
      <c r="BD246" s="1407"/>
      <c r="BE246" s="1407"/>
      <c r="BF246" s="1408"/>
    </row>
    <row r="247" spans="2:58" ht="20.25" customHeight="1">
      <c r="B247" s="1316">
        <f>B244+1</f>
        <v>76</v>
      </c>
      <c r="C247" s="1419"/>
      <c r="D247" s="1420"/>
      <c r="E247" s="1421"/>
      <c r="F247" s="391"/>
      <c r="G247" s="1400"/>
      <c r="H247" s="1402"/>
      <c r="I247" s="1332"/>
      <c r="J247" s="1332"/>
      <c r="K247" s="1333"/>
      <c r="L247" s="1403"/>
      <c r="M247" s="1404"/>
      <c r="N247" s="1404"/>
      <c r="O247" s="1405"/>
      <c r="P247" s="1409" t="s">
        <v>213</v>
      </c>
      <c r="Q247" s="1410"/>
      <c r="R247" s="1411"/>
      <c r="S247" s="434"/>
      <c r="T247" s="435"/>
      <c r="U247" s="435"/>
      <c r="V247" s="435"/>
      <c r="W247" s="435"/>
      <c r="X247" s="435"/>
      <c r="Y247" s="436"/>
      <c r="Z247" s="434"/>
      <c r="AA247" s="435"/>
      <c r="AB247" s="435"/>
      <c r="AC247" s="435"/>
      <c r="AD247" s="435"/>
      <c r="AE247" s="435"/>
      <c r="AF247" s="436"/>
      <c r="AG247" s="434"/>
      <c r="AH247" s="435"/>
      <c r="AI247" s="435"/>
      <c r="AJ247" s="435"/>
      <c r="AK247" s="435"/>
      <c r="AL247" s="435"/>
      <c r="AM247" s="436"/>
      <c r="AN247" s="434"/>
      <c r="AO247" s="435"/>
      <c r="AP247" s="435"/>
      <c r="AQ247" s="435"/>
      <c r="AR247" s="435"/>
      <c r="AS247" s="435"/>
      <c r="AT247" s="436"/>
      <c r="AU247" s="434"/>
      <c r="AV247" s="435"/>
      <c r="AW247" s="435"/>
      <c r="AX247" s="1481"/>
      <c r="AY247" s="1482"/>
      <c r="AZ247" s="1483"/>
      <c r="BA247" s="1484"/>
      <c r="BB247" s="1442"/>
      <c r="BC247" s="1404"/>
      <c r="BD247" s="1404"/>
      <c r="BE247" s="1404"/>
      <c r="BF247" s="1405"/>
    </row>
    <row r="248" spans="2:58" ht="20.25" customHeight="1">
      <c r="B248" s="1316"/>
      <c r="C248" s="1422"/>
      <c r="D248" s="1423"/>
      <c r="E248" s="1424"/>
      <c r="F248" s="383"/>
      <c r="G248" s="1327"/>
      <c r="H248" s="1331"/>
      <c r="I248" s="1332"/>
      <c r="J248" s="1332"/>
      <c r="K248" s="1333"/>
      <c r="L248" s="1337"/>
      <c r="M248" s="1338"/>
      <c r="N248" s="1338"/>
      <c r="O248" s="1339"/>
      <c r="P248" s="1383" t="s">
        <v>214</v>
      </c>
      <c r="Q248" s="1384"/>
      <c r="R248" s="1385"/>
      <c r="S248" s="384" t="str">
        <f>IF(S247="","",VLOOKUP(S247,'4シフト記号表'!$C$6:$K$35,9,FALSE))</f>
        <v/>
      </c>
      <c r="T248" s="385" t="str">
        <f>IF(T247="","",VLOOKUP(T247,'4シフト記号表'!$C$6:$K$35,9,FALSE))</f>
        <v/>
      </c>
      <c r="U248" s="385" t="str">
        <f>IF(U247="","",VLOOKUP(U247,'4シフト記号表'!$C$6:$K$35,9,FALSE))</f>
        <v/>
      </c>
      <c r="V248" s="385" t="str">
        <f>IF(V247="","",VLOOKUP(V247,'4シフト記号表'!$C$6:$K$35,9,FALSE))</f>
        <v/>
      </c>
      <c r="W248" s="385" t="str">
        <f>IF(W247="","",VLOOKUP(W247,'4シフト記号表'!$C$6:$K$35,9,FALSE))</f>
        <v/>
      </c>
      <c r="X248" s="385" t="str">
        <f>IF(X247="","",VLOOKUP(X247,'4シフト記号表'!$C$6:$K$35,9,FALSE))</f>
        <v/>
      </c>
      <c r="Y248" s="386" t="str">
        <f>IF(Y247="","",VLOOKUP(Y247,'4シフト記号表'!$C$6:$K$35,9,FALSE))</f>
        <v/>
      </c>
      <c r="Z248" s="384" t="str">
        <f>IF(Z247="","",VLOOKUP(Z247,'4シフト記号表'!$C$6:$K$35,9,FALSE))</f>
        <v/>
      </c>
      <c r="AA248" s="385" t="str">
        <f>IF(AA247="","",VLOOKUP(AA247,'4シフト記号表'!$C$6:$K$35,9,FALSE))</f>
        <v/>
      </c>
      <c r="AB248" s="385" t="str">
        <f>IF(AB247="","",VLOOKUP(AB247,'4シフト記号表'!$C$6:$K$35,9,FALSE))</f>
        <v/>
      </c>
      <c r="AC248" s="385" t="str">
        <f>IF(AC247="","",VLOOKUP(AC247,'4シフト記号表'!$C$6:$K$35,9,FALSE))</f>
        <v/>
      </c>
      <c r="AD248" s="385" t="str">
        <f>IF(AD247="","",VLOOKUP(AD247,'4シフト記号表'!$C$6:$K$35,9,FALSE))</f>
        <v/>
      </c>
      <c r="AE248" s="385" t="str">
        <f>IF(AE247="","",VLOOKUP(AE247,'4シフト記号表'!$C$6:$K$35,9,FALSE))</f>
        <v/>
      </c>
      <c r="AF248" s="386" t="str">
        <f>IF(AF247="","",VLOOKUP(AF247,'4シフト記号表'!$C$6:$K$35,9,FALSE))</f>
        <v/>
      </c>
      <c r="AG248" s="384" t="str">
        <f>IF(AG247="","",VLOOKUP(AG247,'4シフト記号表'!$C$6:$K$35,9,FALSE))</f>
        <v/>
      </c>
      <c r="AH248" s="385" t="str">
        <f>IF(AH247="","",VLOOKUP(AH247,'4シフト記号表'!$C$6:$K$35,9,FALSE))</f>
        <v/>
      </c>
      <c r="AI248" s="385" t="str">
        <f>IF(AI247="","",VLOOKUP(AI247,'4シフト記号表'!$C$6:$K$35,9,FALSE))</f>
        <v/>
      </c>
      <c r="AJ248" s="385" t="str">
        <f>IF(AJ247="","",VLOOKUP(AJ247,'4シフト記号表'!$C$6:$K$35,9,FALSE))</f>
        <v/>
      </c>
      <c r="AK248" s="385" t="str">
        <f>IF(AK247="","",VLOOKUP(AK247,'4シフト記号表'!$C$6:$K$35,9,FALSE))</f>
        <v/>
      </c>
      <c r="AL248" s="385" t="str">
        <f>IF(AL247="","",VLOOKUP(AL247,'4シフト記号表'!$C$6:$K$35,9,FALSE))</f>
        <v/>
      </c>
      <c r="AM248" s="386" t="str">
        <f>IF(AM247="","",VLOOKUP(AM247,'4シフト記号表'!$C$6:$K$35,9,FALSE))</f>
        <v/>
      </c>
      <c r="AN248" s="384" t="str">
        <f>IF(AN247="","",VLOOKUP(AN247,'4シフト記号表'!$C$6:$K$35,9,FALSE))</f>
        <v/>
      </c>
      <c r="AO248" s="385" t="str">
        <f>IF(AO247="","",VLOOKUP(AO247,'4シフト記号表'!$C$6:$K$35,9,FALSE))</f>
        <v/>
      </c>
      <c r="AP248" s="385" t="str">
        <f>IF(AP247="","",VLOOKUP(AP247,'4シフト記号表'!$C$6:$K$35,9,FALSE))</f>
        <v/>
      </c>
      <c r="AQ248" s="385" t="str">
        <f>IF(AQ247="","",VLOOKUP(AQ247,'4シフト記号表'!$C$6:$K$35,9,FALSE))</f>
        <v/>
      </c>
      <c r="AR248" s="385" t="str">
        <f>IF(AR247="","",VLOOKUP(AR247,'4シフト記号表'!$C$6:$K$35,9,FALSE))</f>
        <v/>
      </c>
      <c r="AS248" s="385" t="str">
        <f>IF(AS247="","",VLOOKUP(AS247,'4シフト記号表'!$C$6:$K$35,9,FALSE))</f>
        <v/>
      </c>
      <c r="AT248" s="386" t="str">
        <f>IF(AT247="","",VLOOKUP(AT247,'4シフト記号表'!$C$6:$K$35,9,FALSE))</f>
        <v/>
      </c>
      <c r="AU248" s="384" t="str">
        <f>IF(AU247="","",VLOOKUP(AU247,'4シフト記号表'!$C$6:$K$35,9,FALSE))</f>
        <v/>
      </c>
      <c r="AV248" s="385" t="str">
        <f>IF(AV247="","",VLOOKUP(AV247,'4シフト記号表'!$C$6:$K$35,9,FALSE))</f>
        <v/>
      </c>
      <c r="AW248" s="385" t="str">
        <f>IF(AW247="","",VLOOKUP(AW247,'4シフト記号表'!$C$6:$K$35,9,FALSE))</f>
        <v/>
      </c>
      <c r="AX248" s="1386">
        <f>IF($BB$3="４週",SUM(S248:AT248),IF($BB$3="暦月",SUM(S248:AW248),""))</f>
        <v>0</v>
      </c>
      <c r="AY248" s="1387"/>
      <c r="AZ248" s="1388">
        <f>IF($BB$3="４週",AX248/4,IF($BB$3="暦月",'4勤務形態一覧（100名）'!AX248/('4勤務形態一覧（100名）'!$BB$8/7),""))</f>
        <v>0</v>
      </c>
      <c r="BA248" s="1389"/>
      <c r="BB248" s="1443"/>
      <c r="BC248" s="1338"/>
      <c r="BD248" s="1338"/>
      <c r="BE248" s="1338"/>
      <c r="BF248" s="1339"/>
    </row>
    <row r="249" spans="2:58" ht="20.25" customHeight="1">
      <c r="B249" s="1316"/>
      <c r="C249" s="1425"/>
      <c r="D249" s="1426"/>
      <c r="E249" s="1427"/>
      <c r="F249" s="437">
        <f>C247</f>
        <v>0</v>
      </c>
      <c r="G249" s="1401"/>
      <c r="H249" s="1331"/>
      <c r="I249" s="1332"/>
      <c r="J249" s="1332"/>
      <c r="K249" s="1333"/>
      <c r="L249" s="1406"/>
      <c r="M249" s="1407"/>
      <c r="N249" s="1407"/>
      <c r="O249" s="1408"/>
      <c r="P249" s="1390" t="s">
        <v>215</v>
      </c>
      <c r="Q249" s="1391"/>
      <c r="R249" s="1392"/>
      <c r="S249" s="388" t="str">
        <f>IF(S247="","",VLOOKUP(S247,'4シフト記号表'!$C$6:$U$35,19,FALSE))</f>
        <v/>
      </c>
      <c r="T249" s="389" t="str">
        <f>IF(T247="","",VLOOKUP(T247,'4シフト記号表'!$C$6:$U$35,19,FALSE))</f>
        <v/>
      </c>
      <c r="U249" s="389" t="str">
        <f>IF(U247="","",VLOOKUP(U247,'4シフト記号表'!$C$6:$U$35,19,FALSE))</f>
        <v/>
      </c>
      <c r="V249" s="389" t="str">
        <f>IF(V247="","",VLOOKUP(V247,'4シフト記号表'!$C$6:$U$35,19,FALSE))</f>
        <v/>
      </c>
      <c r="W249" s="389" t="str">
        <f>IF(W247="","",VLOOKUP(W247,'4シフト記号表'!$C$6:$U$35,19,FALSE))</f>
        <v/>
      </c>
      <c r="X249" s="389" t="str">
        <f>IF(X247="","",VLOOKUP(X247,'4シフト記号表'!$C$6:$U$35,19,FALSE))</f>
        <v/>
      </c>
      <c r="Y249" s="390" t="str">
        <f>IF(Y247="","",VLOOKUP(Y247,'4シフト記号表'!$C$6:$U$35,19,FALSE))</f>
        <v/>
      </c>
      <c r="Z249" s="388" t="str">
        <f>IF(Z247="","",VLOOKUP(Z247,'4シフト記号表'!$C$6:$U$35,19,FALSE))</f>
        <v/>
      </c>
      <c r="AA249" s="389" t="str">
        <f>IF(AA247="","",VLOOKUP(AA247,'4シフト記号表'!$C$6:$U$35,19,FALSE))</f>
        <v/>
      </c>
      <c r="AB249" s="389" t="str">
        <f>IF(AB247="","",VLOOKUP(AB247,'4シフト記号表'!$C$6:$U$35,19,FALSE))</f>
        <v/>
      </c>
      <c r="AC249" s="389" t="str">
        <f>IF(AC247="","",VLOOKUP(AC247,'4シフト記号表'!$C$6:$U$35,19,FALSE))</f>
        <v/>
      </c>
      <c r="AD249" s="389" t="str">
        <f>IF(AD247="","",VLOOKUP(AD247,'4シフト記号表'!$C$6:$U$35,19,FALSE))</f>
        <v/>
      </c>
      <c r="AE249" s="389" t="str">
        <f>IF(AE247="","",VLOOKUP(AE247,'4シフト記号表'!$C$6:$U$35,19,FALSE))</f>
        <v/>
      </c>
      <c r="AF249" s="390" t="str">
        <f>IF(AF247="","",VLOOKUP(AF247,'4シフト記号表'!$C$6:$U$35,19,FALSE))</f>
        <v/>
      </c>
      <c r="AG249" s="388" t="str">
        <f>IF(AG247="","",VLOOKUP(AG247,'4シフト記号表'!$C$6:$U$35,19,FALSE))</f>
        <v/>
      </c>
      <c r="AH249" s="389" t="str">
        <f>IF(AH247="","",VLOOKUP(AH247,'4シフト記号表'!$C$6:$U$35,19,FALSE))</f>
        <v/>
      </c>
      <c r="AI249" s="389" t="str">
        <f>IF(AI247="","",VLOOKUP(AI247,'4シフト記号表'!$C$6:$U$35,19,FALSE))</f>
        <v/>
      </c>
      <c r="AJ249" s="389" t="str">
        <f>IF(AJ247="","",VLOOKUP(AJ247,'4シフト記号表'!$C$6:$U$35,19,FALSE))</f>
        <v/>
      </c>
      <c r="AK249" s="389" t="str">
        <f>IF(AK247="","",VLOOKUP(AK247,'4シフト記号表'!$C$6:$U$35,19,FALSE))</f>
        <v/>
      </c>
      <c r="AL249" s="389" t="str">
        <f>IF(AL247="","",VLOOKUP(AL247,'4シフト記号表'!$C$6:$U$35,19,FALSE))</f>
        <v/>
      </c>
      <c r="AM249" s="390" t="str">
        <f>IF(AM247="","",VLOOKUP(AM247,'4シフト記号表'!$C$6:$U$35,19,FALSE))</f>
        <v/>
      </c>
      <c r="AN249" s="388" t="str">
        <f>IF(AN247="","",VLOOKUP(AN247,'4シフト記号表'!$C$6:$U$35,19,FALSE))</f>
        <v/>
      </c>
      <c r="AO249" s="389" t="str">
        <f>IF(AO247="","",VLOOKUP(AO247,'4シフト記号表'!$C$6:$U$35,19,FALSE))</f>
        <v/>
      </c>
      <c r="AP249" s="389" t="str">
        <f>IF(AP247="","",VLOOKUP(AP247,'4シフト記号表'!$C$6:$U$35,19,FALSE))</f>
        <v/>
      </c>
      <c r="AQ249" s="389" t="str">
        <f>IF(AQ247="","",VLOOKUP(AQ247,'4シフト記号表'!$C$6:$U$35,19,FALSE))</f>
        <v/>
      </c>
      <c r="AR249" s="389" t="str">
        <f>IF(AR247="","",VLOOKUP(AR247,'4シフト記号表'!$C$6:$U$35,19,FALSE))</f>
        <v/>
      </c>
      <c r="AS249" s="389" t="str">
        <f>IF(AS247="","",VLOOKUP(AS247,'4シフト記号表'!$C$6:$U$35,19,FALSE))</f>
        <v/>
      </c>
      <c r="AT249" s="390" t="str">
        <f>IF(AT247="","",VLOOKUP(AT247,'4シフト記号表'!$C$6:$U$35,19,FALSE))</f>
        <v/>
      </c>
      <c r="AU249" s="388" t="str">
        <f>IF(AU247="","",VLOOKUP(AU247,'4シフト記号表'!$C$6:$U$35,19,FALSE))</f>
        <v/>
      </c>
      <c r="AV249" s="389" t="str">
        <f>IF(AV247="","",VLOOKUP(AV247,'4シフト記号表'!$C$6:$U$35,19,FALSE))</f>
        <v/>
      </c>
      <c r="AW249" s="389" t="str">
        <f>IF(AW247="","",VLOOKUP(AW247,'4シフト記号表'!$C$6:$U$35,19,FALSE))</f>
        <v/>
      </c>
      <c r="AX249" s="1393">
        <f>IF($BB$3="４週",SUM(S249:AT249),IF($BB$3="暦月",SUM(S249:AW249),""))</f>
        <v>0</v>
      </c>
      <c r="AY249" s="1394"/>
      <c r="AZ249" s="1395">
        <f>IF($BB$3="４週",AX249/4,IF($BB$3="暦月",'4勤務形態一覧（100名）'!AX249/('4勤務形態一覧（100名）'!$BB$8/7),""))</f>
        <v>0</v>
      </c>
      <c r="BA249" s="1396"/>
      <c r="BB249" s="1444"/>
      <c r="BC249" s="1407"/>
      <c r="BD249" s="1407"/>
      <c r="BE249" s="1407"/>
      <c r="BF249" s="1408"/>
    </row>
    <row r="250" spans="2:58" ht="20.25" customHeight="1">
      <c r="B250" s="1316">
        <f>B247+1</f>
        <v>77</v>
      </c>
      <c r="C250" s="1419"/>
      <c r="D250" s="1420"/>
      <c r="E250" s="1421"/>
      <c r="F250" s="391"/>
      <c r="G250" s="1400"/>
      <c r="H250" s="1402"/>
      <c r="I250" s="1332"/>
      <c r="J250" s="1332"/>
      <c r="K250" s="1333"/>
      <c r="L250" s="1403"/>
      <c r="M250" s="1404"/>
      <c r="N250" s="1404"/>
      <c r="O250" s="1405"/>
      <c r="P250" s="1409" t="s">
        <v>213</v>
      </c>
      <c r="Q250" s="1410"/>
      <c r="R250" s="1411"/>
      <c r="S250" s="434"/>
      <c r="T250" s="435"/>
      <c r="U250" s="435"/>
      <c r="V250" s="435"/>
      <c r="W250" s="435"/>
      <c r="X250" s="435"/>
      <c r="Y250" s="436"/>
      <c r="Z250" s="434"/>
      <c r="AA250" s="435"/>
      <c r="AB250" s="435"/>
      <c r="AC250" s="435"/>
      <c r="AD250" s="435"/>
      <c r="AE250" s="435"/>
      <c r="AF250" s="436"/>
      <c r="AG250" s="434"/>
      <c r="AH250" s="435"/>
      <c r="AI250" s="435"/>
      <c r="AJ250" s="435"/>
      <c r="AK250" s="435"/>
      <c r="AL250" s="435"/>
      <c r="AM250" s="436"/>
      <c r="AN250" s="434"/>
      <c r="AO250" s="435"/>
      <c r="AP250" s="435"/>
      <c r="AQ250" s="435"/>
      <c r="AR250" s="435"/>
      <c r="AS250" s="435"/>
      <c r="AT250" s="436"/>
      <c r="AU250" s="434"/>
      <c r="AV250" s="435"/>
      <c r="AW250" s="435"/>
      <c r="AX250" s="1481"/>
      <c r="AY250" s="1482"/>
      <c r="AZ250" s="1483"/>
      <c r="BA250" s="1484"/>
      <c r="BB250" s="1442"/>
      <c r="BC250" s="1404"/>
      <c r="BD250" s="1404"/>
      <c r="BE250" s="1404"/>
      <c r="BF250" s="1405"/>
    </row>
    <row r="251" spans="2:58" ht="20.25" customHeight="1">
      <c r="B251" s="1316"/>
      <c r="C251" s="1422"/>
      <c r="D251" s="1423"/>
      <c r="E251" s="1424"/>
      <c r="F251" s="383"/>
      <c r="G251" s="1327"/>
      <c r="H251" s="1331"/>
      <c r="I251" s="1332"/>
      <c r="J251" s="1332"/>
      <c r="K251" s="1333"/>
      <c r="L251" s="1337"/>
      <c r="M251" s="1338"/>
      <c r="N251" s="1338"/>
      <c r="O251" s="1339"/>
      <c r="P251" s="1383" t="s">
        <v>214</v>
      </c>
      <c r="Q251" s="1384"/>
      <c r="R251" s="1385"/>
      <c r="S251" s="384" t="str">
        <f>IF(S250="","",VLOOKUP(S250,'4シフト記号表'!$C$6:$K$35,9,FALSE))</f>
        <v/>
      </c>
      <c r="T251" s="385" t="str">
        <f>IF(T250="","",VLOOKUP(T250,'4シフト記号表'!$C$6:$K$35,9,FALSE))</f>
        <v/>
      </c>
      <c r="U251" s="385" t="str">
        <f>IF(U250="","",VLOOKUP(U250,'4シフト記号表'!$C$6:$K$35,9,FALSE))</f>
        <v/>
      </c>
      <c r="V251" s="385" t="str">
        <f>IF(V250="","",VLOOKUP(V250,'4シフト記号表'!$C$6:$K$35,9,FALSE))</f>
        <v/>
      </c>
      <c r="W251" s="385" t="str">
        <f>IF(W250="","",VLOOKUP(W250,'4シフト記号表'!$C$6:$K$35,9,FALSE))</f>
        <v/>
      </c>
      <c r="X251" s="385" t="str">
        <f>IF(X250="","",VLOOKUP(X250,'4シフト記号表'!$C$6:$K$35,9,FALSE))</f>
        <v/>
      </c>
      <c r="Y251" s="386" t="str">
        <f>IF(Y250="","",VLOOKUP(Y250,'4シフト記号表'!$C$6:$K$35,9,FALSE))</f>
        <v/>
      </c>
      <c r="Z251" s="384" t="str">
        <f>IF(Z250="","",VLOOKUP(Z250,'4シフト記号表'!$C$6:$K$35,9,FALSE))</f>
        <v/>
      </c>
      <c r="AA251" s="385" t="str">
        <f>IF(AA250="","",VLOOKUP(AA250,'4シフト記号表'!$C$6:$K$35,9,FALSE))</f>
        <v/>
      </c>
      <c r="AB251" s="385" t="str">
        <f>IF(AB250="","",VLOOKUP(AB250,'4シフト記号表'!$C$6:$K$35,9,FALSE))</f>
        <v/>
      </c>
      <c r="AC251" s="385" t="str">
        <f>IF(AC250="","",VLOOKUP(AC250,'4シフト記号表'!$C$6:$K$35,9,FALSE))</f>
        <v/>
      </c>
      <c r="AD251" s="385" t="str">
        <f>IF(AD250="","",VLOOKUP(AD250,'4シフト記号表'!$C$6:$K$35,9,FALSE))</f>
        <v/>
      </c>
      <c r="AE251" s="385" t="str">
        <f>IF(AE250="","",VLOOKUP(AE250,'4シフト記号表'!$C$6:$K$35,9,FALSE))</f>
        <v/>
      </c>
      <c r="AF251" s="386" t="str">
        <f>IF(AF250="","",VLOOKUP(AF250,'4シフト記号表'!$C$6:$K$35,9,FALSE))</f>
        <v/>
      </c>
      <c r="AG251" s="384" t="str">
        <f>IF(AG250="","",VLOOKUP(AG250,'4シフト記号表'!$C$6:$K$35,9,FALSE))</f>
        <v/>
      </c>
      <c r="AH251" s="385" t="str">
        <f>IF(AH250="","",VLOOKUP(AH250,'4シフト記号表'!$C$6:$K$35,9,FALSE))</f>
        <v/>
      </c>
      <c r="AI251" s="385" t="str">
        <f>IF(AI250="","",VLOOKUP(AI250,'4シフト記号表'!$C$6:$K$35,9,FALSE))</f>
        <v/>
      </c>
      <c r="AJ251" s="385" t="str">
        <f>IF(AJ250="","",VLOOKUP(AJ250,'4シフト記号表'!$C$6:$K$35,9,FALSE))</f>
        <v/>
      </c>
      <c r="AK251" s="385" t="str">
        <f>IF(AK250="","",VLOOKUP(AK250,'4シフト記号表'!$C$6:$K$35,9,FALSE))</f>
        <v/>
      </c>
      <c r="AL251" s="385" t="str">
        <f>IF(AL250="","",VLOOKUP(AL250,'4シフト記号表'!$C$6:$K$35,9,FALSE))</f>
        <v/>
      </c>
      <c r="AM251" s="386" t="str">
        <f>IF(AM250="","",VLOOKUP(AM250,'4シフト記号表'!$C$6:$K$35,9,FALSE))</f>
        <v/>
      </c>
      <c r="AN251" s="384" t="str">
        <f>IF(AN250="","",VLOOKUP(AN250,'4シフト記号表'!$C$6:$K$35,9,FALSE))</f>
        <v/>
      </c>
      <c r="AO251" s="385" t="str">
        <f>IF(AO250="","",VLOOKUP(AO250,'4シフト記号表'!$C$6:$K$35,9,FALSE))</f>
        <v/>
      </c>
      <c r="AP251" s="385" t="str">
        <f>IF(AP250="","",VLOOKUP(AP250,'4シフト記号表'!$C$6:$K$35,9,FALSE))</f>
        <v/>
      </c>
      <c r="AQ251" s="385" t="str">
        <f>IF(AQ250="","",VLOOKUP(AQ250,'4シフト記号表'!$C$6:$K$35,9,FALSE))</f>
        <v/>
      </c>
      <c r="AR251" s="385" t="str">
        <f>IF(AR250="","",VLOOKUP(AR250,'4シフト記号表'!$C$6:$K$35,9,FALSE))</f>
        <v/>
      </c>
      <c r="AS251" s="385" t="str">
        <f>IF(AS250="","",VLOOKUP(AS250,'4シフト記号表'!$C$6:$K$35,9,FALSE))</f>
        <v/>
      </c>
      <c r="AT251" s="386" t="str">
        <f>IF(AT250="","",VLOOKUP(AT250,'4シフト記号表'!$C$6:$K$35,9,FALSE))</f>
        <v/>
      </c>
      <c r="AU251" s="384" t="str">
        <f>IF(AU250="","",VLOOKUP(AU250,'4シフト記号表'!$C$6:$K$35,9,FALSE))</f>
        <v/>
      </c>
      <c r="AV251" s="385" t="str">
        <f>IF(AV250="","",VLOOKUP(AV250,'4シフト記号表'!$C$6:$K$35,9,FALSE))</f>
        <v/>
      </c>
      <c r="AW251" s="385" t="str">
        <f>IF(AW250="","",VLOOKUP(AW250,'4シフト記号表'!$C$6:$K$35,9,FALSE))</f>
        <v/>
      </c>
      <c r="AX251" s="1386">
        <f>IF($BB$3="４週",SUM(S251:AT251),IF($BB$3="暦月",SUM(S251:AW251),""))</f>
        <v>0</v>
      </c>
      <c r="AY251" s="1387"/>
      <c r="AZ251" s="1388">
        <f>IF($BB$3="４週",AX251/4,IF($BB$3="暦月",'4勤務形態一覧（100名）'!AX251/('4勤務形態一覧（100名）'!$BB$8/7),""))</f>
        <v>0</v>
      </c>
      <c r="BA251" s="1389"/>
      <c r="BB251" s="1443"/>
      <c r="BC251" s="1338"/>
      <c r="BD251" s="1338"/>
      <c r="BE251" s="1338"/>
      <c r="BF251" s="1339"/>
    </row>
    <row r="252" spans="2:58" ht="20.25" customHeight="1">
      <c r="B252" s="1316"/>
      <c r="C252" s="1425"/>
      <c r="D252" s="1426"/>
      <c r="E252" s="1427"/>
      <c r="F252" s="437">
        <f>C250</f>
        <v>0</v>
      </c>
      <c r="G252" s="1401"/>
      <c r="H252" s="1331"/>
      <c r="I252" s="1332"/>
      <c r="J252" s="1332"/>
      <c r="K252" s="1333"/>
      <c r="L252" s="1406"/>
      <c r="M252" s="1407"/>
      <c r="N252" s="1407"/>
      <c r="O252" s="1408"/>
      <c r="P252" s="1390" t="s">
        <v>215</v>
      </c>
      <c r="Q252" s="1391"/>
      <c r="R252" s="1392"/>
      <c r="S252" s="388" t="str">
        <f>IF(S250="","",VLOOKUP(S250,'4シフト記号表'!$C$6:$U$35,19,FALSE))</f>
        <v/>
      </c>
      <c r="T252" s="389" t="str">
        <f>IF(T250="","",VLOOKUP(T250,'4シフト記号表'!$C$6:$U$35,19,FALSE))</f>
        <v/>
      </c>
      <c r="U252" s="389" t="str">
        <f>IF(U250="","",VLOOKUP(U250,'4シフト記号表'!$C$6:$U$35,19,FALSE))</f>
        <v/>
      </c>
      <c r="V252" s="389" t="str">
        <f>IF(V250="","",VLOOKUP(V250,'4シフト記号表'!$C$6:$U$35,19,FALSE))</f>
        <v/>
      </c>
      <c r="W252" s="389" t="str">
        <f>IF(W250="","",VLOOKUP(W250,'4シフト記号表'!$C$6:$U$35,19,FALSE))</f>
        <v/>
      </c>
      <c r="X252" s="389" t="str">
        <f>IF(X250="","",VLOOKUP(X250,'4シフト記号表'!$C$6:$U$35,19,FALSE))</f>
        <v/>
      </c>
      <c r="Y252" s="390" t="str">
        <f>IF(Y250="","",VLOOKUP(Y250,'4シフト記号表'!$C$6:$U$35,19,FALSE))</f>
        <v/>
      </c>
      <c r="Z252" s="388" t="str">
        <f>IF(Z250="","",VLOOKUP(Z250,'4シフト記号表'!$C$6:$U$35,19,FALSE))</f>
        <v/>
      </c>
      <c r="AA252" s="389" t="str">
        <f>IF(AA250="","",VLOOKUP(AA250,'4シフト記号表'!$C$6:$U$35,19,FALSE))</f>
        <v/>
      </c>
      <c r="AB252" s="389" t="str">
        <f>IF(AB250="","",VLOOKUP(AB250,'4シフト記号表'!$C$6:$U$35,19,FALSE))</f>
        <v/>
      </c>
      <c r="AC252" s="389" t="str">
        <f>IF(AC250="","",VLOOKUP(AC250,'4シフト記号表'!$C$6:$U$35,19,FALSE))</f>
        <v/>
      </c>
      <c r="AD252" s="389" t="str">
        <f>IF(AD250="","",VLOOKUP(AD250,'4シフト記号表'!$C$6:$U$35,19,FALSE))</f>
        <v/>
      </c>
      <c r="AE252" s="389" t="str">
        <f>IF(AE250="","",VLOOKUP(AE250,'4シフト記号表'!$C$6:$U$35,19,FALSE))</f>
        <v/>
      </c>
      <c r="AF252" s="390" t="str">
        <f>IF(AF250="","",VLOOKUP(AF250,'4シフト記号表'!$C$6:$U$35,19,FALSE))</f>
        <v/>
      </c>
      <c r="AG252" s="388" t="str">
        <f>IF(AG250="","",VLOOKUP(AG250,'4シフト記号表'!$C$6:$U$35,19,FALSE))</f>
        <v/>
      </c>
      <c r="AH252" s="389" t="str">
        <f>IF(AH250="","",VLOOKUP(AH250,'4シフト記号表'!$C$6:$U$35,19,FALSE))</f>
        <v/>
      </c>
      <c r="AI252" s="389" t="str">
        <f>IF(AI250="","",VLOOKUP(AI250,'4シフト記号表'!$C$6:$U$35,19,FALSE))</f>
        <v/>
      </c>
      <c r="AJ252" s="389" t="str">
        <f>IF(AJ250="","",VLOOKUP(AJ250,'4シフト記号表'!$C$6:$U$35,19,FALSE))</f>
        <v/>
      </c>
      <c r="AK252" s="389" t="str">
        <f>IF(AK250="","",VLOOKUP(AK250,'4シフト記号表'!$C$6:$U$35,19,FALSE))</f>
        <v/>
      </c>
      <c r="AL252" s="389" t="str">
        <f>IF(AL250="","",VLOOKUP(AL250,'4シフト記号表'!$C$6:$U$35,19,FALSE))</f>
        <v/>
      </c>
      <c r="AM252" s="390" t="str">
        <f>IF(AM250="","",VLOOKUP(AM250,'4シフト記号表'!$C$6:$U$35,19,FALSE))</f>
        <v/>
      </c>
      <c r="AN252" s="388" t="str">
        <f>IF(AN250="","",VLOOKUP(AN250,'4シフト記号表'!$C$6:$U$35,19,FALSE))</f>
        <v/>
      </c>
      <c r="AO252" s="389" t="str">
        <f>IF(AO250="","",VLOOKUP(AO250,'4シフト記号表'!$C$6:$U$35,19,FALSE))</f>
        <v/>
      </c>
      <c r="AP252" s="389" t="str">
        <f>IF(AP250="","",VLOOKUP(AP250,'4シフト記号表'!$C$6:$U$35,19,FALSE))</f>
        <v/>
      </c>
      <c r="AQ252" s="389" t="str">
        <f>IF(AQ250="","",VLOOKUP(AQ250,'4シフト記号表'!$C$6:$U$35,19,FALSE))</f>
        <v/>
      </c>
      <c r="AR252" s="389" t="str">
        <f>IF(AR250="","",VLOOKUP(AR250,'4シフト記号表'!$C$6:$U$35,19,FALSE))</f>
        <v/>
      </c>
      <c r="AS252" s="389" t="str">
        <f>IF(AS250="","",VLOOKUP(AS250,'4シフト記号表'!$C$6:$U$35,19,FALSE))</f>
        <v/>
      </c>
      <c r="AT252" s="390" t="str">
        <f>IF(AT250="","",VLOOKUP(AT250,'4シフト記号表'!$C$6:$U$35,19,FALSE))</f>
        <v/>
      </c>
      <c r="AU252" s="388" t="str">
        <f>IF(AU250="","",VLOOKUP(AU250,'4シフト記号表'!$C$6:$U$35,19,FALSE))</f>
        <v/>
      </c>
      <c r="AV252" s="389" t="str">
        <f>IF(AV250="","",VLOOKUP(AV250,'4シフト記号表'!$C$6:$U$35,19,FALSE))</f>
        <v/>
      </c>
      <c r="AW252" s="389" t="str">
        <f>IF(AW250="","",VLOOKUP(AW250,'4シフト記号表'!$C$6:$U$35,19,FALSE))</f>
        <v/>
      </c>
      <c r="AX252" s="1393">
        <f>IF($BB$3="４週",SUM(S252:AT252),IF($BB$3="暦月",SUM(S252:AW252),""))</f>
        <v>0</v>
      </c>
      <c r="AY252" s="1394"/>
      <c r="AZ252" s="1395">
        <f>IF($BB$3="４週",AX252/4,IF($BB$3="暦月",'4勤務形態一覧（100名）'!AX252/('4勤務形態一覧（100名）'!$BB$8/7),""))</f>
        <v>0</v>
      </c>
      <c r="BA252" s="1396"/>
      <c r="BB252" s="1444"/>
      <c r="BC252" s="1407"/>
      <c r="BD252" s="1407"/>
      <c r="BE252" s="1407"/>
      <c r="BF252" s="1408"/>
    </row>
    <row r="253" spans="2:58" ht="20.25" customHeight="1">
      <c r="B253" s="1316">
        <f>B250+1</f>
        <v>78</v>
      </c>
      <c r="C253" s="1419"/>
      <c r="D253" s="1420"/>
      <c r="E253" s="1421"/>
      <c r="F253" s="391"/>
      <c r="G253" s="1400"/>
      <c r="H253" s="1402"/>
      <c r="I253" s="1332"/>
      <c r="J253" s="1332"/>
      <c r="K253" s="1333"/>
      <c r="L253" s="1403"/>
      <c r="M253" s="1404"/>
      <c r="N253" s="1404"/>
      <c r="O253" s="1405"/>
      <c r="P253" s="1409" t="s">
        <v>213</v>
      </c>
      <c r="Q253" s="1410"/>
      <c r="R253" s="1411"/>
      <c r="S253" s="434"/>
      <c r="T253" s="435"/>
      <c r="U253" s="435"/>
      <c r="V253" s="435"/>
      <c r="W253" s="435"/>
      <c r="X253" s="435"/>
      <c r="Y253" s="436"/>
      <c r="Z253" s="434"/>
      <c r="AA253" s="435"/>
      <c r="AB253" s="435"/>
      <c r="AC253" s="435"/>
      <c r="AD253" s="435"/>
      <c r="AE253" s="435"/>
      <c r="AF253" s="436"/>
      <c r="AG253" s="434"/>
      <c r="AH253" s="435"/>
      <c r="AI253" s="435"/>
      <c r="AJ253" s="435"/>
      <c r="AK253" s="435"/>
      <c r="AL253" s="435"/>
      <c r="AM253" s="436"/>
      <c r="AN253" s="434"/>
      <c r="AO253" s="435"/>
      <c r="AP253" s="435"/>
      <c r="AQ253" s="435"/>
      <c r="AR253" s="435"/>
      <c r="AS253" s="435"/>
      <c r="AT253" s="436"/>
      <c r="AU253" s="434"/>
      <c r="AV253" s="435"/>
      <c r="AW253" s="435"/>
      <c r="AX253" s="1481"/>
      <c r="AY253" s="1482"/>
      <c r="AZ253" s="1483"/>
      <c r="BA253" s="1484"/>
      <c r="BB253" s="1442"/>
      <c r="BC253" s="1404"/>
      <c r="BD253" s="1404"/>
      <c r="BE253" s="1404"/>
      <c r="BF253" s="1405"/>
    </row>
    <row r="254" spans="2:58" ht="20.25" customHeight="1">
      <c r="B254" s="1316"/>
      <c r="C254" s="1422"/>
      <c r="D254" s="1423"/>
      <c r="E254" s="1424"/>
      <c r="F254" s="383"/>
      <c r="G254" s="1327"/>
      <c r="H254" s="1331"/>
      <c r="I254" s="1332"/>
      <c r="J254" s="1332"/>
      <c r="K254" s="1333"/>
      <c r="L254" s="1337"/>
      <c r="M254" s="1338"/>
      <c r="N254" s="1338"/>
      <c r="O254" s="1339"/>
      <c r="P254" s="1383" t="s">
        <v>214</v>
      </c>
      <c r="Q254" s="1384"/>
      <c r="R254" s="1385"/>
      <c r="S254" s="384" t="str">
        <f>IF(S253="","",VLOOKUP(S253,'4シフト記号表'!$C$6:$K$35,9,FALSE))</f>
        <v/>
      </c>
      <c r="T254" s="385" t="str">
        <f>IF(T253="","",VLOOKUP(T253,'4シフト記号表'!$C$6:$K$35,9,FALSE))</f>
        <v/>
      </c>
      <c r="U254" s="385" t="str">
        <f>IF(U253="","",VLOOKUP(U253,'4シフト記号表'!$C$6:$K$35,9,FALSE))</f>
        <v/>
      </c>
      <c r="V254" s="385" t="str">
        <f>IF(V253="","",VLOOKUP(V253,'4シフト記号表'!$C$6:$K$35,9,FALSE))</f>
        <v/>
      </c>
      <c r="W254" s="385" t="str">
        <f>IF(W253="","",VLOOKUP(W253,'4シフト記号表'!$C$6:$K$35,9,FALSE))</f>
        <v/>
      </c>
      <c r="X254" s="385" t="str">
        <f>IF(X253="","",VLOOKUP(X253,'4シフト記号表'!$C$6:$K$35,9,FALSE))</f>
        <v/>
      </c>
      <c r="Y254" s="386" t="str">
        <f>IF(Y253="","",VLOOKUP(Y253,'4シフト記号表'!$C$6:$K$35,9,FALSE))</f>
        <v/>
      </c>
      <c r="Z254" s="384" t="str">
        <f>IF(Z253="","",VLOOKUP(Z253,'4シフト記号表'!$C$6:$K$35,9,FALSE))</f>
        <v/>
      </c>
      <c r="AA254" s="385" t="str">
        <f>IF(AA253="","",VLOOKUP(AA253,'4シフト記号表'!$C$6:$K$35,9,FALSE))</f>
        <v/>
      </c>
      <c r="AB254" s="385" t="str">
        <f>IF(AB253="","",VLOOKUP(AB253,'4シフト記号表'!$C$6:$K$35,9,FALSE))</f>
        <v/>
      </c>
      <c r="AC254" s="385" t="str">
        <f>IF(AC253="","",VLOOKUP(AC253,'4シフト記号表'!$C$6:$K$35,9,FALSE))</f>
        <v/>
      </c>
      <c r="AD254" s="385" t="str">
        <f>IF(AD253="","",VLOOKUP(AD253,'4シフト記号表'!$C$6:$K$35,9,FALSE))</f>
        <v/>
      </c>
      <c r="AE254" s="385" t="str">
        <f>IF(AE253="","",VLOOKUP(AE253,'4シフト記号表'!$C$6:$K$35,9,FALSE))</f>
        <v/>
      </c>
      <c r="AF254" s="386" t="str">
        <f>IF(AF253="","",VLOOKUP(AF253,'4シフト記号表'!$C$6:$K$35,9,FALSE))</f>
        <v/>
      </c>
      <c r="AG254" s="384" t="str">
        <f>IF(AG253="","",VLOOKUP(AG253,'4シフト記号表'!$C$6:$K$35,9,FALSE))</f>
        <v/>
      </c>
      <c r="AH254" s="385" t="str">
        <f>IF(AH253="","",VLOOKUP(AH253,'4シフト記号表'!$C$6:$K$35,9,FALSE))</f>
        <v/>
      </c>
      <c r="AI254" s="385" t="str">
        <f>IF(AI253="","",VLOOKUP(AI253,'4シフト記号表'!$C$6:$K$35,9,FALSE))</f>
        <v/>
      </c>
      <c r="AJ254" s="385" t="str">
        <f>IF(AJ253="","",VLOOKUP(AJ253,'4シフト記号表'!$C$6:$K$35,9,FALSE))</f>
        <v/>
      </c>
      <c r="AK254" s="385" t="str">
        <f>IF(AK253="","",VLOOKUP(AK253,'4シフト記号表'!$C$6:$K$35,9,FALSE))</f>
        <v/>
      </c>
      <c r="AL254" s="385" t="str">
        <f>IF(AL253="","",VLOOKUP(AL253,'4シフト記号表'!$C$6:$K$35,9,FALSE))</f>
        <v/>
      </c>
      <c r="AM254" s="386" t="str">
        <f>IF(AM253="","",VLOOKUP(AM253,'4シフト記号表'!$C$6:$K$35,9,FALSE))</f>
        <v/>
      </c>
      <c r="AN254" s="384" t="str">
        <f>IF(AN253="","",VLOOKUP(AN253,'4シフト記号表'!$C$6:$K$35,9,FALSE))</f>
        <v/>
      </c>
      <c r="AO254" s="385" t="str">
        <f>IF(AO253="","",VLOOKUP(AO253,'4シフト記号表'!$C$6:$K$35,9,FALSE))</f>
        <v/>
      </c>
      <c r="AP254" s="385" t="str">
        <f>IF(AP253="","",VLOOKUP(AP253,'4シフト記号表'!$C$6:$K$35,9,FALSE))</f>
        <v/>
      </c>
      <c r="AQ254" s="385" t="str">
        <f>IF(AQ253="","",VLOOKUP(AQ253,'4シフト記号表'!$C$6:$K$35,9,FALSE))</f>
        <v/>
      </c>
      <c r="AR254" s="385" t="str">
        <f>IF(AR253="","",VLOOKUP(AR253,'4シフト記号表'!$C$6:$K$35,9,FALSE))</f>
        <v/>
      </c>
      <c r="AS254" s="385" t="str">
        <f>IF(AS253="","",VLOOKUP(AS253,'4シフト記号表'!$C$6:$K$35,9,FALSE))</f>
        <v/>
      </c>
      <c r="AT254" s="386" t="str">
        <f>IF(AT253="","",VLOOKUP(AT253,'4シフト記号表'!$C$6:$K$35,9,FALSE))</f>
        <v/>
      </c>
      <c r="AU254" s="384" t="str">
        <f>IF(AU253="","",VLOOKUP(AU253,'4シフト記号表'!$C$6:$K$35,9,FALSE))</f>
        <v/>
      </c>
      <c r="AV254" s="385" t="str">
        <f>IF(AV253="","",VLOOKUP(AV253,'4シフト記号表'!$C$6:$K$35,9,FALSE))</f>
        <v/>
      </c>
      <c r="AW254" s="385" t="str">
        <f>IF(AW253="","",VLOOKUP(AW253,'4シフト記号表'!$C$6:$K$35,9,FALSE))</f>
        <v/>
      </c>
      <c r="AX254" s="1386">
        <f>IF($BB$3="４週",SUM(S254:AT254),IF($BB$3="暦月",SUM(S254:AW254),""))</f>
        <v>0</v>
      </c>
      <c r="AY254" s="1387"/>
      <c r="AZ254" s="1388">
        <f>IF($BB$3="４週",AX254/4,IF($BB$3="暦月",'4勤務形態一覧（100名）'!AX254/('4勤務形態一覧（100名）'!$BB$8/7),""))</f>
        <v>0</v>
      </c>
      <c r="BA254" s="1389"/>
      <c r="BB254" s="1443"/>
      <c r="BC254" s="1338"/>
      <c r="BD254" s="1338"/>
      <c r="BE254" s="1338"/>
      <c r="BF254" s="1339"/>
    </row>
    <row r="255" spans="2:58" ht="20.25" customHeight="1">
      <c r="B255" s="1316"/>
      <c r="C255" s="1425"/>
      <c r="D255" s="1426"/>
      <c r="E255" s="1427"/>
      <c r="F255" s="437">
        <f>C253</f>
        <v>0</v>
      </c>
      <c r="G255" s="1401"/>
      <c r="H255" s="1331"/>
      <c r="I255" s="1332"/>
      <c r="J255" s="1332"/>
      <c r="K255" s="1333"/>
      <c r="L255" s="1406"/>
      <c r="M255" s="1407"/>
      <c r="N255" s="1407"/>
      <c r="O255" s="1408"/>
      <c r="P255" s="1390" t="s">
        <v>215</v>
      </c>
      <c r="Q255" s="1391"/>
      <c r="R255" s="1392"/>
      <c r="S255" s="388" t="str">
        <f>IF(S253="","",VLOOKUP(S253,'4シフト記号表'!$C$6:$U$35,19,FALSE))</f>
        <v/>
      </c>
      <c r="T255" s="389" t="str">
        <f>IF(T253="","",VLOOKUP(T253,'4シフト記号表'!$C$6:$U$35,19,FALSE))</f>
        <v/>
      </c>
      <c r="U255" s="389" t="str">
        <f>IF(U253="","",VLOOKUP(U253,'4シフト記号表'!$C$6:$U$35,19,FALSE))</f>
        <v/>
      </c>
      <c r="V255" s="389" t="str">
        <f>IF(V253="","",VLOOKUP(V253,'4シフト記号表'!$C$6:$U$35,19,FALSE))</f>
        <v/>
      </c>
      <c r="W255" s="389" t="str">
        <f>IF(W253="","",VLOOKUP(W253,'4シフト記号表'!$C$6:$U$35,19,FALSE))</f>
        <v/>
      </c>
      <c r="X255" s="389" t="str">
        <f>IF(X253="","",VLOOKUP(X253,'4シフト記号表'!$C$6:$U$35,19,FALSE))</f>
        <v/>
      </c>
      <c r="Y255" s="390" t="str">
        <f>IF(Y253="","",VLOOKUP(Y253,'4シフト記号表'!$C$6:$U$35,19,FALSE))</f>
        <v/>
      </c>
      <c r="Z255" s="388" t="str">
        <f>IF(Z253="","",VLOOKUP(Z253,'4シフト記号表'!$C$6:$U$35,19,FALSE))</f>
        <v/>
      </c>
      <c r="AA255" s="389" t="str">
        <f>IF(AA253="","",VLOOKUP(AA253,'4シフト記号表'!$C$6:$U$35,19,FALSE))</f>
        <v/>
      </c>
      <c r="AB255" s="389" t="str">
        <f>IF(AB253="","",VLOOKUP(AB253,'4シフト記号表'!$C$6:$U$35,19,FALSE))</f>
        <v/>
      </c>
      <c r="AC255" s="389" t="str">
        <f>IF(AC253="","",VLOOKUP(AC253,'4シフト記号表'!$C$6:$U$35,19,FALSE))</f>
        <v/>
      </c>
      <c r="AD255" s="389" t="str">
        <f>IF(AD253="","",VLOOKUP(AD253,'4シフト記号表'!$C$6:$U$35,19,FALSE))</f>
        <v/>
      </c>
      <c r="AE255" s="389" t="str">
        <f>IF(AE253="","",VLOOKUP(AE253,'4シフト記号表'!$C$6:$U$35,19,FALSE))</f>
        <v/>
      </c>
      <c r="AF255" s="390" t="str">
        <f>IF(AF253="","",VLOOKUP(AF253,'4シフト記号表'!$C$6:$U$35,19,FALSE))</f>
        <v/>
      </c>
      <c r="AG255" s="388" t="str">
        <f>IF(AG253="","",VLOOKUP(AG253,'4シフト記号表'!$C$6:$U$35,19,FALSE))</f>
        <v/>
      </c>
      <c r="AH255" s="389" t="str">
        <f>IF(AH253="","",VLOOKUP(AH253,'4シフト記号表'!$C$6:$U$35,19,FALSE))</f>
        <v/>
      </c>
      <c r="AI255" s="389" t="str">
        <f>IF(AI253="","",VLOOKUP(AI253,'4シフト記号表'!$C$6:$U$35,19,FALSE))</f>
        <v/>
      </c>
      <c r="AJ255" s="389" t="str">
        <f>IF(AJ253="","",VLOOKUP(AJ253,'4シフト記号表'!$C$6:$U$35,19,FALSE))</f>
        <v/>
      </c>
      <c r="AK255" s="389" t="str">
        <f>IF(AK253="","",VLOOKUP(AK253,'4シフト記号表'!$C$6:$U$35,19,FALSE))</f>
        <v/>
      </c>
      <c r="AL255" s="389" t="str">
        <f>IF(AL253="","",VLOOKUP(AL253,'4シフト記号表'!$C$6:$U$35,19,FALSE))</f>
        <v/>
      </c>
      <c r="AM255" s="390" t="str">
        <f>IF(AM253="","",VLOOKUP(AM253,'4シフト記号表'!$C$6:$U$35,19,FALSE))</f>
        <v/>
      </c>
      <c r="AN255" s="388" t="str">
        <f>IF(AN253="","",VLOOKUP(AN253,'4シフト記号表'!$C$6:$U$35,19,FALSE))</f>
        <v/>
      </c>
      <c r="AO255" s="389" t="str">
        <f>IF(AO253="","",VLOOKUP(AO253,'4シフト記号表'!$C$6:$U$35,19,FALSE))</f>
        <v/>
      </c>
      <c r="AP255" s="389" t="str">
        <f>IF(AP253="","",VLOOKUP(AP253,'4シフト記号表'!$C$6:$U$35,19,FALSE))</f>
        <v/>
      </c>
      <c r="AQ255" s="389" t="str">
        <f>IF(AQ253="","",VLOOKUP(AQ253,'4シフト記号表'!$C$6:$U$35,19,FALSE))</f>
        <v/>
      </c>
      <c r="AR255" s="389" t="str">
        <f>IF(AR253="","",VLOOKUP(AR253,'4シフト記号表'!$C$6:$U$35,19,FALSE))</f>
        <v/>
      </c>
      <c r="AS255" s="389" t="str">
        <f>IF(AS253="","",VLOOKUP(AS253,'4シフト記号表'!$C$6:$U$35,19,FALSE))</f>
        <v/>
      </c>
      <c r="AT255" s="390" t="str">
        <f>IF(AT253="","",VLOOKUP(AT253,'4シフト記号表'!$C$6:$U$35,19,FALSE))</f>
        <v/>
      </c>
      <c r="AU255" s="388" t="str">
        <f>IF(AU253="","",VLOOKUP(AU253,'4シフト記号表'!$C$6:$U$35,19,FALSE))</f>
        <v/>
      </c>
      <c r="AV255" s="389" t="str">
        <f>IF(AV253="","",VLOOKUP(AV253,'4シフト記号表'!$C$6:$U$35,19,FALSE))</f>
        <v/>
      </c>
      <c r="AW255" s="389" t="str">
        <f>IF(AW253="","",VLOOKUP(AW253,'4シフト記号表'!$C$6:$U$35,19,FALSE))</f>
        <v/>
      </c>
      <c r="AX255" s="1393">
        <f>IF($BB$3="４週",SUM(S255:AT255),IF($BB$3="暦月",SUM(S255:AW255),""))</f>
        <v>0</v>
      </c>
      <c r="AY255" s="1394"/>
      <c r="AZ255" s="1395">
        <f>IF($BB$3="４週",AX255/4,IF($BB$3="暦月",'4勤務形態一覧（100名）'!AX255/('4勤務形態一覧（100名）'!$BB$8/7),""))</f>
        <v>0</v>
      </c>
      <c r="BA255" s="1396"/>
      <c r="BB255" s="1444"/>
      <c r="BC255" s="1407"/>
      <c r="BD255" s="1407"/>
      <c r="BE255" s="1407"/>
      <c r="BF255" s="1408"/>
    </row>
    <row r="256" spans="2:58" ht="20.25" customHeight="1">
      <c r="B256" s="1316">
        <f>B253+1</f>
        <v>79</v>
      </c>
      <c r="C256" s="1419"/>
      <c r="D256" s="1420"/>
      <c r="E256" s="1421"/>
      <c r="F256" s="391"/>
      <c r="G256" s="1400"/>
      <c r="H256" s="1402"/>
      <c r="I256" s="1332"/>
      <c r="J256" s="1332"/>
      <c r="K256" s="1333"/>
      <c r="L256" s="1403"/>
      <c r="M256" s="1404"/>
      <c r="N256" s="1404"/>
      <c r="O256" s="1405"/>
      <c r="P256" s="1409" t="s">
        <v>213</v>
      </c>
      <c r="Q256" s="1410"/>
      <c r="R256" s="1411"/>
      <c r="S256" s="434"/>
      <c r="T256" s="435"/>
      <c r="U256" s="435"/>
      <c r="V256" s="435"/>
      <c r="W256" s="435"/>
      <c r="X256" s="435"/>
      <c r="Y256" s="436"/>
      <c r="Z256" s="434"/>
      <c r="AA256" s="435"/>
      <c r="AB256" s="435"/>
      <c r="AC256" s="435"/>
      <c r="AD256" s="435"/>
      <c r="AE256" s="435"/>
      <c r="AF256" s="436"/>
      <c r="AG256" s="434"/>
      <c r="AH256" s="435"/>
      <c r="AI256" s="435"/>
      <c r="AJ256" s="435"/>
      <c r="AK256" s="435"/>
      <c r="AL256" s="435"/>
      <c r="AM256" s="436"/>
      <c r="AN256" s="434"/>
      <c r="AO256" s="435"/>
      <c r="AP256" s="435"/>
      <c r="AQ256" s="435"/>
      <c r="AR256" s="435"/>
      <c r="AS256" s="435"/>
      <c r="AT256" s="436"/>
      <c r="AU256" s="434"/>
      <c r="AV256" s="435"/>
      <c r="AW256" s="435"/>
      <c r="AX256" s="1481"/>
      <c r="AY256" s="1482"/>
      <c r="AZ256" s="1483"/>
      <c r="BA256" s="1484"/>
      <c r="BB256" s="1442"/>
      <c r="BC256" s="1404"/>
      <c r="BD256" s="1404"/>
      <c r="BE256" s="1404"/>
      <c r="BF256" s="1405"/>
    </row>
    <row r="257" spans="2:58" ht="20.25" customHeight="1">
      <c r="B257" s="1316"/>
      <c r="C257" s="1422"/>
      <c r="D257" s="1423"/>
      <c r="E257" s="1424"/>
      <c r="F257" s="383"/>
      <c r="G257" s="1327"/>
      <c r="H257" s="1331"/>
      <c r="I257" s="1332"/>
      <c r="J257" s="1332"/>
      <c r="K257" s="1333"/>
      <c r="L257" s="1337"/>
      <c r="M257" s="1338"/>
      <c r="N257" s="1338"/>
      <c r="O257" s="1339"/>
      <c r="P257" s="1383" t="s">
        <v>214</v>
      </c>
      <c r="Q257" s="1384"/>
      <c r="R257" s="1385"/>
      <c r="S257" s="384" t="str">
        <f>IF(S256="","",VLOOKUP(S256,'4シフト記号表'!$C$6:$K$35,9,FALSE))</f>
        <v/>
      </c>
      <c r="T257" s="385" t="str">
        <f>IF(T256="","",VLOOKUP(T256,'4シフト記号表'!$C$6:$K$35,9,FALSE))</f>
        <v/>
      </c>
      <c r="U257" s="385" t="str">
        <f>IF(U256="","",VLOOKUP(U256,'4シフト記号表'!$C$6:$K$35,9,FALSE))</f>
        <v/>
      </c>
      <c r="V257" s="385" t="str">
        <f>IF(V256="","",VLOOKUP(V256,'4シフト記号表'!$C$6:$K$35,9,FALSE))</f>
        <v/>
      </c>
      <c r="W257" s="385" t="str">
        <f>IF(W256="","",VLOOKUP(W256,'4シフト記号表'!$C$6:$K$35,9,FALSE))</f>
        <v/>
      </c>
      <c r="X257" s="385" t="str">
        <f>IF(X256="","",VLOOKUP(X256,'4シフト記号表'!$C$6:$K$35,9,FALSE))</f>
        <v/>
      </c>
      <c r="Y257" s="386" t="str">
        <f>IF(Y256="","",VLOOKUP(Y256,'4シフト記号表'!$C$6:$K$35,9,FALSE))</f>
        <v/>
      </c>
      <c r="Z257" s="384" t="str">
        <f>IF(Z256="","",VLOOKUP(Z256,'4シフト記号表'!$C$6:$K$35,9,FALSE))</f>
        <v/>
      </c>
      <c r="AA257" s="385" t="str">
        <f>IF(AA256="","",VLOOKUP(AA256,'4シフト記号表'!$C$6:$K$35,9,FALSE))</f>
        <v/>
      </c>
      <c r="AB257" s="385" t="str">
        <f>IF(AB256="","",VLOOKUP(AB256,'4シフト記号表'!$C$6:$K$35,9,FALSE))</f>
        <v/>
      </c>
      <c r="AC257" s="385" t="str">
        <f>IF(AC256="","",VLOOKUP(AC256,'4シフト記号表'!$C$6:$K$35,9,FALSE))</f>
        <v/>
      </c>
      <c r="AD257" s="385" t="str">
        <f>IF(AD256="","",VLOOKUP(AD256,'4シフト記号表'!$C$6:$K$35,9,FALSE))</f>
        <v/>
      </c>
      <c r="AE257" s="385" t="str">
        <f>IF(AE256="","",VLOOKUP(AE256,'4シフト記号表'!$C$6:$K$35,9,FALSE))</f>
        <v/>
      </c>
      <c r="AF257" s="386" t="str">
        <f>IF(AF256="","",VLOOKUP(AF256,'4シフト記号表'!$C$6:$K$35,9,FALSE))</f>
        <v/>
      </c>
      <c r="AG257" s="384" t="str">
        <f>IF(AG256="","",VLOOKUP(AG256,'4シフト記号表'!$C$6:$K$35,9,FALSE))</f>
        <v/>
      </c>
      <c r="AH257" s="385" t="str">
        <f>IF(AH256="","",VLOOKUP(AH256,'4シフト記号表'!$C$6:$K$35,9,FALSE))</f>
        <v/>
      </c>
      <c r="AI257" s="385" t="str">
        <f>IF(AI256="","",VLOOKUP(AI256,'4シフト記号表'!$C$6:$K$35,9,FALSE))</f>
        <v/>
      </c>
      <c r="AJ257" s="385" t="str">
        <f>IF(AJ256="","",VLOOKUP(AJ256,'4シフト記号表'!$C$6:$K$35,9,FALSE))</f>
        <v/>
      </c>
      <c r="AK257" s="385" t="str">
        <f>IF(AK256="","",VLOOKUP(AK256,'4シフト記号表'!$C$6:$K$35,9,FALSE))</f>
        <v/>
      </c>
      <c r="AL257" s="385" t="str">
        <f>IF(AL256="","",VLOOKUP(AL256,'4シフト記号表'!$C$6:$K$35,9,FALSE))</f>
        <v/>
      </c>
      <c r="AM257" s="386" t="str">
        <f>IF(AM256="","",VLOOKUP(AM256,'4シフト記号表'!$C$6:$K$35,9,FALSE))</f>
        <v/>
      </c>
      <c r="AN257" s="384" t="str">
        <f>IF(AN256="","",VLOOKUP(AN256,'4シフト記号表'!$C$6:$K$35,9,FALSE))</f>
        <v/>
      </c>
      <c r="AO257" s="385" t="str">
        <f>IF(AO256="","",VLOOKUP(AO256,'4シフト記号表'!$C$6:$K$35,9,FALSE))</f>
        <v/>
      </c>
      <c r="AP257" s="385" t="str">
        <f>IF(AP256="","",VLOOKUP(AP256,'4シフト記号表'!$C$6:$K$35,9,FALSE))</f>
        <v/>
      </c>
      <c r="AQ257" s="385" t="str">
        <f>IF(AQ256="","",VLOOKUP(AQ256,'4シフト記号表'!$C$6:$K$35,9,FALSE))</f>
        <v/>
      </c>
      <c r="AR257" s="385" t="str">
        <f>IF(AR256="","",VLOOKUP(AR256,'4シフト記号表'!$C$6:$K$35,9,FALSE))</f>
        <v/>
      </c>
      <c r="AS257" s="385" t="str">
        <f>IF(AS256="","",VLOOKUP(AS256,'4シフト記号表'!$C$6:$K$35,9,FALSE))</f>
        <v/>
      </c>
      <c r="AT257" s="386" t="str">
        <f>IF(AT256="","",VLOOKUP(AT256,'4シフト記号表'!$C$6:$K$35,9,FALSE))</f>
        <v/>
      </c>
      <c r="AU257" s="384" t="str">
        <f>IF(AU256="","",VLOOKUP(AU256,'4シフト記号表'!$C$6:$K$35,9,FALSE))</f>
        <v/>
      </c>
      <c r="AV257" s="385" t="str">
        <f>IF(AV256="","",VLOOKUP(AV256,'4シフト記号表'!$C$6:$K$35,9,FALSE))</f>
        <v/>
      </c>
      <c r="AW257" s="385" t="str">
        <f>IF(AW256="","",VLOOKUP(AW256,'4シフト記号表'!$C$6:$K$35,9,FALSE))</f>
        <v/>
      </c>
      <c r="AX257" s="1386">
        <f>IF($BB$3="４週",SUM(S257:AT257),IF($BB$3="暦月",SUM(S257:AW257),""))</f>
        <v>0</v>
      </c>
      <c r="AY257" s="1387"/>
      <c r="AZ257" s="1388">
        <f>IF($BB$3="４週",AX257/4,IF($BB$3="暦月",'4勤務形態一覧（100名）'!AX257/('4勤務形態一覧（100名）'!$BB$8/7),""))</f>
        <v>0</v>
      </c>
      <c r="BA257" s="1389"/>
      <c r="BB257" s="1443"/>
      <c r="BC257" s="1338"/>
      <c r="BD257" s="1338"/>
      <c r="BE257" s="1338"/>
      <c r="BF257" s="1339"/>
    </row>
    <row r="258" spans="2:58" ht="20.25" customHeight="1">
      <c r="B258" s="1316"/>
      <c r="C258" s="1425"/>
      <c r="D258" s="1426"/>
      <c r="E258" s="1427"/>
      <c r="F258" s="437">
        <f>C256</f>
        <v>0</v>
      </c>
      <c r="G258" s="1401"/>
      <c r="H258" s="1331"/>
      <c r="I258" s="1332"/>
      <c r="J258" s="1332"/>
      <c r="K258" s="1333"/>
      <c r="L258" s="1406"/>
      <c r="M258" s="1407"/>
      <c r="N258" s="1407"/>
      <c r="O258" s="1408"/>
      <c r="P258" s="1390" t="s">
        <v>215</v>
      </c>
      <c r="Q258" s="1391"/>
      <c r="R258" s="1392"/>
      <c r="S258" s="388" t="str">
        <f>IF(S256="","",VLOOKUP(S256,'4シフト記号表'!$C$6:$U$35,19,FALSE))</f>
        <v/>
      </c>
      <c r="T258" s="389" t="str">
        <f>IF(T256="","",VLOOKUP(T256,'4シフト記号表'!$C$6:$U$35,19,FALSE))</f>
        <v/>
      </c>
      <c r="U258" s="389" t="str">
        <f>IF(U256="","",VLOOKUP(U256,'4シフト記号表'!$C$6:$U$35,19,FALSE))</f>
        <v/>
      </c>
      <c r="V258" s="389" t="str">
        <f>IF(V256="","",VLOOKUP(V256,'4シフト記号表'!$C$6:$U$35,19,FALSE))</f>
        <v/>
      </c>
      <c r="W258" s="389" t="str">
        <f>IF(W256="","",VLOOKUP(W256,'4シフト記号表'!$C$6:$U$35,19,FALSE))</f>
        <v/>
      </c>
      <c r="X258" s="389" t="str">
        <f>IF(X256="","",VLOOKUP(X256,'4シフト記号表'!$C$6:$U$35,19,FALSE))</f>
        <v/>
      </c>
      <c r="Y258" s="390" t="str">
        <f>IF(Y256="","",VLOOKUP(Y256,'4シフト記号表'!$C$6:$U$35,19,FALSE))</f>
        <v/>
      </c>
      <c r="Z258" s="388" t="str">
        <f>IF(Z256="","",VLOOKUP(Z256,'4シフト記号表'!$C$6:$U$35,19,FALSE))</f>
        <v/>
      </c>
      <c r="AA258" s="389" t="str">
        <f>IF(AA256="","",VLOOKUP(AA256,'4シフト記号表'!$C$6:$U$35,19,FALSE))</f>
        <v/>
      </c>
      <c r="AB258" s="389" t="str">
        <f>IF(AB256="","",VLOOKUP(AB256,'4シフト記号表'!$C$6:$U$35,19,FALSE))</f>
        <v/>
      </c>
      <c r="AC258" s="389" t="str">
        <f>IF(AC256="","",VLOOKUP(AC256,'4シフト記号表'!$C$6:$U$35,19,FALSE))</f>
        <v/>
      </c>
      <c r="AD258" s="389" t="str">
        <f>IF(AD256="","",VLOOKUP(AD256,'4シフト記号表'!$C$6:$U$35,19,FALSE))</f>
        <v/>
      </c>
      <c r="AE258" s="389" t="str">
        <f>IF(AE256="","",VLOOKUP(AE256,'4シフト記号表'!$C$6:$U$35,19,FALSE))</f>
        <v/>
      </c>
      <c r="AF258" s="390" t="str">
        <f>IF(AF256="","",VLOOKUP(AF256,'4シフト記号表'!$C$6:$U$35,19,FALSE))</f>
        <v/>
      </c>
      <c r="AG258" s="388" t="str">
        <f>IF(AG256="","",VLOOKUP(AG256,'4シフト記号表'!$C$6:$U$35,19,FALSE))</f>
        <v/>
      </c>
      <c r="AH258" s="389" t="str">
        <f>IF(AH256="","",VLOOKUP(AH256,'4シフト記号表'!$C$6:$U$35,19,FALSE))</f>
        <v/>
      </c>
      <c r="AI258" s="389" t="str">
        <f>IF(AI256="","",VLOOKUP(AI256,'4シフト記号表'!$C$6:$U$35,19,FALSE))</f>
        <v/>
      </c>
      <c r="AJ258" s="389" t="str">
        <f>IF(AJ256="","",VLOOKUP(AJ256,'4シフト記号表'!$C$6:$U$35,19,FALSE))</f>
        <v/>
      </c>
      <c r="AK258" s="389" t="str">
        <f>IF(AK256="","",VLOOKUP(AK256,'4シフト記号表'!$C$6:$U$35,19,FALSE))</f>
        <v/>
      </c>
      <c r="AL258" s="389" t="str">
        <f>IF(AL256="","",VLOOKUP(AL256,'4シフト記号表'!$C$6:$U$35,19,FALSE))</f>
        <v/>
      </c>
      <c r="AM258" s="390" t="str">
        <f>IF(AM256="","",VLOOKUP(AM256,'4シフト記号表'!$C$6:$U$35,19,FALSE))</f>
        <v/>
      </c>
      <c r="AN258" s="388" t="str">
        <f>IF(AN256="","",VLOOKUP(AN256,'4シフト記号表'!$C$6:$U$35,19,FALSE))</f>
        <v/>
      </c>
      <c r="AO258" s="389" t="str">
        <f>IF(AO256="","",VLOOKUP(AO256,'4シフト記号表'!$C$6:$U$35,19,FALSE))</f>
        <v/>
      </c>
      <c r="AP258" s="389" t="str">
        <f>IF(AP256="","",VLOOKUP(AP256,'4シフト記号表'!$C$6:$U$35,19,FALSE))</f>
        <v/>
      </c>
      <c r="AQ258" s="389" t="str">
        <f>IF(AQ256="","",VLOOKUP(AQ256,'4シフト記号表'!$C$6:$U$35,19,FALSE))</f>
        <v/>
      </c>
      <c r="AR258" s="389" t="str">
        <f>IF(AR256="","",VLOOKUP(AR256,'4シフト記号表'!$C$6:$U$35,19,FALSE))</f>
        <v/>
      </c>
      <c r="AS258" s="389" t="str">
        <f>IF(AS256="","",VLOOKUP(AS256,'4シフト記号表'!$C$6:$U$35,19,FALSE))</f>
        <v/>
      </c>
      <c r="AT258" s="390" t="str">
        <f>IF(AT256="","",VLOOKUP(AT256,'4シフト記号表'!$C$6:$U$35,19,FALSE))</f>
        <v/>
      </c>
      <c r="AU258" s="388" t="str">
        <f>IF(AU256="","",VLOOKUP(AU256,'4シフト記号表'!$C$6:$U$35,19,FALSE))</f>
        <v/>
      </c>
      <c r="AV258" s="389" t="str">
        <f>IF(AV256="","",VLOOKUP(AV256,'4シフト記号表'!$C$6:$U$35,19,FALSE))</f>
        <v/>
      </c>
      <c r="AW258" s="389" t="str">
        <f>IF(AW256="","",VLOOKUP(AW256,'4シフト記号表'!$C$6:$U$35,19,FALSE))</f>
        <v/>
      </c>
      <c r="AX258" s="1393">
        <f>IF($BB$3="４週",SUM(S258:AT258),IF($BB$3="暦月",SUM(S258:AW258),""))</f>
        <v>0</v>
      </c>
      <c r="AY258" s="1394"/>
      <c r="AZ258" s="1395">
        <f>IF($BB$3="４週",AX258/4,IF($BB$3="暦月",'4勤務形態一覧（100名）'!AX258/('4勤務形態一覧（100名）'!$BB$8/7),""))</f>
        <v>0</v>
      </c>
      <c r="BA258" s="1396"/>
      <c r="BB258" s="1444"/>
      <c r="BC258" s="1407"/>
      <c r="BD258" s="1407"/>
      <c r="BE258" s="1407"/>
      <c r="BF258" s="1408"/>
    </row>
    <row r="259" spans="2:58" ht="20.25" customHeight="1">
      <c r="B259" s="1316">
        <f>B256+1</f>
        <v>80</v>
      </c>
      <c r="C259" s="1419"/>
      <c r="D259" s="1420"/>
      <c r="E259" s="1421"/>
      <c r="F259" s="391"/>
      <c r="G259" s="1400"/>
      <c r="H259" s="1402"/>
      <c r="I259" s="1332"/>
      <c r="J259" s="1332"/>
      <c r="K259" s="1333"/>
      <c r="L259" s="1403"/>
      <c r="M259" s="1404"/>
      <c r="N259" s="1404"/>
      <c r="O259" s="1405"/>
      <c r="P259" s="1409" t="s">
        <v>213</v>
      </c>
      <c r="Q259" s="1410"/>
      <c r="R259" s="1411"/>
      <c r="S259" s="434"/>
      <c r="T259" s="435"/>
      <c r="U259" s="435"/>
      <c r="V259" s="435"/>
      <c r="W259" s="435"/>
      <c r="X259" s="435"/>
      <c r="Y259" s="436"/>
      <c r="Z259" s="434"/>
      <c r="AA259" s="435"/>
      <c r="AB259" s="435"/>
      <c r="AC259" s="435"/>
      <c r="AD259" s="435"/>
      <c r="AE259" s="435"/>
      <c r="AF259" s="436"/>
      <c r="AG259" s="434"/>
      <c r="AH259" s="435"/>
      <c r="AI259" s="435"/>
      <c r="AJ259" s="435"/>
      <c r="AK259" s="435"/>
      <c r="AL259" s="435"/>
      <c r="AM259" s="436"/>
      <c r="AN259" s="434"/>
      <c r="AO259" s="435"/>
      <c r="AP259" s="435"/>
      <c r="AQ259" s="435"/>
      <c r="AR259" s="435"/>
      <c r="AS259" s="435"/>
      <c r="AT259" s="436"/>
      <c r="AU259" s="434"/>
      <c r="AV259" s="435"/>
      <c r="AW259" s="435"/>
      <c r="AX259" s="1481"/>
      <c r="AY259" s="1482"/>
      <c r="AZ259" s="1483"/>
      <c r="BA259" s="1484"/>
      <c r="BB259" s="1442"/>
      <c r="BC259" s="1404"/>
      <c r="BD259" s="1404"/>
      <c r="BE259" s="1404"/>
      <c r="BF259" s="1405"/>
    </row>
    <row r="260" spans="2:58" ht="20.25" customHeight="1">
      <c r="B260" s="1316"/>
      <c r="C260" s="1422"/>
      <c r="D260" s="1423"/>
      <c r="E260" s="1424"/>
      <c r="F260" s="383"/>
      <c r="G260" s="1327"/>
      <c r="H260" s="1331"/>
      <c r="I260" s="1332"/>
      <c r="J260" s="1332"/>
      <c r="K260" s="1333"/>
      <c r="L260" s="1337"/>
      <c r="M260" s="1338"/>
      <c r="N260" s="1338"/>
      <c r="O260" s="1339"/>
      <c r="P260" s="1383" t="s">
        <v>214</v>
      </c>
      <c r="Q260" s="1384"/>
      <c r="R260" s="1385"/>
      <c r="S260" s="384" t="str">
        <f>IF(S259="","",VLOOKUP(S259,'4シフト記号表'!$C$6:$K$35,9,FALSE))</f>
        <v/>
      </c>
      <c r="T260" s="385" t="str">
        <f>IF(T259="","",VLOOKUP(T259,'4シフト記号表'!$C$6:$K$35,9,FALSE))</f>
        <v/>
      </c>
      <c r="U260" s="385" t="str">
        <f>IF(U259="","",VLOOKUP(U259,'4シフト記号表'!$C$6:$K$35,9,FALSE))</f>
        <v/>
      </c>
      <c r="V260" s="385" t="str">
        <f>IF(V259="","",VLOOKUP(V259,'4シフト記号表'!$C$6:$K$35,9,FALSE))</f>
        <v/>
      </c>
      <c r="W260" s="385" t="str">
        <f>IF(W259="","",VLOOKUP(W259,'4シフト記号表'!$C$6:$K$35,9,FALSE))</f>
        <v/>
      </c>
      <c r="X260" s="385" t="str">
        <f>IF(X259="","",VLOOKUP(X259,'4シフト記号表'!$C$6:$K$35,9,FALSE))</f>
        <v/>
      </c>
      <c r="Y260" s="386" t="str">
        <f>IF(Y259="","",VLOOKUP(Y259,'4シフト記号表'!$C$6:$K$35,9,FALSE))</f>
        <v/>
      </c>
      <c r="Z260" s="384" t="str">
        <f>IF(Z259="","",VLOOKUP(Z259,'4シフト記号表'!$C$6:$K$35,9,FALSE))</f>
        <v/>
      </c>
      <c r="AA260" s="385" t="str">
        <f>IF(AA259="","",VLOOKUP(AA259,'4シフト記号表'!$C$6:$K$35,9,FALSE))</f>
        <v/>
      </c>
      <c r="AB260" s="385" t="str">
        <f>IF(AB259="","",VLOOKUP(AB259,'4シフト記号表'!$C$6:$K$35,9,FALSE))</f>
        <v/>
      </c>
      <c r="AC260" s="385" t="str">
        <f>IF(AC259="","",VLOOKUP(AC259,'4シフト記号表'!$C$6:$K$35,9,FALSE))</f>
        <v/>
      </c>
      <c r="AD260" s="385" t="str">
        <f>IF(AD259="","",VLOOKUP(AD259,'4シフト記号表'!$C$6:$K$35,9,FALSE))</f>
        <v/>
      </c>
      <c r="AE260" s="385" t="str">
        <f>IF(AE259="","",VLOOKUP(AE259,'4シフト記号表'!$C$6:$K$35,9,FALSE))</f>
        <v/>
      </c>
      <c r="AF260" s="386" t="str">
        <f>IF(AF259="","",VLOOKUP(AF259,'4シフト記号表'!$C$6:$K$35,9,FALSE))</f>
        <v/>
      </c>
      <c r="AG260" s="384" t="str">
        <f>IF(AG259="","",VLOOKUP(AG259,'4シフト記号表'!$C$6:$K$35,9,FALSE))</f>
        <v/>
      </c>
      <c r="AH260" s="385" t="str">
        <f>IF(AH259="","",VLOOKUP(AH259,'4シフト記号表'!$C$6:$K$35,9,FALSE))</f>
        <v/>
      </c>
      <c r="AI260" s="385" t="str">
        <f>IF(AI259="","",VLOOKUP(AI259,'4シフト記号表'!$C$6:$K$35,9,FALSE))</f>
        <v/>
      </c>
      <c r="AJ260" s="385" t="str">
        <f>IF(AJ259="","",VLOOKUP(AJ259,'4シフト記号表'!$C$6:$K$35,9,FALSE))</f>
        <v/>
      </c>
      <c r="AK260" s="385" t="str">
        <f>IF(AK259="","",VLOOKUP(AK259,'4シフト記号表'!$C$6:$K$35,9,FALSE))</f>
        <v/>
      </c>
      <c r="AL260" s="385" t="str">
        <f>IF(AL259="","",VLOOKUP(AL259,'4シフト記号表'!$C$6:$K$35,9,FALSE))</f>
        <v/>
      </c>
      <c r="AM260" s="386" t="str">
        <f>IF(AM259="","",VLOOKUP(AM259,'4シフト記号表'!$C$6:$K$35,9,FALSE))</f>
        <v/>
      </c>
      <c r="AN260" s="384" t="str">
        <f>IF(AN259="","",VLOOKUP(AN259,'4シフト記号表'!$C$6:$K$35,9,FALSE))</f>
        <v/>
      </c>
      <c r="AO260" s="385" t="str">
        <f>IF(AO259="","",VLOOKUP(AO259,'4シフト記号表'!$C$6:$K$35,9,FALSE))</f>
        <v/>
      </c>
      <c r="AP260" s="385" t="str">
        <f>IF(AP259="","",VLOOKUP(AP259,'4シフト記号表'!$C$6:$K$35,9,FALSE))</f>
        <v/>
      </c>
      <c r="AQ260" s="385" t="str">
        <f>IF(AQ259="","",VLOOKUP(AQ259,'4シフト記号表'!$C$6:$K$35,9,FALSE))</f>
        <v/>
      </c>
      <c r="AR260" s="385" t="str">
        <f>IF(AR259="","",VLOOKUP(AR259,'4シフト記号表'!$C$6:$K$35,9,FALSE))</f>
        <v/>
      </c>
      <c r="AS260" s="385" t="str">
        <f>IF(AS259="","",VLOOKUP(AS259,'4シフト記号表'!$C$6:$K$35,9,FALSE))</f>
        <v/>
      </c>
      <c r="AT260" s="386" t="str">
        <f>IF(AT259="","",VLOOKUP(AT259,'4シフト記号表'!$C$6:$K$35,9,FALSE))</f>
        <v/>
      </c>
      <c r="AU260" s="384" t="str">
        <f>IF(AU259="","",VLOOKUP(AU259,'4シフト記号表'!$C$6:$K$35,9,FALSE))</f>
        <v/>
      </c>
      <c r="AV260" s="385" t="str">
        <f>IF(AV259="","",VLOOKUP(AV259,'4シフト記号表'!$C$6:$K$35,9,FALSE))</f>
        <v/>
      </c>
      <c r="AW260" s="385" t="str">
        <f>IF(AW259="","",VLOOKUP(AW259,'4シフト記号表'!$C$6:$K$35,9,FALSE))</f>
        <v/>
      </c>
      <c r="AX260" s="1386">
        <f>IF($BB$3="４週",SUM(S260:AT260),IF($BB$3="暦月",SUM(S260:AW260),""))</f>
        <v>0</v>
      </c>
      <c r="AY260" s="1387"/>
      <c r="AZ260" s="1388">
        <f>IF($BB$3="４週",AX260/4,IF($BB$3="暦月",'4勤務形態一覧（100名）'!AX260/('4勤務形態一覧（100名）'!$BB$8/7),""))</f>
        <v>0</v>
      </c>
      <c r="BA260" s="1389"/>
      <c r="BB260" s="1443"/>
      <c r="BC260" s="1338"/>
      <c r="BD260" s="1338"/>
      <c r="BE260" s="1338"/>
      <c r="BF260" s="1339"/>
    </row>
    <row r="261" spans="2:58" ht="20.25" customHeight="1">
      <c r="B261" s="1316"/>
      <c r="C261" s="1425"/>
      <c r="D261" s="1426"/>
      <c r="E261" s="1427"/>
      <c r="F261" s="437">
        <f>C259</f>
        <v>0</v>
      </c>
      <c r="G261" s="1401"/>
      <c r="H261" s="1331"/>
      <c r="I261" s="1332"/>
      <c r="J261" s="1332"/>
      <c r="K261" s="1333"/>
      <c r="L261" s="1406"/>
      <c r="M261" s="1407"/>
      <c r="N261" s="1407"/>
      <c r="O261" s="1408"/>
      <c r="P261" s="1390" t="s">
        <v>215</v>
      </c>
      <c r="Q261" s="1391"/>
      <c r="R261" s="1392"/>
      <c r="S261" s="388" t="str">
        <f>IF(S259="","",VLOOKUP(S259,'4シフト記号表'!$C$6:$U$35,19,FALSE))</f>
        <v/>
      </c>
      <c r="T261" s="389" t="str">
        <f>IF(T259="","",VLOOKUP(T259,'4シフト記号表'!$C$6:$U$35,19,FALSE))</f>
        <v/>
      </c>
      <c r="U261" s="389" t="str">
        <f>IF(U259="","",VLOOKUP(U259,'4シフト記号表'!$C$6:$U$35,19,FALSE))</f>
        <v/>
      </c>
      <c r="V261" s="389" t="str">
        <f>IF(V259="","",VLOOKUP(V259,'4シフト記号表'!$C$6:$U$35,19,FALSE))</f>
        <v/>
      </c>
      <c r="W261" s="389" t="str">
        <f>IF(W259="","",VLOOKUP(W259,'4シフト記号表'!$C$6:$U$35,19,FALSE))</f>
        <v/>
      </c>
      <c r="X261" s="389" t="str">
        <f>IF(X259="","",VLOOKUP(X259,'4シフト記号表'!$C$6:$U$35,19,FALSE))</f>
        <v/>
      </c>
      <c r="Y261" s="390" t="str">
        <f>IF(Y259="","",VLOOKUP(Y259,'4シフト記号表'!$C$6:$U$35,19,FALSE))</f>
        <v/>
      </c>
      <c r="Z261" s="388" t="str">
        <f>IF(Z259="","",VLOOKUP(Z259,'4シフト記号表'!$C$6:$U$35,19,FALSE))</f>
        <v/>
      </c>
      <c r="AA261" s="389" t="str">
        <f>IF(AA259="","",VLOOKUP(AA259,'4シフト記号表'!$C$6:$U$35,19,FALSE))</f>
        <v/>
      </c>
      <c r="AB261" s="389" t="str">
        <f>IF(AB259="","",VLOOKUP(AB259,'4シフト記号表'!$C$6:$U$35,19,FALSE))</f>
        <v/>
      </c>
      <c r="AC261" s="389" t="str">
        <f>IF(AC259="","",VLOOKUP(AC259,'4シフト記号表'!$C$6:$U$35,19,FALSE))</f>
        <v/>
      </c>
      <c r="AD261" s="389" t="str">
        <f>IF(AD259="","",VLOOKUP(AD259,'4シフト記号表'!$C$6:$U$35,19,FALSE))</f>
        <v/>
      </c>
      <c r="AE261" s="389" t="str">
        <f>IF(AE259="","",VLOOKUP(AE259,'4シフト記号表'!$C$6:$U$35,19,FALSE))</f>
        <v/>
      </c>
      <c r="AF261" s="390" t="str">
        <f>IF(AF259="","",VLOOKUP(AF259,'4シフト記号表'!$C$6:$U$35,19,FALSE))</f>
        <v/>
      </c>
      <c r="AG261" s="388" t="str">
        <f>IF(AG259="","",VLOOKUP(AG259,'4シフト記号表'!$C$6:$U$35,19,FALSE))</f>
        <v/>
      </c>
      <c r="AH261" s="389" t="str">
        <f>IF(AH259="","",VLOOKUP(AH259,'4シフト記号表'!$C$6:$U$35,19,FALSE))</f>
        <v/>
      </c>
      <c r="AI261" s="389" t="str">
        <f>IF(AI259="","",VLOOKUP(AI259,'4シフト記号表'!$C$6:$U$35,19,FALSE))</f>
        <v/>
      </c>
      <c r="AJ261" s="389" t="str">
        <f>IF(AJ259="","",VLOOKUP(AJ259,'4シフト記号表'!$C$6:$U$35,19,FALSE))</f>
        <v/>
      </c>
      <c r="AK261" s="389" t="str">
        <f>IF(AK259="","",VLOOKUP(AK259,'4シフト記号表'!$C$6:$U$35,19,FALSE))</f>
        <v/>
      </c>
      <c r="AL261" s="389" t="str">
        <f>IF(AL259="","",VLOOKUP(AL259,'4シフト記号表'!$C$6:$U$35,19,FALSE))</f>
        <v/>
      </c>
      <c r="AM261" s="390" t="str">
        <f>IF(AM259="","",VLOOKUP(AM259,'4シフト記号表'!$C$6:$U$35,19,FALSE))</f>
        <v/>
      </c>
      <c r="AN261" s="388" t="str">
        <f>IF(AN259="","",VLOOKUP(AN259,'4シフト記号表'!$C$6:$U$35,19,FALSE))</f>
        <v/>
      </c>
      <c r="AO261" s="389" t="str">
        <f>IF(AO259="","",VLOOKUP(AO259,'4シフト記号表'!$C$6:$U$35,19,FALSE))</f>
        <v/>
      </c>
      <c r="AP261" s="389" t="str">
        <f>IF(AP259="","",VLOOKUP(AP259,'4シフト記号表'!$C$6:$U$35,19,FALSE))</f>
        <v/>
      </c>
      <c r="AQ261" s="389" t="str">
        <f>IF(AQ259="","",VLOOKUP(AQ259,'4シフト記号表'!$C$6:$U$35,19,FALSE))</f>
        <v/>
      </c>
      <c r="AR261" s="389" t="str">
        <f>IF(AR259="","",VLOOKUP(AR259,'4シフト記号表'!$C$6:$U$35,19,FALSE))</f>
        <v/>
      </c>
      <c r="AS261" s="389" t="str">
        <f>IF(AS259="","",VLOOKUP(AS259,'4シフト記号表'!$C$6:$U$35,19,FALSE))</f>
        <v/>
      </c>
      <c r="AT261" s="390" t="str">
        <f>IF(AT259="","",VLOOKUP(AT259,'4シフト記号表'!$C$6:$U$35,19,FALSE))</f>
        <v/>
      </c>
      <c r="AU261" s="388" t="str">
        <f>IF(AU259="","",VLOOKUP(AU259,'4シフト記号表'!$C$6:$U$35,19,FALSE))</f>
        <v/>
      </c>
      <c r="AV261" s="389" t="str">
        <f>IF(AV259="","",VLOOKUP(AV259,'4シフト記号表'!$C$6:$U$35,19,FALSE))</f>
        <v/>
      </c>
      <c r="AW261" s="389" t="str">
        <f>IF(AW259="","",VLOOKUP(AW259,'4シフト記号表'!$C$6:$U$35,19,FALSE))</f>
        <v/>
      </c>
      <c r="AX261" s="1393">
        <f>IF($BB$3="４週",SUM(S261:AT261),IF($BB$3="暦月",SUM(S261:AW261),""))</f>
        <v>0</v>
      </c>
      <c r="AY261" s="1394"/>
      <c r="AZ261" s="1395">
        <f>IF($BB$3="４週",AX261/4,IF($BB$3="暦月",'4勤務形態一覧（100名）'!AX261/('4勤務形態一覧（100名）'!$BB$8/7),""))</f>
        <v>0</v>
      </c>
      <c r="BA261" s="1396"/>
      <c r="BB261" s="1444"/>
      <c r="BC261" s="1407"/>
      <c r="BD261" s="1407"/>
      <c r="BE261" s="1407"/>
      <c r="BF261" s="1408"/>
    </row>
    <row r="262" spans="2:58" ht="20.25" customHeight="1">
      <c r="B262" s="1316">
        <f>B259+1</f>
        <v>81</v>
      </c>
      <c r="C262" s="1419"/>
      <c r="D262" s="1420"/>
      <c r="E262" s="1421"/>
      <c r="F262" s="391"/>
      <c r="G262" s="1400"/>
      <c r="H262" s="1402"/>
      <c r="I262" s="1332"/>
      <c r="J262" s="1332"/>
      <c r="K262" s="1333"/>
      <c r="L262" s="1403"/>
      <c r="M262" s="1404"/>
      <c r="N262" s="1404"/>
      <c r="O262" s="1405"/>
      <c r="P262" s="1409" t="s">
        <v>213</v>
      </c>
      <c r="Q262" s="1410"/>
      <c r="R262" s="1411"/>
      <c r="S262" s="434"/>
      <c r="T262" s="435"/>
      <c r="U262" s="435"/>
      <c r="V262" s="435"/>
      <c r="W262" s="435"/>
      <c r="X262" s="435"/>
      <c r="Y262" s="436"/>
      <c r="Z262" s="434"/>
      <c r="AA262" s="435"/>
      <c r="AB262" s="435"/>
      <c r="AC262" s="435"/>
      <c r="AD262" s="435"/>
      <c r="AE262" s="435"/>
      <c r="AF262" s="436"/>
      <c r="AG262" s="434"/>
      <c r="AH262" s="435"/>
      <c r="AI262" s="435"/>
      <c r="AJ262" s="435"/>
      <c r="AK262" s="435"/>
      <c r="AL262" s="435"/>
      <c r="AM262" s="436"/>
      <c r="AN262" s="434"/>
      <c r="AO262" s="435"/>
      <c r="AP262" s="435"/>
      <c r="AQ262" s="435"/>
      <c r="AR262" s="435"/>
      <c r="AS262" s="435"/>
      <c r="AT262" s="436"/>
      <c r="AU262" s="434"/>
      <c r="AV262" s="435"/>
      <c r="AW262" s="435"/>
      <c r="AX262" s="1481"/>
      <c r="AY262" s="1482"/>
      <c r="AZ262" s="1483"/>
      <c r="BA262" s="1484"/>
      <c r="BB262" s="1442"/>
      <c r="BC262" s="1404"/>
      <c r="BD262" s="1404"/>
      <c r="BE262" s="1404"/>
      <c r="BF262" s="1405"/>
    </row>
    <row r="263" spans="2:58" ht="20.25" customHeight="1">
      <c r="B263" s="1316"/>
      <c r="C263" s="1422"/>
      <c r="D263" s="1423"/>
      <c r="E263" s="1424"/>
      <c r="F263" s="383"/>
      <c r="G263" s="1327"/>
      <c r="H263" s="1331"/>
      <c r="I263" s="1332"/>
      <c r="J263" s="1332"/>
      <c r="K263" s="1333"/>
      <c r="L263" s="1337"/>
      <c r="M263" s="1338"/>
      <c r="N263" s="1338"/>
      <c r="O263" s="1339"/>
      <c r="P263" s="1383" t="s">
        <v>214</v>
      </c>
      <c r="Q263" s="1384"/>
      <c r="R263" s="1385"/>
      <c r="S263" s="384" t="str">
        <f>IF(S262="","",VLOOKUP(S262,'4シフト記号表'!$C$6:$K$35,9,FALSE))</f>
        <v/>
      </c>
      <c r="T263" s="385" t="str">
        <f>IF(T262="","",VLOOKUP(T262,'4シフト記号表'!$C$6:$K$35,9,FALSE))</f>
        <v/>
      </c>
      <c r="U263" s="385" t="str">
        <f>IF(U262="","",VLOOKUP(U262,'4シフト記号表'!$C$6:$K$35,9,FALSE))</f>
        <v/>
      </c>
      <c r="V263" s="385" t="str">
        <f>IF(V262="","",VLOOKUP(V262,'4シフト記号表'!$C$6:$K$35,9,FALSE))</f>
        <v/>
      </c>
      <c r="W263" s="385" t="str">
        <f>IF(W262="","",VLOOKUP(W262,'4シフト記号表'!$C$6:$K$35,9,FALSE))</f>
        <v/>
      </c>
      <c r="X263" s="385" t="str">
        <f>IF(X262="","",VLOOKUP(X262,'4シフト記号表'!$C$6:$K$35,9,FALSE))</f>
        <v/>
      </c>
      <c r="Y263" s="386" t="str">
        <f>IF(Y262="","",VLOOKUP(Y262,'4シフト記号表'!$C$6:$K$35,9,FALSE))</f>
        <v/>
      </c>
      <c r="Z263" s="384" t="str">
        <f>IF(Z262="","",VLOOKUP(Z262,'4シフト記号表'!$C$6:$K$35,9,FALSE))</f>
        <v/>
      </c>
      <c r="AA263" s="385" t="str">
        <f>IF(AA262="","",VLOOKUP(AA262,'4シフト記号表'!$C$6:$K$35,9,FALSE))</f>
        <v/>
      </c>
      <c r="AB263" s="385" t="str">
        <f>IF(AB262="","",VLOOKUP(AB262,'4シフト記号表'!$C$6:$K$35,9,FALSE))</f>
        <v/>
      </c>
      <c r="AC263" s="385" t="str">
        <f>IF(AC262="","",VLOOKUP(AC262,'4シフト記号表'!$C$6:$K$35,9,FALSE))</f>
        <v/>
      </c>
      <c r="AD263" s="385" t="str">
        <f>IF(AD262="","",VLOOKUP(AD262,'4シフト記号表'!$C$6:$K$35,9,FALSE))</f>
        <v/>
      </c>
      <c r="AE263" s="385" t="str">
        <f>IF(AE262="","",VLOOKUP(AE262,'4シフト記号表'!$C$6:$K$35,9,FALSE))</f>
        <v/>
      </c>
      <c r="AF263" s="386" t="str">
        <f>IF(AF262="","",VLOOKUP(AF262,'4シフト記号表'!$C$6:$K$35,9,FALSE))</f>
        <v/>
      </c>
      <c r="AG263" s="384" t="str">
        <f>IF(AG262="","",VLOOKUP(AG262,'4シフト記号表'!$C$6:$K$35,9,FALSE))</f>
        <v/>
      </c>
      <c r="AH263" s="385" t="str">
        <f>IF(AH262="","",VLOOKUP(AH262,'4シフト記号表'!$C$6:$K$35,9,FALSE))</f>
        <v/>
      </c>
      <c r="AI263" s="385" t="str">
        <f>IF(AI262="","",VLOOKUP(AI262,'4シフト記号表'!$C$6:$K$35,9,FALSE))</f>
        <v/>
      </c>
      <c r="AJ263" s="385" t="str">
        <f>IF(AJ262="","",VLOOKUP(AJ262,'4シフト記号表'!$C$6:$K$35,9,FALSE))</f>
        <v/>
      </c>
      <c r="AK263" s="385" t="str">
        <f>IF(AK262="","",VLOOKUP(AK262,'4シフト記号表'!$C$6:$K$35,9,FALSE))</f>
        <v/>
      </c>
      <c r="AL263" s="385" t="str">
        <f>IF(AL262="","",VLOOKUP(AL262,'4シフト記号表'!$C$6:$K$35,9,FALSE))</f>
        <v/>
      </c>
      <c r="AM263" s="386" t="str">
        <f>IF(AM262="","",VLOOKUP(AM262,'4シフト記号表'!$C$6:$K$35,9,FALSE))</f>
        <v/>
      </c>
      <c r="AN263" s="384" t="str">
        <f>IF(AN262="","",VLOOKUP(AN262,'4シフト記号表'!$C$6:$K$35,9,FALSE))</f>
        <v/>
      </c>
      <c r="AO263" s="385" t="str">
        <f>IF(AO262="","",VLOOKUP(AO262,'4シフト記号表'!$C$6:$K$35,9,FALSE))</f>
        <v/>
      </c>
      <c r="AP263" s="385" t="str">
        <f>IF(AP262="","",VLOOKUP(AP262,'4シフト記号表'!$C$6:$K$35,9,FALSE))</f>
        <v/>
      </c>
      <c r="AQ263" s="385" t="str">
        <f>IF(AQ262="","",VLOOKUP(AQ262,'4シフト記号表'!$C$6:$K$35,9,FALSE))</f>
        <v/>
      </c>
      <c r="AR263" s="385" t="str">
        <f>IF(AR262="","",VLOOKUP(AR262,'4シフト記号表'!$C$6:$K$35,9,FALSE))</f>
        <v/>
      </c>
      <c r="AS263" s="385" t="str">
        <f>IF(AS262="","",VLOOKUP(AS262,'4シフト記号表'!$C$6:$K$35,9,FALSE))</f>
        <v/>
      </c>
      <c r="AT263" s="386" t="str">
        <f>IF(AT262="","",VLOOKUP(AT262,'4シフト記号表'!$C$6:$K$35,9,FALSE))</f>
        <v/>
      </c>
      <c r="AU263" s="384" t="str">
        <f>IF(AU262="","",VLOOKUP(AU262,'4シフト記号表'!$C$6:$K$35,9,FALSE))</f>
        <v/>
      </c>
      <c r="AV263" s="385" t="str">
        <f>IF(AV262="","",VLOOKUP(AV262,'4シフト記号表'!$C$6:$K$35,9,FALSE))</f>
        <v/>
      </c>
      <c r="AW263" s="385" t="str">
        <f>IF(AW262="","",VLOOKUP(AW262,'4シフト記号表'!$C$6:$K$35,9,FALSE))</f>
        <v/>
      </c>
      <c r="AX263" s="1386">
        <f>IF($BB$3="４週",SUM(S263:AT263),IF($BB$3="暦月",SUM(S263:AW263),""))</f>
        <v>0</v>
      </c>
      <c r="AY263" s="1387"/>
      <c r="AZ263" s="1388">
        <f>IF($BB$3="４週",AX263/4,IF($BB$3="暦月",'4勤務形態一覧（100名）'!AX263/('4勤務形態一覧（100名）'!$BB$8/7),""))</f>
        <v>0</v>
      </c>
      <c r="BA263" s="1389"/>
      <c r="BB263" s="1443"/>
      <c r="BC263" s="1338"/>
      <c r="BD263" s="1338"/>
      <c r="BE263" s="1338"/>
      <c r="BF263" s="1339"/>
    </row>
    <row r="264" spans="2:58" ht="20.25" customHeight="1">
      <c r="B264" s="1316"/>
      <c r="C264" s="1425"/>
      <c r="D264" s="1426"/>
      <c r="E264" s="1427"/>
      <c r="F264" s="437">
        <f>C262</f>
        <v>0</v>
      </c>
      <c r="G264" s="1401"/>
      <c r="H264" s="1331"/>
      <c r="I264" s="1332"/>
      <c r="J264" s="1332"/>
      <c r="K264" s="1333"/>
      <c r="L264" s="1406"/>
      <c r="M264" s="1407"/>
      <c r="N264" s="1407"/>
      <c r="O264" s="1408"/>
      <c r="P264" s="1390" t="s">
        <v>215</v>
      </c>
      <c r="Q264" s="1391"/>
      <c r="R264" s="1392"/>
      <c r="S264" s="388" t="str">
        <f>IF(S262="","",VLOOKUP(S262,'4シフト記号表'!$C$6:$U$35,19,FALSE))</f>
        <v/>
      </c>
      <c r="T264" s="389" t="str">
        <f>IF(T262="","",VLOOKUP(T262,'4シフト記号表'!$C$6:$U$35,19,FALSE))</f>
        <v/>
      </c>
      <c r="U264" s="389" t="str">
        <f>IF(U262="","",VLOOKUP(U262,'4シフト記号表'!$C$6:$U$35,19,FALSE))</f>
        <v/>
      </c>
      <c r="V264" s="389" t="str">
        <f>IF(V262="","",VLOOKUP(V262,'4シフト記号表'!$C$6:$U$35,19,FALSE))</f>
        <v/>
      </c>
      <c r="W264" s="389" t="str">
        <f>IF(W262="","",VLOOKUP(W262,'4シフト記号表'!$C$6:$U$35,19,FALSE))</f>
        <v/>
      </c>
      <c r="X264" s="389" t="str">
        <f>IF(X262="","",VLOOKUP(X262,'4シフト記号表'!$C$6:$U$35,19,FALSE))</f>
        <v/>
      </c>
      <c r="Y264" s="390" t="str">
        <f>IF(Y262="","",VLOOKUP(Y262,'4シフト記号表'!$C$6:$U$35,19,FALSE))</f>
        <v/>
      </c>
      <c r="Z264" s="388" t="str">
        <f>IF(Z262="","",VLOOKUP(Z262,'4シフト記号表'!$C$6:$U$35,19,FALSE))</f>
        <v/>
      </c>
      <c r="AA264" s="389" t="str">
        <f>IF(AA262="","",VLOOKUP(AA262,'4シフト記号表'!$C$6:$U$35,19,FALSE))</f>
        <v/>
      </c>
      <c r="AB264" s="389" t="str">
        <f>IF(AB262="","",VLOOKUP(AB262,'4シフト記号表'!$C$6:$U$35,19,FALSE))</f>
        <v/>
      </c>
      <c r="AC264" s="389" t="str">
        <f>IF(AC262="","",VLOOKUP(AC262,'4シフト記号表'!$C$6:$U$35,19,FALSE))</f>
        <v/>
      </c>
      <c r="AD264" s="389" t="str">
        <f>IF(AD262="","",VLOOKUP(AD262,'4シフト記号表'!$C$6:$U$35,19,FALSE))</f>
        <v/>
      </c>
      <c r="AE264" s="389" t="str">
        <f>IF(AE262="","",VLOOKUP(AE262,'4シフト記号表'!$C$6:$U$35,19,FALSE))</f>
        <v/>
      </c>
      <c r="AF264" s="390" t="str">
        <f>IF(AF262="","",VLOOKUP(AF262,'4シフト記号表'!$C$6:$U$35,19,FALSE))</f>
        <v/>
      </c>
      <c r="AG264" s="388" t="str">
        <f>IF(AG262="","",VLOOKUP(AG262,'4シフト記号表'!$C$6:$U$35,19,FALSE))</f>
        <v/>
      </c>
      <c r="AH264" s="389" t="str">
        <f>IF(AH262="","",VLOOKUP(AH262,'4シフト記号表'!$C$6:$U$35,19,FALSE))</f>
        <v/>
      </c>
      <c r="AI264" s="389" t="str">
        <f>IF(AI262="","",VLOOKUP(AI262,'4シフト記号表'!$C$6:$U$35,19,FALSE))</f>
        <v/>
      </c>
      <c r="AJ264" s="389" t="str">
        <f>IF(AJ262="","",VLOOKUP(AJ262,'4シフト記号表'!$C$6:$U$35,19,FALSE))</f>
        <v/>
      </c>
      <c r="AK264" s="389" t="str">
        <f>IF(AK262="","",VLOOKUP(AK262,'4シフト記号表'!$C$6:$U$35,19,FALSE))</f>
        <v/>
      </c>
      <c r="AL264" s="389" t="str">
        <f>IF(AL262="","",VLOOKUP(AL262,'4シフト記号表'!$C$6:$U$35,19,FALSE))</f>
        <v/>
      </c>
      <c r="AM264" s="390" t="str">
        <f>IF(AM262="","",VLOOKUP(AM262,'4シフト記号表'!$C$6:$U$35,19,FALSE))</f>
        <v/>
      </c>
      <c r="AN264" s="388" t="str">
        <f>IF(AN262="","",VLOOKUP(AN262,'4シフト記号表'!$C$6:$U$35,19,FALSE))</f>
        <v/>
      </c>
      <c r="AO264" s="389" t="str">
        <f>IF(AO262="","",VLOOKUP(AO262,'4シフト記号表'!$C$6:$U$35,19,FALSE))</f>
        <v/>
      </c>
      <c r="AP264" s="389" t="str">
        <f>IF(AP262="","",VLOOKUP(AP262,'4シフト記号表'!$C$6:$U$35,19,FALSE))</f>
        <v/>
      </c>
      <c r="AQ264" s="389" t="str">
        <f>IF(AQ262="","",VLOOKUP(AQ262,'4シフト記号表'!$C$6:$U$35,19,FALSE))</f>
        <v/>
      </c>
      <c r="AR264" s="389" t="str">
        <f>IF(AR262="","",VLOOKUP(AR262,'4シフト記号表'!$C$6:$U$35,19,FALSE))</f>
        <v/>
      </c>
      <c r="AS264" s="389" t="str">
        <f>IF(AS262="","",VLOOKUP(AS262,'4シフト記号表'!$C$6:$U$35,19,FALSE))</f>
        <v/>
      </c>
      <c r="AT264" s="390" t="str">
        <f>IF(AT262="","",VLOOKUP(AT262,'4シフト記号表'!$C$6:$U$35,19,FALSE))</f>
        <v/>
      </c>
      <c r="AU264" s="388" t="str">
        <f>IF(AU262="","",VLOOKUP(AU262,'4シフト記号表'!$C$6:$U$35,19,FALSE))</f>
        <v/>
      </c>
      <c r="AV264" s="389" t="str">
        <f>IF(AV262="","",VLOOKUP(AV262,'4シフト記号表'!$C$6:$U$35,19,FALSE))</f>
        <v/>
      </c>
      <c r="AW264" s="389" t="str">
        <f>IF(AW262="","",VLOOKUP(AW262,'4シフト記号表'!$C$6:$U$35,19,FALSE))</f>
        <v/>
      </c>
      <c r="AX264" s="1393">
        <f>IF($BB$3="４週",SUM(S264:AT264),IF($BB$3="暦月",SUM(S264:AW264),""))</f>
        <v>0</v>
      </c>
      <c r="AY264" s="1394"/>
      <c r="AZ264" s="1395">
        <f>IF($BB$3="４週",AX264/4,IF($BB$3="暦月",'4勤務形態一覧（100名）'!AX264/('4勤務形態一覧（100名）'!$BB$8/7),""))</f>
        <v>0</v>
      </c>
      <c r="BA264" s="1396"/>
      <c r="BB264" s="1444"/>
      <c r="BC264" s="1407"/>
      <c r="BD264" s="1407"/>
      <c r="BE264" s="1407"/>
      <c r="BF264" s="1408"/>
    </row>
    <row r="265" spans="2:58" ht="20.25" customHeight="1">
      <c r="B265" s="1316">
        <f>B262+1</f>
        <v>82</v>
      </c>
      <c r="C265" s="1419"/>
      <c r="D265" s="1420"/>
      <c r="E265" s="1421"/>
      <c r="F265" s="391"/>
      <c r="G265" s="1400"/>
      <c r="H265" s="1402"/>
      <c r="I265" s="1332"/>
      <c r="J265" s="1332"/>
      <c r="K265" s="1333"/>
      <c r="L265" s="1403"/>
      <c r="M265" s="1404"/>
      <c r="N265" s="1404"/>
      <c r="O265" s="1405"/>
      <c r="P265" s="1409" t="s">
        <v>213</v>
      </c>
      <c r="Q265" s="1410"/>
      <c r="R265" s="1411"/>
      <c r="S265" s="434"/>
      <c r="T265" s="435"/>
      <c r="U265" s="435"/>
      <c r="V265" s="435"/>
      <c r="W265" s="435"/>
      <c r="X265" s="435"/>
      <c r="Y265" s="436"/>
      <c r="Z265" s="434"/>
      <c r="AA265" s="435"/>
      <c r="AB265" s="435"/>
      <c r="AC265" s="435"/>
      <c r="AD265" s="435"/>
      <c r="AE265" s="435"/>
      <c r="AF265" s="436"/>
      <c r="AG265" s="434"/>
      <c r="AH265" s="435"/>
      <c r="AI265" s="435"/>
      <c r="AJ265" s="435"/>
      <c r="AK265" s="435"/>
      <c r="AL265" s="435"/>
      <c r="AM265" s="436"/>
      <c r="AN265" s="434"/>
      <c r="AO265" s="435"/>
      <c r="AP265" s="435"/>
      <c r="AQ265" s="435"/>
      <c r="AR265" s="435"/>
      <c r="AS265" s="435"/>
      <c r="AT265" s="436"/>
      <c r="AU265" s="434"/>
      <c r="AV265" s="435"/>
      <c r="AW265" s="435"/>
      <c r="AX265" s="1481"/>
      <c r="AY265" s="1482"/>
      <c r="AZ265" s="1483"/>
      <c r="BA265" s="1484"/>
      <c r="BB265" s="1442"/>
      <c r="BC265" s="1404"/>
      <c r="BD265" s="1404"/>
      <c r="BE265" s="1404"/>
      <c r="BF265" s="1405"/>
    </row>
    <row r="266" spans="2:58" ht="20.25" customHeight="1">
      <c r="B266" s="1316"/>
      <c r="C266" s="1422"/>
      <c r="D266" s="1423"/>
      <c r="E266" s="1424"/>
      <c r="F266" s="383"/>
      <c r="G266" s="1327"/>
      <c r="H266" s="1331"/>
      <c r="I266" s="1332"/>
      <c r="J266" s="1332"/>
      <c r="K266" s="1333"/>
      <c r="L266" s="1337"/>
      <c r="M266" s="1338"/>
      <c r="N266" s="1338"/>
      <c r="O266" s="1339"/>
      <c r="P266" s="1383" t="s">
        <v>214</v>
      </c>
      <c r="Q266" s="1384"/>
      <c r="R266" s="1385"/>
      <c r="S266" s="384" t="str">
        <f>IF(S265="","",VLOOKUP(S265,'4シフト記号表'!$C$6:$K$35,9,FALSE))</f>
        <v/>
      </c>
      <c r="T266" s="385" t="str">
        <f>IF(T265="","",VLOOKUP(T265,'4シフト記号表'!$C$6:$K$35,9,FALSE))</f>
        <v/>
      </c>
      <c r="U266" s="385" t="str">
        <f>IF(U265="","",VLOOKUP(U265,'4シフト記号表'!$C$6:$K$35,9,FALSE))</f>
        <v/>
      </c>
      <c r="V266" s="385" t="str">
        <f>IF(V265="","",VLOOKUP(V265,'4シフト記号表'!$C$6:$K$35,9,FALSE))</f>
        <v/>
      </c>
      <c r="W266" s="385" t="str">
        <f>IF(W265="","",VLOOKUP(W265,'4シフト記号表'!$C$6:$K$35,9,FALSE))</f>
        <v/>
      </c>
      <c r="X266" s="385" t="str">
        <f>IF(X265="","",VLOOKUP(X265,'4シフト記号表'!$C$6:$K$35,9,FALSE))</f>
        <v/>
      </c>
      <c r="Y266" s="386" t="str">
        <f>IF(Y265="","",VLOOKUP(Y265,'4シフト記号表'!$C$6:$K$35,9,FALSE))</f>
        <v/>
      </c>
      <c r="Z266" s="384" t="str">
        <f>IF(Z265="","",VLOOKUP(Z265,'4シフト記号表'!$C$6:$K$35,9,FALSE))</f>
        <v/>
      </c>
      <c r="AA266" s="385" t="str">
        <f>IF(AA265="","",VLOOKUP(AA265,'4シフト記号表'!$C$6:$K$35,9,FALSE))</f>
        <v/>
      </c>
      <c r="AB266" s="385" t="str">
        <f>IF(AB265="","",VLOOKUP(AB265,'4シフト記号表'!$C$6:$K$35,9,FALSE))</f>
        <v/>
      </c>
      <c r="AC266" s="385" t="str">
        <f>IF(AC265="","",VLOOKUP(AC265,'4シフト記号表'!$C$6:$K$35,9,FALSE))</f>
        <v/>
      </c>
      <c r="AD266" s="385" t="str">
        <f>IF(AD265="","",VLOOKUP(AD265,'4シフト記号表'!$C$6:$K$35,9,FALSE))</f>
        <v/>
      </c>
      <c r="AE266" s="385" t="str">
        <f>IF(AE265="","",VLOOKUP(AE265,'4シフト記号表'!$C$6:$K$35,9,FALSE))</f>
        <v/>
      </c>
      <c r="AF266" s="386" t="str">
        <f>IF(AF265="","",VLOOKUP(AF265,'4シフト記号表'!$C$6:$K$35,9,FALSE))</f>
        <v/>
      </c>
      <c r="AG266" s="384" t="str">
        <f>IF(AG265="","",VLOOKUP(AG265,'4シフト記号表'!$C$6:$K$35,9,FALSE))</f>
        <v/>
      </c>
      <c r="AH266" s="385" t="str">
        <f>IF(AH265="","",VLOOKUP(AH265,'4シフト記号表'!$C$6:$K$35,9,FALSE))</f>
        <v/>
      </c>
      <c r="AI266" s="385" t="str">
        <f>IF(AI265="","",VLOOKUP(AI265,'4シフト記号表'!$C$6:$K$35,9,FALSE))</f>
        <v/>
      </c>
      <c r="AJ266" s="385" t="str">
        <f>IF(AJ265="","",VLOOKUP(AJ265,'4シフト記号表'!$C$6:$K$35,9,FALSE))</f>
        <v/>
      </c>
      <c r="AK266" s="385" t="str">
        <f>IF(AK265="","",VLOOKUP(AK265,'4シフト記号表'!$C$6:$K$35,9,FALSE))</f>
        <v/>
      </c>
      <c r="AL266" s="385" t="str">
        <f>IF(AL265="","",VLOOKUP(AL265,'4シフト記号表'!$C$6:$K$35,9,FALSE))</f>
        <v/>
      </c>
      <c r="AM266" s="386" t="str">
        <f>IF(AM265="","",VLOOKUP(AM265,'4シフト記号表'!$C$6:$K$35,9,FALSE))</f>
        <v/>
      </c>
      <c r="AN266" s="384" t="str">
        <f>IF(AN265="","",VLOOKUP(AN265,'4シフト記号表'!$C$6:$K$35,9,FALSE))</f>
        <v/>
      </c>
      <c r="AO266" s="385" t="str">
        <f>IF(AO265="","",VLOOKUP(AO265,'4シフト記号表'!$C$6:$K$35,9,FALSE))</f>
        <v/>
      </c>
      <c r="AP266" s="385" t="str">
        <f>IF(AP265="","",VLOOKUP(AP265,'4シフト記号表'!$C$6:$K$35,9,FALSE))</f>
        <v/>
      </c>
      <c r="AQ266" s="385" t="str">
        <f>IF(AQ265="","",VLOOKUP(AQ265,'4シフト記号表'!$C$6:$K$35,9,FALSE))</f>
        <v/>
      </c>
      <c r="AR266" s="385" t="str">
        <f>IF(AR265="","",VLOOKUP(AR265,'4シフト記号表'!$C$6:$K$35,9,FALSE))</f>
        <v/>
      </c>
      <c r="AS266" s="385" t="str">
        <f>IF(AS265="","",VLOOKUP(AS265,'4シフト記号表'!$C$6:$K$35,9,FALSE))</f>
        <v/>
      </c>
      <c r="AT266" s="386" t="str">
        <f>IF(AT265="","",VLOOKUP(AT265,'4シフト記号表'!$C$6:$K$35,9,FALSE))</f>
        <v/>
      </c>
      <c r="AU266" s="384" t="str">
        <f>IF(AU265="","",VLOOKUP(AU265,'4シフト記号表'!$C$6:$K$35,9,FALSE))</f>
        <v/>
      </c>
      <c r="AV266" s="385" t="str">
        <f>IF(AV265="","",VLOOKUP(AV265,'4シフト記号表'!$C$6:$K$35,9,FALSE))</f>
        <v/>
      </c>
      <c r="AW266" s="385" t="str">
        <f>IF(AW265="","",VLOOKUP(AW265,'4シフト記号表'!$C$6:$K$35,9,FALSE))</f>
        <v/>
      </c>
      <c r="AX266" s="1386">
        <f>IF($BB$3="４週",SUM(S266:AT266),IF($BB$3="暦月",SUM(S266:AW266),""))</f>
        <v>0</v>
      </c>
      <c r="AY266" s="1387"/>
      <c r="AZ266" s="1388">
        <f>IF($BB$3="４週",AX266/4,IF($BB$3="暦月",'4勤務形態一覧（100名）'!AX266/('4勤務形態一覧（100名）'!$BB$8/7),""))</f>
        <v>0</v>
      </c>
      <c r="BA266" s="1389"/>
      <c r="BB266" s="1443"/>
      <c r="BC266" s="1338"/>
      <c r="BD266" s="1338"/>
      <c r="BE266" s="1338"/>
      <c r="BF266" s="1339"/>
    </row>
    <row r="267" spans="2:58" ht="20.25" customHeight="1">
      <c r="B267" s="1316"/>
      <c r="C267" s="1425"/>
      <c r="D267" s="1426"/>
      <c r="E267" s="1427"/>
      <c r="F267" s="437">
        <f>C265</f>
        <v>0</v>
      </c>
      <c r="G267" s="1401"/>
      <c r="H267" s="1331"/>
      <c r="I267" s="1332"/>
      <c r="J267" s="1332"/>
      <c r="K267" s="1333"/>
      <c r="L267" s="1406"/>
      <c r="M267" s="1407"/>
      <c r="N267" s="1407"/>
      <c r="O267" s="1408"/>
      <c r="P267" s="1390" t="s">
        <v>215</v>
      </c>
      <c r="Q267" s="1391"/>
      <c r="R267" s="1392"/>
      <c r="S267" s="388" t="str">
        <f>IF(S265="","",VLOOKUP(S265,'4シフト記号表'!$C$6:$U$35,19,FALSE))</f>
        <v/>
      </c>
      <c r="T267" s="389" t="str">
        <f>IF(T265="","",VLOOKUP(T265,'4シフト記号表'!$C$6:$U$35,19,FALSE))</f>
        <v/>
      </c>
      <c r="U267" s="389" t="str">
        <f>IF(U265="","",VLOOKUP(U265,'4シフト記号表'!$C$6:$U$35,19,FALSE))</f>
        <v/>
      </c>
      <c r="V267" s="389" t="str">
        <f>IF(V265="","",VLOOKUP(V265,'4シフト記号表'!$C$6:$U$35,19,FALSE))</f>
        <v/>
      </c>
      <c r="W267" s="389" t="str">
        <f>IF(W265="","",VLOOKUP(W265,'4シフト記号表'!$C$6:$U$35,19,FALSE))</f>
        <v/>
      </c>
      <c r="X267" s="389" t="str">
        <f>IF(X265="","",VLOOKUP(X265,'4シフト記号表'!$C$6:$U$35,19,FALSE))</f>
        <v/>
      </c>
      <c r="Y267" s="390" t="str">
        <f>IF(Y265="","",VLOOKUP(Y265,'4シフト記号表'!$C$6:$U$35,19,FALSE))</f>
        <v/>
      </c>
      <c r="Z267" s="388" t="str">
        <f>IF(Z265="","",VLOOKUP(Z265,'4シフト記号表'!$C$6:$U$35,19,FALSE))</f>
        <v/>
      </c>
      <c r="AA267" s="389" t="str">
        <f>IF(AA265="","",VLOOKUP(AA265,'4シフト記号表'!$C$6:$U$35,19,FALSE))</f>
        <v/>
      </c>
      <c r="AB267" s="389" t="str">
        <f>IF(AB265="","",VLOOKUP(AB265,'4シフト記号表'!$C$6:$U$35,19,FALSE))</f>
        <v/>
      </c>
      <c r="AC267" s="389" t="str">
        <f>IF(AC265="","",VLOOKUP(AC265,'4シフト記号表'!$C$6:$U$35,19,FALSE))</f>
        <v/>
      </c>
      <c r="AD267" s="389" t="str">
        <f>IF(AD265="","",VLOOKUP(AD265,'4シフト記号表'!$C$6:$U$35,19,FALSE))</f>
        <v/>
      </c>
      <c r="AE267" s="389" t="str">
        <f>IF(AE265="","",VLOOKUP(AE265,'4シフト記号表'!$C$6:$U$35,19,FALSE))</f>
        <v/>
      </c>
      <c r="AF267" s="390" t="str">
        <f>IF(AF265="","",VLOOKUP(AF265,'4シフト記号表'!$C$6:$U$35,19,FALSE))</f>
        <v/>
      </c>
      <c r="AG267" s="388" t="str">
        <f>IF(AG265="","",VLOOKUP(AG265,'4シフト記号表'!$C$6:$U$35,19,FALSE))</f>
        <v/>
      </c>
      <c r="AH267" s="389" t="str">
        <f>IF(AH265="","",VLOOKUP(AH265,'4シフト記号表'!$C$6:$U$35,19,FALSE))</f>
        <v/>
      </c>
      <c r="AI267" s="389" t="str">
        <f>IF(AI265="","",VLOOKUP(AI265,'4シフト記号表'!$C$6:$U$35,19,FALSE))</f>
        <v/>
      </c>
      <c r="AJ267" s="389" t="str">
        <f>IF(AJ265="","",VLOOKUP(AJ265,'4シフト記号表'!$C$6:$U$35,19,FALSE))</f>
        <v/>
      </c>
      <c r="AK267" s="389" t="str">
        <f>IF(AK265="","",VLOOKUP(AK265,'4シフト記号表'!$C$6:$U$35,19,FALSE))</f>
        <v/>
      </c>
      <c r="AL267" s="389" t="str">
        <f>IF(AL265="","",VLOOKUP(AL265,'4シフト記号表'!$C$6:$U$35,19,FALSE))</f>
        <v/>
      </c>
      <c r="AM267" s="390" t="str">
        <f>IF(AM265="","",VLOOKUP(AM265,'4シフト記号表'!$C$6:$U$35,19,FALSE))</f>
        <v/>
      </c>
      <c r="AN267" s="388" t="str">
        <f>IF(AN265="","",VLOOKUP(AN265,'4シフト記号表'!$C$6:$U$35,19,FALSE))</f>
        <v/>
      </c>
      <c r="AO267" s="389" t="str">
        <f>IF(AO265="","",VLOOKUP(AO265,'4シフト記号表'!$C$6:$U$35,19,FALSE))</f>
        <v/>
      </c>
      <c r="AP267" s="389" t="str">
        <f>IF(AP265="","",VLOOKUP(AP265,'4シフト記号表'!$C$6:$U$35,19,FALSE))</f>
        <v/>
      </c>
      <c r="AQ267" s="389" t="str">
        <f>IF(AQ265="","",VLOOKUP(AQ265,'4シフト記号表'!$C$6:$U$35,19,FALSE))</f>
        <v/>
      </c>
      <c r="AR267" s="389" t="str">
        <f>IF(AR265="","",VLOOKUP(AR265,'4シフト記号表'!$C$6:$U$35,19,FALSE))</f>
        <v/>
      </c>
      <c r="AS267" s="389" t="str">
        <f>IF(AS265="","",VLOOKUP(AS265,'4シフト記号表'!$C$6:$U$35,19,FALSE))</f>
        <v/>
      </c>
      <c r="AT267" s="390" t="str">
        <f>IF(AT265="","",VLOOKUP(AT265,'4シフト記号表'!$C$6:$U$35,19,FALSE))</f>
        <v/>
      </c>
      <c r="AU267" s="388" t="str">
        <f>IF(AU265="","",VLOOKUP(AU265,'4シフト記号表'!$C$6:$U$35,19,FALSE))</f>
        <v/>
      </c>
      <c r="AV267" s="389" t="str">
        <f>IF(AV265="","",VLOOKUP(AV265,'4シフト記号表'!$C$6:$U$35,19,FALSE))</f>
        <v/>
      </c>
      <c r="AW267" s="389" t="str">
        <f>IF(AW265="","",VLOOKUP(AW265,'4シフト記号表'!$C$6:$U$35,19,FALSE))</f>
        <v/>
      </c>
      <c r="AX267" s="1393">
        <f>IF($BB$3="４週",SUM(S267:AT267),IF($BB$3="暦月",SUM(S267:AW267),""))</f>
        <v>0</v>
      </c>
      <c r="AY267" s="1394"/>
      <c r="AZ267" s="1395">
        <f>IF($BB$3="４週",AX267/4,IF($BB$3="暦月",'4勤務形態一覧（100名）'!AX267/('4勤務形態一覧（100名）'!$BB$8/7),""))</f>
        <v>0</v>
      </c>
      <c r="BA267" s="1396"/>
      <c r="BB267" s="1444"/>
      <c r="BC267" s="1407"/>
      <c r="BD267" s="1407"/>
      <c r="BE267" s="1407"/>
      <c r="BF267" s="1408"/>
    </row>
    <row r="268" spans="2:58" ht="20.25" customHeight="1">
      <c r="B268" s="1316">
        <f>B265+1</f>
        <v>83</v>
      </c>
      <c r="C268" s="1419"/>
      <c r="D268" s="1420"/>
      <c r="E268" s="1421"/>
      <c r="F268" s="391"/>
      <c r="G268" s="1400"/>
      <c r="H268" s="1402"/>
      <c r="I268" s="1332"/>
      <c r="J268" s="1332"/>
      <c r="K268" s="1333"/>
      <c r="L268" s="1403"/>
      <c r="M268" s="1404"/>
      <c r="N268" s="1404"/>
      <c r="O268" s="1405"/>
      <c r="P268" s="1409" t="s">
        <v>213</v>
      </c>
      <c r="Q268" s="1410"/>
      <c r="R268" s="1411"/>
      <c r="S268" s="434"/>
      <c r="T268" s="435"/>
      <c r="U268" s="435"/>
      <c r="V268" s="435"/>
      <c r="W268" s="435"/>
      <c r="X268" s="435"/>
      <c r="Y268" s="436"/>
      <c r="Z268" s="434"/>
      <c r="AA268" s="435"/>
      <c r="AB268" s="435"/>
      <c r="AC268" s="435"/>
      <c r="AD268" s="435"/>
      <c r="AE268" s="435"/>
      <c r="AF268" s="436"/>
      <c r="AG268" s="434"/>
      <c r="AH268" s="435"/>
      <c r="AI268" s="435"/>
      <c r="AJ268" s="435"/>
      <c r="AK268" s="435"/>
      <c r="AL268" s="435"/>
      <c r="AM268" s="436"/>
      <c r="AN268" s="434"/>
      <c r="AO268" s="435"/>
      <c r="AP268" s="435"/>
      <c r="AQ268" s="435"/>
      <c r="AR268" s="435"/>
      <c r="AS268" s="435"/>
      <c r="AT268" s="436"/>
      <c r="AU268" s="434"/>
      <c r="AV268" s="435"/>
      <c r="AW268" s="435"/>
      <c r="AX268" s="1481"/>
      <c r="AY268" s="1482"/>
      <c r="AZ268" s="1483"/>
      <c r="BA268" s="1484"/>
      <c r="BB268" s="1442"/>
      <c r="BC268" s="1404"/>
      <c r="BD268" s="1404"/>
      <c r="BE268" s="1404"/>
      <c r="BF268" s="1405"/>
    </row>
    <row r="269" spans="2:58" ht="20.25" customHeight="1">
      <c r="B269" s="1316"/>
      <c r="C269" s="1422"/>
      <c r="D269" s="1423"/>
      <c r="E269" s="1424"/>
      <c r="F269" s="383"/>
      <c r="G269" s="1327"/>
      <c r="H269" s="1331"/>
      <c r="I269" s="1332"/>
      <c r="J269" s="1332"/>
      <c r="K269" s="1333"/>
      <c r="L269" s="1337"/>
      <c r="M269" s="1338"/>
      <c r="N269" s="1338"/>
      <c r="O269" s="1339"/>
      <c r="P269" s="1383" t="s">
        <v>214</v>
      </c>
      <c r="Q269" s="1384"/>
      <c r="R269" s="1385"/>
      <c r="S269" s="384" t="str">
        <f>IF(S268="","",VLOOKUP(S268,'4シフト記号表'!$C$6:$K$35,9,FALSE))</f>
        <v/>
      </c>
      <c r="T269" s="385" t="str">
        <f>IF(T268="","",VLOOKUP(T268,'4シフト記号表'!$C$6:$K$35,9,FALSE))</f>
        <v/>
      </c>
      <c r="U269" s="385" t="str">
        <f>IF(U268="","",VLOOKUP(U268,'4シフト記号表'!$C$6:$K$35,9,FALSE))</f>
        <v/>
      </c>
      <c r="V269" s="385" t="str">
        <f>IF(V268="","",VLOOKUP(V268,'4シフト記号表'!$C$6:$K$35,9,FALSE))</f>
        <v/>
      </c>
      <c r="W269" s="385" t="str">
        <f>IF(W268="","",VLOOKUP(W268,'4シフト記号表'!$C$6:$K$35,9,FALSE))</f>
        <v/>
      </c>
      <c r="X269" s="385" t="str">
        <f>IF(X268="","",VLOOKUP(X268,'4シフト記号表'!$C$6:$K$35,9,FALSE))</f>
        <v/>
      </c>
      <c r="Y269" s="386" t="str">
        <f>IF(Y268="","",VLOOKUP(Y268,'4シフト記号表'!$C$6:$K$35,9,FALSE))</f>
        <v/>
      </c>
      <c r="Z269" s="384" t="str">
        <f>IF(Z268="","",VLOOKUP(Z268,'4シフト記号表'!$C$6:$K$35,9,FALSE))</f>
        <v/>
      </c>
      <c r="AA269" s="385" t="str">
        <f>IF(AA268="","",VLOOKUP(AA268,'4シフト記号表'!$C$6:$K$35,9,FALSE))</f>
        <v/>
      </c>
      <c r="AB269" s="385" t="str">
        <f>IF(AB268="","",VLOOKUP(AB268,'4シフト記号表'!$C$6:$K$35,9,FALSE))</f>
        <v/>
      </c>
      <c r="AC269" s="385" t="str">
        <f>IF(AC268="","",VLOOKUP(AC268,'4シフト記号表'!$C$6:$K$35,9,FALSE))</f>
        <v/>
      </c>
      <c r="AD269" s="385" t="str">
        <f>IF(AD268="","",VLOOKUP(AD268,'4シフト記号表'!$C$6:$K$35,9,FALSE))</f>
        <v/>
      </c>
      <c r="AE269" s="385" t="str">
        <f>IF(AE268="","",VLOOKUP(AE268,'4シフト記号表'!$C$6:$K$35,9,FALSE))</f>
        <v/>
      </c>
      <c r="AF269" s="386" t="str">
        <f>IF(AF268="","",VLOOKUP(AF268,'4シフト記号表'!$C$6:$K$35,9,FALSE))</f>
        <v/>
      </c>
      <c r="AG269" s="384" t="str">
        <f>IF(AG268="","",VLOOKUP(AG268,'4シフト記号表'!$C$6:$K$35,9,FALSE))</f>
        <v/>
      </c>
      <c r="AH269" s="385" t="str">
        <f>IF(AH268="","",VLOOKUP(AH268,'4シフト記号表'!$C$6:$K$35,9,FALSE))</f>
        <v/>
      </c>
      <c r="AI269" s="385" t="str">
        <f>IF(AI268="","",VLOOKUP(AI268,'4シフト記号表'!$C$6:$K$35,9,FALSE))</f>
        <v/>
      </c>
      <c r="AJ269" s="385" t="str">
        <f>IF(AJ268="","",VLOOKUP(AJ268,'4シフト記号表'!$C$6:$K$35,9,FALSE))</f>
        <v/>
      </c>
      <c r="AK269" s="385" t="str">
        <f>IF(AK268="","",VLOOKUP(AK268,'4シフト記号表'!$C$6:$K$35,9,FALSE))</f>
        <v/>
      </c>
      <c r="AL269" s="385" t="str">
        <f>IF(AL268="","",VLOOKUP(AL268,'4シフト記号表'!$C$6:$K$35,9,FALSE))</f>
        <v/>
      </c>
      <c r="AM269" s="386" t="str">
        <f>IF(AM268="","",VLOOKUP(AM268,'4シフト記号表'!$C$6:$K$35,9,FALSE))</f>
        <v/>
      </c>
      <c r="AN269" s="384" t="str">
        <f>IF(AN268="","",VLOOKUP(AN268,'4シフト記号表'!$C$6:$K$35,9,FALSE))</f>
        <v/>
      </c>
      <c r="AO269" s="385" t="str">
        <f>IF(AO268="","",VLOOKUP(AO268,'4シフト記号表'!$C$6:$K$35,9,FALSE))</f>
        <v/>
      </c>
      <c r="AP269" s="385" t="str">
        <f>IF(AP268="","",VLOOKUP(AP268,'4シフト記号表'!$C$6:$K$35,9,FALSE))</f>
        <v/>
      </c>
      <c r="AQ269" s="385" t="str">
        <f>IF(AQ268="","",VLOOKUP(AQ268,'4シフト記号表'!$C$6:$K$35,9,FALSE))</f>
        <v/>
      </c>
      <c r="AR269" s="385" t="str">
        <f>IF(AR268="","",VLOOKUP(AR268,'4シフト記号表'!$C$6:$K$35,9,FALSE))</f>
        <v/>
      </c>
      <c r="AS269" s="385" t="str">
        <f>IF(AS268="","",VLOOKUP(AS268,'4シフト記号表'!$C$6:$K$35,9,FALSE))</f>
        <v/>
      </c>
      <c r="AT269" s="386" t="str">
        <f>IF(AT268="","",VLOOKUP(AT268,'4シフト記号表'!$C$6:$K$35,9,FALSE))</f>
        <v/>
      </c>
      <c r="AU269" s="384" t="str">
        <f>IF(AU268="","",VLOOKUP(AU268,'4シフト記号表'!$C$6:$K$35,9,FALSE))</f>
        <v/>
      </c>
      <c r="AV269" s="385" t="str">
        <f>IF(AV268="","",VLOOKUP(AV268,'4シフト記号表'!$C$6:$K$35,9,FALSE))</f>
        <v/>
      </c>
      <c r="AW269" s="385" t="str">
        <f>IF(AW268="","",VLOOKUP(AW268,'4シフト記号表'!$C$6:$K$35,9,FALSE))</f>
        <v/>
      </c>
      <c r="AX269" s="1386">
        <f>IF($BB$3="４週",SUM(S269:AT269),IF($BB$3="暦月",SUM(S269:AW269),""))</f>
        <v>0</v>
      </c>
      <c r="AY269" s="1387"/>
      <c r="AZ269" s="1388">
        <f>IF($BB$3="４週",AX269/4,IF($BB$3="暦月",'4勤務形態一覧（100名）'!AX269/('4勤務形態一覧（100名）'!$BB$8/7),""))</f>
        <v>0</v>
      </c>
      <c r="BA269" s="1389"/>
      <c r="BB269" s="1443"/>
      <c r="BC269" s="1338"/>
      <c r="BD269" s="1338"/>
      <c r="BE269" s="1338"/>
      <c r="BF269" s="1339"/>
    </row>
    <row r="270" spans="2:58" ht="20.25" customHeight="1">
      <c r="B270" s="1316"/>
      <c r="C270" s="1425"/>
      <c r="D270" s="1426"/>
      <c r="E270" s="1427"/>
      <c r="F270" s="437">
        <f>C268</f>
        <v>0</v>
      </c>
      <c r="G270" s="1401"/>
      <c r="H270" s="1331"/>
      <c r="I270" s="1332"/>
      <c r="J270" s="1332"/>
      <c r="K270" s="1333"/>
      <c r="L270" s="1406"/>
      <c r="M270" s="1407"/>
      <c r="N270" s="1407"/>
      <c r="O270" s="1408"/>
      <c r="P270" s="1390" t="s">
        <v>215</v>
      </c>
      <c r="Q270" s="1391"/>
      <c r="R270" s="1392"/>
      <c r="S270" s="388" t="str">
        <f>IF(S268="","",VLOOKUP(S268,'4シフト記号表'!$C$6:$U$35,19,FALSE))</f>
        <v/>
      </c>
      <c r="T270" s="389" t="str">
        <f>IF(T268="","",VLOOKUP(T268,'4シフト記号表'!$C$6:$U$35,19,FALSE))</f>
        <v/>
      </c>
      <c r="U270" s="389" t="str">
        <f>IF(U268="","",VLOOKUP(U268,'4シフト記号表'!$C$6:$U$35,19,FALSE))</f>
        <v/>
      </c>
      <c r="V270" s="389" t="str">
        <f>IF(V268="","",VLOOKUP(V268,'4シフト記号表'!$C$6:$U$35,19,FALSE))</f>
        <v/>
      </c>
      <c r="W270" s="389" t="str">
        <f>IF(W268="","",VLOOKUP(W268,'4シフト記号表'!$C$6:$U$35,19,FALSE))</f>
        <v/>
      </c>
      <c r="X270" s="389" t="str">
        <f>IF(X268="","",VLOOKUP(X268,'4シフト記号表'!$C$6:$U$35,19,FALSE))</f>
        <v/>
      </c>
      <c r="Y270" s="390" t="str">
        <f>IF(Y268="","",VLOOKUP(Y268,'4シフト記号表'!$C$6:$U$35,19,FALSE))</f>
        <v/>
      </c>
      <c r="Z270" s="388" t="str">
        <f>IF(Z268="","",VLOOKUP(Z268,'4シフト記号表'!$C$6:$U$35,19,FALSE))</f>
        <v/>
      </c>
      <c r="AA270" s="389" t="str">
        <f>IF(AA268="","",VLOOKUP(AA268,'4シフト記号表'!$C$6:$U$35,19,FALSE))</f>
        <v/>
      </c>
      <c r="AB270" s="389" t="str">
        <f>IF(AB268="","",VLOOKUP(AB268,'4シフト記号表'!$C$6:$U$35,19,FALSE))</f>
        <v/>
      </c>
      <c r="AC270" s="389" t="str">
        <f>IF(AC268="","",VLOOKUP(AC268,'4シフト記号表'!$C$6:$U$35,19,FALSE))</f>
        <v/>
      </c>
      <c r="AD270" s="389" t="str">
        <f>IF(AD268="","",VLOOKUP(AD268,'4シフト記号表'!$C$6:$U$35,19,FALSE))</f>
        <v/>
      </c>
      <c r="AE270" s="389" t="str">
        <f>IF(AE268="","",VLOOKUP(AE268,'4シフト記号表'!$C$6:$U$35,19,FALSE))</f>
        <v/>
      </c>
      <c r="AF270" s="390" t="str">
        <f>IF(AF268="","",VLOOKUP(AF268,'4シフト記号表'!$C$6:$U$35,19,FALSE))</f>
        <v/>
      </c>
      <c r="AG270" s="388" t="str">
        <f>IF(AG268="","",VLOOKUP(AG268,'4シフト記号表'!$C$6:$U$35,19,FALSE))</f>
        <v/>
      </c>
      <c r="AH270" s="389" t="str">
        <f>IF(AH268="","",VLOOKUP(AH268,'4シフト記号表'!$C$6:$U$35,19,FALSE))</f>
        <v/>
      </c>
      <c r="AI270" s="389" t="str">
        <f>IF(AI268="","",VLOOKUP(AI268,'4シフト記号表'!$C$6:$U$35,19,FALSE))</f>
        <v/>
      </c>
      <c r="AJ270" s="389" t="str">
        <f>IF(AJ268="","",VLOOKUP(AJ268,'4シフト記号表'!$C$6:$U$35,19,FALSE))</f>
        <v/>
      </c>
      <c r="AK270" s="389" t="str">
        <f>IF(AK268="","",VLOOKUP(AK268,'4シフト記号表'!$C$6:$U$35,19,FALSE))</f>
        <v/>
      </c>
      <c r="AL270" s="389" t="str">
        <f>IF(AL268="","",VLOOKUP(AL268,'4シフト記号表'!$C$6:$U$35,19,FALSE))</f>
        <v/>
      </c>
      <c r="AM270" s="390" t="str">
        <f>IF(AM268="","",VLOOKUP(AM268,'4シフト記号表'!$C$6:$U$35,19,FALSE))</f>
        <v/>
      </c>
      <c r="AN270" s="388" t="str">
        <f>IF(AN268="","",VLOOKUP(AN268,'4シフト記号表'!$C$6:$U$35,19,FALSE))</f>
        <v/>
      </c>
      <c r="AO270" s="389" t="str">
        <f>IF(AO268="","",VLOOKUP(AO268,'4シフト記号表'!$C$6:$U$35,19,FALSE))</f>
        <v/>
      </c>
      <c r="AP270" s="389" t="str">
        <f>IF(AP268="","",VLOOKUP(AP268,'4シフト記号表'!$C$6:$U$35,19,FALSE))</f>
        <v/>
      </c>
      <c r="AQ270" s="389" t="str">
        <f>IF(AQ268="","",VLOOKUP(AQ268,'4シフト記号表'!$C$6:$U$35,19,FALSE))</f>
        <v/>
      </c>
      <c r="AR270" s="389" t="str">
        <f>IF(AR268="","",VLOOKUP(AR268,'4シフト記号表'!$C$6:$U$35,19,FALSE))</f>
        <v/>
      </c>
      <c r="AS270" s="389" t="str">
        <f>IF(AS268="","",VLOOKUP(AS268,'4シフト記号表'!$C$6:$U$35,19,FALSE))</f>
        <v/>
      </c>
      <c r="AT270" s="390" t="str">
        <f>IF(AT268="","",VLOOKUP(AT268,'4シフト記号表'!$C$6:$U$35,19,FALSE))</f>
        <v/>
      </c>
      <c r="AU270" s="388" t="str">
        <f>IF(AU268="","",VLOOKUP(AU268,'4シフト記号表'!$C$6:$U$35,19,FALSE))</f>
        <v/>
      </c>
      <c r="AV270" s="389" t="str">
        <f>IF(AV268="","",VLOOKUP(AV268,'4シフト記号表'!$C$6:$U$35,19,FALSE))</f>
        <v/>
      </c>
      <c r="AW270" s="389" t="str">
        <f>IF(AW268="","",VLOOKUP(AW268,'4シフト記号表'!$C$6:$U$35,19,FALSE))</f>
        <v/>
      </c>
      <c r="AX270" s="1393">
        <f>IF($BB$3="４週",SUM(S270:AT270),IF($BB$3="暦月",SUM(S270:AW270),""))</f>
        <v>0</v>
      </c>
      <c r="AY270" s="1394"/>
      <c r="AZ270" s="1395">
        <f>IF($BB$3="４週",AX270/4,IF($BB$3="暦月",'4勤務形態一覧（100名）'!AX270/('4勤務形態一覧（100名）'!$BB$8/7),""))</f>
        <v>0</v>
      </c>
      <c r="BA270" s="1396"/>
      <c r="BB270" s="1444"/>
      <c r="BC270" s="1407"/>
      <c r="BD270" s="1407"/>
      <c r="BE270" s="1407"/>
      <c r="BF270" s="1408"/>
    </row>
    <row r="271" spans="2:58" ht="20.25" customHeight="1">
      <c r="B271" s="1316">
        <f>B268+1</f>
        <v>84</v>
      </c>
      <c r="C271" s="1419"/>
      <c r="D271" s="1420"/>
      <c r="E271" s="1421"/>
      <c r="F271" s="391"/>
      <c r="G271" s="1400"/>
      <c r="H271" s="1402"/>
      <c r="I271" s="1332"/>
      <c r="J271" s="1332"/>
      <c r="K271" s="1333"/>
      <c r="L271" s="1403"/>
      <c r="M271" s="1404"/>
      <c r="N271" s="1404"/>
      <c r="O271" s="1405"/>
      <c r="P271" s="1409" t="s">
        <v>213</v>
      </c>
      <c r="Q271" s="1410"/>
      <c r="R271" s="1411"/>
      <c r="S271" s="434"/>
      <c r="T271" s="435"/>
      <c r="U271" s="435"/>
      <c r="V271" s="435"/>
      <c r="W271" s="435"/>
      <c r="X271" s="435"/>
      <c r="Y271" s="436"/>
      <c r="Z271" s="434"/>
      <c r="AA271" s="435"/>
      <c r="AB271" s="435"/>
      <c r="AC271" s="435"/>
      <c r="AD271" s="435"/>
      <c r="AE271" s="435"/>
      <c r="AF271" s="436"/>
      <c r="AG271" s="434"/>
      <c r="AH271" s="435"/>
      <c r="AI271" s="435"/>
      <c r="AJ271" s="435"/>
      <c r="AK271" s="435"/>
      <c r="AL271" s="435"/>
      <c r="AM271" s="436"/>
      <c r="AN271" s="434"/>
      <c r="AO271" s="435"/>
      <c r="AP271" s="435"/>
      <c r="AQ271" s="435"/>
      <c r="AR271" s="435"/>
      <c r="AS271" s="435"/>
      <c r="AT271" s="436"/>
      <c r="AU271" s="434"/>
      <c r="AV271" s="435"/>
      <c r="AW271" s="435"/>
      <c r="AX271" s="1481"/>
      <c r="AY271" s="1482"/>
      <c r="AZ271" s="1483"/>
      <c r="BA271" s="1484"/>
      <c r="BB271" s="1442"/>
      <c r="BC271" s="1404"/>
      <c r="BD271" s="1404"/>
      <c r="BE271" s="1404"/>
      <c r="BF271" s="1405"/>
    </row>
    <row r="272" spans="2:58" ht="20.25" customHeight="1">
      <c r="B272" s="1316"/>
      <c r="C272" s="1422"/>
      <c r="D272" s="1423"/>
      <c r="E272" s="1424"/>
      <c r="F272" s="383"/>
      <c r="G272" s="1327"/>
      <c r="H272" s="1331"/>
      <c r="I272" s="1332"/>
      <c r="J272" s="1332"/>
      <c r="K272" s="1333"/>
      <c r="L272" s="1337"/>
      <c r="M272" s="1338"/>
      <c r="N272" s="1338"/>
      <c r="O272" s="1339"/>
      <c r="P272" s="1383" t="s">
        <v>214</v>
      </c>
      <c r="Q272" s="1384"/>
      <c r="R272" s="1385"/>
      <c r="S272" s="384" t="str">
        <f>IF(S271="","",VLOOKUP(S271,'4シフト記号表'!$C$6:$K$35,9,FALSE))</f>
        <v/>
      </c>
      <c r="T272" s="385" t="str">
        <f>IF(T271="","",VLOOKUP(T271,'4シフト記号表'!$C$6:$K$35,9,FALSE))</f>
        <v/>
      </c>
      <c r="U272" s="385" t="str">
        <f>IF(U271="","",VLOOKUP(U271,'4シフト記号表'!$C$6:$K$35,9,FALSE))</f>
        <v/>
      </c>
      <c r="V272" s="385" t="str">
        <f>IF(V271="","",VLOOKUP(V271,'4シフト記号表'!$C$6:$K$35,9,FALSE))</f>
        <v/>
      </c>
      <c r="W272" s="385" t="str">
        <f>IF(W271="","",VLOOKUP(W271,'4シフト記号表'!$C$6:$K$35,9,FALSE))</f>
        <v/>
      </c>
      <c r="X272" s="385" t="str">
        <f>IF(X271="","",VLOOKUP(X271,'4シフト記号表'!$C$6:$K$35,9,FALSE))</f>
        <v/>
      </c>
      <c r="Y272" s="386" t="str">
        <f>IF(Y271="","",VLOOKUP(Y271,'4シフト記号表'!$C$6:$K$35,9,FALSE))</f>
        <v/>
      </c>
      <c r="Z272" s="384" t="str">
        <f>IF(Z271="","",VLOOKUP(Z271,'4シフト記号表'!$C$6:$K$35,9,FALSE))</f>
        <v/>
      </c>
      <c r="AA272" s="385" t="str">
        <f>IF(AA271="","",VLOOKUP(AA271,'4シフト記号表'!$C$6:$K$35,9,FALSE))</f>
        <v/>
      </c>
      <c r="AB272" s="385" t="str">
        <f>IF(AB271="","",VLOOKUP(AB271,'4シフト記号表'!$C$6:$K$35,9,FALSE))</f>
        <v/>
      </c>
      <c r="AC272" s="385" t="str">
        <f>IF(AC271="","",VLOOKUP(AC271,'4シフト記号表'!$C$6:$K$35,9,FALSE))</f>
        <v/>
      </c>
      <c r="AD272" s="385" t="str">
        <f>IF(AD271="","",VLOOKUP(AD271,'4シフト記号表'!$C$6:$K$35,9,FALSE))</f>
        <v/>
      </c>
      <c r="AE272" s="385" t="str">
        <f>IF(AE271="","",VLOOKUP(AE271,'4シフト記号表'!$C$6:$K$35,9,FALSE))</f>
        <v/>
      </c>
      <c r="AF272" s="386" t="str">
        <f>IF(AF271="","",VLOOKUP(AF271,'4シフト記号表'!$C$6:$K$35,9,FALSE))</f>
        <v/>
      </c>
      <c r="AG272" s="384" t="str">
        <f>IF(AG271="","",VLOOKUP(AG271,'4シフト記号表'!$C$6:$K$35,9,FALSE))</f>
        <v/>
      </c>
      <c r="AH272" s="385" t="str">
        <f>IF(AH271="","",VLOOKUP(AH271,'4シフト記号表'!$C$6:$K$35,9,FALSE))</f>
        <v/>
      </c>
      <c r="AI272" s="385" t="str">
        <f>IF(AI271="","",VLOOKUP(AI271,'4シフト記号表'!$C$6:$K$35,9,FALSE))</f>
        <v/>
      </c>
      <c r="AJ272" s="385" t="str">
        <f>IF(AJ271="","",VLOOKUP(AJ271,'4シフト記号表'!$C$6:$K$35,9,FALSE))</f>
        <v/>
      </c>
      <c r="AK272" s="385" t="str">
        <f>IF(AK271="","",VLOOKUP(AK271,'4シフト記号表'!$C$6:$K$35,9,FALSE))</f>
        <v/>
      </c>
      <c r="AL272" s="385" t="str">
        <f>IF(AL271="","",VLOOKUP(AL271,'4シフト記号表'!$C$6:$K$35,9,FALSE))</f>
        <v/>
      </c>
      <c r="AM272" s="386" t="str">
        <f>IF(AM271="","",VLOOKUP(AM271,'4シフト記号表'!$C$6:$K$35,9,FALSE))</f>
        <v/>
      </c>
      <c r="AN272" s="384" t="str">
        <f>IF(AN271="","",VLOOKUP(AN271,'4シフト記号表'!$C$6:$K$35,9,FALSE))</f>
        <v/>
      </c>
      <c r="AO272" s="385" t="str">
        <f>IF(AO271="","",VLOOKUP(AO271,'4シフト記号表'!$C$6:$K$35,9,FALSE))</f>
        <v/>
      </c>
      <c r="AP272" s="385" t="str">
        <f>IF(AP271="","",VLOOKUP(AP271,'4シフト記号表'!$C$6:$K$35,9,FALSE))</f>
        <v/>
      </c>
      <c r="AQ272" s="385" t="str">
        <f>IF(AQ271="","",VLOOKUP(AQ271,'4シフト記号表'!$C$6:$K$35,9,FALSE))</f>
        <v/>
      </c>
      <c r="AR272" s="385" t="str">
        <f>IF(AR271="","",VLOOKUP(AR271,'4シフト記号表'!$C$6:$K$35,9,FALSE))</f>
        <v/>
      </c>
      <c r="AS272" s="385" t="str">
        <f>IF(AS271="","",VLOOKUP(AS271,'4シフト記号表'!$C$6:$K$35,9,FALSE))</f>
        <v/>
      </c>
      <c r="AT272" s="386" t="str">
        <f>IF(AT271="","",VLOOKUP(AT271,'4シフト記号表'!$C$6:$K$35,9,FALSE))</f>
        <v/>
      </c>
      <c r="AU272" s="384" t="str">
        <f>IF(AU271="","",VLOOKUP(AU271,'4シフト記号表'!$C$6:$K$35,9,FALSE))</f>
        <v/>
      </c>
      <c r="AV272" s="385" t="str">
        <f>IF(AV271="","",VLOOKUP(AV271,'4シフト記号表'!$C$6:$K$35,9,FALSE))</f>
        <v/>
      </c>
      <c r="AW272" s="385" t="str">
        <f>IF(AW271="","",VLOOKUP(AW271,'4シフト記号表'!$C$6:$K$35,9,FALSE))</f>
        <v/>
      </c>
      <c r="AX272" s="1386">
        <f>IF($BB$3="４週",SUM(S272:AT272),IF($BB$3="暦月",SUM(S272:AW272),""))</f>
        <v>0</v>
      </c>
      <c r="AY272" s="1387"/>
      <c r="AZ272" s="1388">
        <f>IF($BB$3="４週",AX272/4,IF($BB$3="暦月",'4勤務形態一覧（100名）'!AX272/('4勤務形態一覧（100名）'!$BB$8/7),""))</f>
        <v>0</v>
      </c>
      <c r="BA272" s="1389"/>
      <c r="BB272" s="1443"/>
      <c r="BC272" s="1338"/>
      <c r="BD272" s="1338"/>
      <c r="BE272" s="1338"/>
      <c r="BF272" s="1339"/>
    </row>
    <row r="273" spans="2:58" ht="20.25" customHeight="1">
      <c r="B273" s="1316"/>
      <c r="C273" s="1425"/>
      <c r="D273" s="1426"/>
      <c r="E273" s="1427"/>
      <c r="F273" s="437">
        <f>C271</f>
        <v>0</v>
      </c>
      <c r="G273" s="1401"/>
      <c r="H273" s="1331"/>
      <c r="I273" s="1332"/>
      <c r="J273" s="1332"/>
      <c r="K273" s="1333"/>
      <c r="L273" s="1406"/>
      <c r="M273" s="1407"/>
      <c r="N273" s="1407"/>
      <c r="O273" s="1408"/>
      <c r="P273" s="1390" t="s">
        <v>215</v>
      </c>
      <c r="Q273" s="1391"/>
      <c r="R273" s="1392"/>
      <c r="S273" s="388" t="str">
        <f>IF(S271="","",VLOOKUP(S271,'4シフト記号表'!$C$6:$U$35,19,FALSE))</f>
        <v/>
      </c>
      <c r="T273" s="389" t="str">
        <f>IF(T271="","",VLOOKUP(T271,'4シフト記号表'!$C$6:$U$35,19,FALSE))</f>
        <v/>
      </c>
      <c r="U273" s="389" t="str">
        <f>IF(U271="","",VLOOKUP(U271,'4シフト記号表'!$C$6:$U$35,19,FALSE))</f>
        <v/>
      </c>
      <c r="V273" s="389" t="str">
        <f>IF(V271="","",VLOOKUP(V271,'4シフト記号表'!$C$6:$U$35,19,FALSE))</f>
        <v/>
      </c>
      <c r="W273" s="389" t="str">
        <f>IF(W271="","",VLOOKUP(W271,'4シフト記号表'!$C$6:$U$35,19,FALSE))</f>
        <v/>
      </c>
      <c r="X273" s="389" t="str">
        <f>IF(X271="","",VLOOKUP(X271,'4シフト記号表'!$C$6:$U$35,19,FALSE))</f>
        <v/>
      </c>
      <c r="Y273" s="390" t="str">
        <f>IF(Y271="","",VLOOKUP(Y271,'4シフト記号表'!$C$6:$U$35,19,FALSE))</f>
        <v/>
      </c>
      <c r="Z273" s="388" t="str">
        <f>IF(Z271="","",VLOOKUP(Z271,'4シフト記号表'!$C$6:$U$35,19,FALSE))</f>
        <v/>
      </c>
      <c r="AA273" s="389" t="str">
        <f>IF(AA271="","",VLOOKUP(AA271,'4シフト記号表'!$C$6:$U$35,19,FALSE))</f>
        <v/>
      </c>
      <c r="AB273" s="389" t="str">
        <f>IF(AB271="","",VLOOKUP(AB271,'4シフト記号表'!$C$6:$U$35,19,FALSE))</f>
        <v/>
      </c>
      <c r="AC273" s="389" t="str">
        <f>IF(AC271="","",VLOOKUP(AC271,'4シフト記号表'!$C$6:$U$35,19,FALSE))</f>
        <v/>
      </c>
      <c r="AD273" s="389" t="str">
        <f>IF(AD271="","",VLOOKUP(AD271,'4シフト記号表'!$C$6:$U$35,19,FALSE))</f>
        <v/>
      </c>
      <c r="AE273" s="389" t="str">
        <f>IF(AE271="","",VLOOKUP(AE271,'4シフト記号表'!$C$6:$U$35,19,FALSE))</f>
        <v/>
      </c>
      <c r="AF273" s="390" t="str">
        <f>IF(AF271="","",VLOOKUP(AF271,'4シフト記号表'!$C$6:$U$35,19,FALSE))</f>
        <v/>
      </c>
      <c r="AG273" s="388" t="str">
        <f>IF(AG271="","",VLOOKUP(AG271,'4シフト記号表'!$C$6:$U$35,19,FALSE))</f>
        <v/>
      </c>
      <c r="AH273" s="389" t="str">
        <f>IF(AH271="","",VLOOKUP(AH271,'4シフト記号表'!$C$6:$U$35,19,FALSE))</f>
        <v/>
      </c>
      <c r="AI273" s="389" t="str">
        <f>IF(AI271="","",VLOOKUP(AI271,'4シフト記号表'!$C$6:$U$35,19,FALSE))</f>
        <v/>
      </c>
      <c r="AJ273" s="389" t="str">
        <f>IF(AJ271="","",VLOOKUP(AJ271,'4シフト記号表'!$C$6:$U$35,19,FALSE))</f>
        <v/>
      </c>
      <c r="AK273" s="389" t="str">
        <f>IF(AK271="","",VLOOKUP(AK271,'4シフト記号表'!$C$6:$U$35,19,FALSE))</f>
        <v/>
      </c>
      <c r="AL273" s="389" t="str">
        <f>IF(AL271="","",VLOOKUP(AL271,'4シフト記号表'!$C$6:$U$35,19,FALSE))</f>
        <v/>
      </c>
      <c r="AM273" s="390" t="str">
        <f>IF(AM271="","",VLOOKUP(AM271,'4シフト記号表'!$C$6:$U$35,19,FALSE))</f>
        <v/>
      </c>
      <c r="AN273" s="388" t="str">
        <f>IF(AN271="","",VLOOKUP(AN271,'4シフト記号表'!$C$6:$U$35,19,FALSE))</f>
        <v/>
      </c>
      <c r="AO273" s="389" t="str">
        <f>IF(AO271="","",VLOOKUP(AO271,'4シフト記号表'!$C$6:$U$35,19,FALSE))</f>
        <v/>
      </c>
      <c r="AP273" s="389" t="str">
        <f>IF(AP271="","",VLOOKUP(AP271,'4シフト記号表'!$C$6:$U$35,19,FALSE))</f>
        <v/>
      </c>
      <c r="AQ273" s="389" t="str">
        <f>IF(AQ271="","",VLOOKUP(AQ271,'4シフト記号表'!$C$6:$U$35,19,FALSE))</f>
        <v/>
      </c>
      <c r="AR273" s="389" t="str">
        <f>IF(AR271="","",VLOOKUP(AR271,'4シフト記号表'!$C$6:$U$35,19,FALSE))</f>
        <v/>
      </c>
      <c r="AS273" s="389" t="str">
        <f>IF(AS271="","",VLOOKUP(AS271,'4シフト記号表'!$C$6:$U$35,19,FALSE))</f>
        <v/>
      </c>
      <c r="AT273" s="390" t="str">
        <f>IF(AT271="","",VLOOKUP(AT271,'4シフト記号表'!$C$6:$U$35,19,FALSE))</f>
        <v/>
      </c>
      <c r="AU273" s="388" t="str">
        <f>IF(AU271="","",VLOOKUP(AU271,'4シフト記号表'!$C$6:$U$35,19,FALSE))</f>
        <v/>
      </c>
      <c r="AV273" s="389" t="str">
        <f>IF(AV271="","",VLOOKUP(AV271,'4シフト記号表'!$C$6:$U$35,19,FALSE))</f>
        <v/>
      </c>
      <c r="AW273" s="389" t="str">
        <f>IF(AW271="","",VLOOKUP(AW271,'4シフト記号表'!$C$6:$U$35,19,FALSE))</f>
        <v/>
      </c>
      <c r="AX273" s="1393">
        <f>IF($BB$3="４週",SUM(S273:AT273),IF($BB$3="暦月",SUM(S273:AW273),""))</f>
        <v>0</v>
      </c>
      <c r="AY273" s="1394"/>
      <c r="AZ273" s="1395">
        <f>IF($BB$3="４週",AX273/4,IF($BB$3="暦月",'4勤務形態一覧（100名）'!AX273/('4勤務形態一覧（100名）'!$BB$8/7),""))</f>
        <v>0</v>
      </c>
      <c r="BA273" s="1396"/>
      <c r="BB273" s="1444"/>
      <c r="BC273" s="1407"/>
      <c r="BD273" s="1407"/>
      <c r="BE273" s="1407"/>
      <c r="BF273" s="1408"/>
    </row>
    <row r="274" spans="2:58" ht="20.25" customHeight="1">
      <c r="B274" s="1316">
        <f>B271+1</f>
        <v>85</v>
      </c>
      <c r="C274" s="1419"/>
      <c r="D274" s="1420"/>
      <c r="E274" s="1421"/>
      <c r="F274" s="391"/>
      <c r="G274" s="1400"/>
      <c r="H274" s="1402"/>
      <c r="I274" s="1332"/>
      <c r="J274" s="1332"/>
      <c r="K274" s="1333"/>
      <c r="L274" s="1403"/>
      <c r="M274" s="1404"/>
      <c r="N274" s="1404"/>
      <c r="O274" s="1405"/>
      <c r="P274" s="1409" t="s">
        <v>213</v>
      </c>
      <c r="Q274" s="1410"/>
      <c r="R274" s="1411"/>
      <c r="S274" s="434"/>
      <c r="T274" s="435"/>
      <c r="U274" s="435"/>
      <c r="V274" s="435"/>
      <c r="W274" s="435"/>
      <c r="X274" s="435"/>
      <c r="Y274" s="436"/>
      <c r="Z274" s="434"/>
      <c r="AA274" s="435"/>
      <c r="AB274" s="435"/>
      <c r="AC274" s="435"/>
      <c r="AD274" s="435"/>
      <c r="AE274" s="435"/>
      <c r="AF274" s="436"/>
      <c r="AG274" s="434"/>
      <c r="AH274" s="435"/>
      <c r="AI274" s="435"/>
      <c r="AJ274" s="435"/>
      <c r="AK274" s="435"/>
      <c r="AL274" s="435"/>
      <c r="AM274" s="436"/>
      <c r="AN274" s="434"/>
      <c r="AO274" s="435"/>
      <c r="AP274" s="435"/>
      <c r="AQ274" s="435"/>
      <c r="AR274" s="435"/>
      <c r="AS274" s="435"/>
      <c r="AT274" s="436"/>
      <c r="AU274" s="434"/>
      <c r="AV274" s="435"/>
      <c r="AW274" s="435"/>
      <c r="AX274" s="1481"/>
      <c r="AY274" s="1482"/>
      <c r="AZ274" s="1483"/>
      <c r="BA274" s="1484"/>
      <c r="BB274" s="1442"/>
      <c r="BC274" s="1404"/>
      <c r="BD274" s="1404"/>
      <c r="BE274" s="1404"/>
      <c r="BF274" s="1405"/>
    </row>
    <row r="275" spans="2:58" ht="20.25" customHeight="1">
      <c r="B275" s="1316"/>
      <c r="C275" s="1422"/>
      <c r="D275" s="1423"/>
      <c r="E275" s="1424"/>
      <c r="F275" s="383"/>
      <c r="G275" s="1327"/>
      <c r="H275" s="1331"/>
      <c r="I275" s="1332"/>
      <c r="J275" s="1332"/>
      <c r="K275" s="1333"/>
      <c r="L275" s="1337"/>
      <c r="M275" s="1338"/>
      <c r="N275" s="1338"/>
      <c r="O275" s="1339"/>
      <c r="P275" s="1383" t="s">
        <v>214</v>
      </c>
      <c r="Q275" s="1384"/>
      <c r="R275" s="1385"/>
      <c r="S275" s="384" t="str">
        <f>IF(S274="","",VLOOKUP(S274,'4シフト記号表'!$C$6:$K$35,9,FALSE))</f>
        <v/>
      </c>
      <c r="T275" s="385" t="str">
        <f>IF(T274="","",VLOOKUP(T274,'4シフト記号表'!$C$6:$K$35,9,FALSE))</f>
        <v/>
      </c>
      <c r="U275" s="385" t="str">
        <f>IF(U274="","",VLOOKUP(U274,'4シフト記号表'!$C$6:$K$35,9,FALSE))</f>
        <v/>
      </c>
      <c r="V275" s="385" t="str">
        <f>IF(V274="","",VLOOKUP(V274,'4シフト記号表'!$C$6:$K$35,9,FALSE))</f>
        <v/>
      </c>
      <c r="W275" s="385" t="str">
        <f>IF(W274="","",VLOOKUP(W274,'4シフト記号表'!$C$6:$K$35,9,FALSE))</f>
        <v/>
      </c>
      <c r="X275" s="385" t="str">
        <f>IF(X274="","",VLOOKUP(X274,'4シフト記号表'!$C$6:$K$35,9,FALSE))</f>
        <v/>
      </c>
      <c r="Y275" s="386" t="str">
        <f>IF(Y274="","",VLOOKUP(Y274,'4シフト記号表'!$C$6:$K$35,9,FALSE))</f>
        <v/>
      </c>
      <c r="Z275" s="384" t="str">
        <f>IF(Z274="","",VLOOKUP(Z274,'4シフト記号表'!$C$6:$K$35,9,FALSE))</f>
        <v/>
      </c>
      <c r="AA275" s="385" t="str">
        <f>IF(AA274="","",VLOOKUP(AA274,'4シフト記号表'!$C$6:$K$35,9,FALSE))</f>
        <v/>
      </c>
      <c r="AB275" s="385" t="str">
        <f>IF(AB274="","",VLOOKUP(AB274,'4シフト記号表'!$C$6:$K$35,9,FALSE))</f>
        <v/>
      </c>
      <c r="AC275" s="385" t="str">
        <f>IF(AC274="","",VLOOKUP(AC274,'4シフト記号表'!$C$6:$K$35,9,FALSE))</f>
        <v/>
      </c>
      <c r="AD275" s="385" t="str">
        <f>IF(AD274="","",VLOOKUP(AD274,'4シフト記号表'!$C$6:$K$35,9,FALSE))</f>
        <v/>
      </c>
      <c r="AE275" s="385" t="str">
        <f>IF(AE274="","",VLOOKUP(AE274,'4シフト記号表'!$C$6:$K$35,9,FALSE))</f>
        <v/>
      </c>
      <c r="AF275" s="386" t="str">
        <f>IF(AF274="","",VLOOKUP(AF274,'4シフト記号表'!$C$6:$K$35,9,FALSE))</f>
        <v/>
      </c>
      <c r="AG275" s="384" t="str">
        <f>IF(AG274="","",VLOOKUP(AG274,'4シフト記号表'!$C$6:$K$35,9,FALSE))</f>
        <v/>
      </c>
      <c r="AH275" s="385" t="str">
        <f>IF(AH274="","",VLOOKUP(AH274,'4シフト記号表'!$C$6:$K$35,9,FALSE))</f>
        <v/>
      </c>
      <c r="AI275" s="385" t="str">
        <f>IF(AI274="","",VLOOKUP(AI274,'4シフト記号表'!$C$6:$K$35,9,FALSE))</f>
        <v/>
      </c>
      <c r="AJ275" s="385" t="str">
        <f>IF(AJ274="","",VLOOKUP(AJ274,'4シフト記号表'!$C$6:$K$35,9,FALSE))</f>
        <v/>
      </c>
      <c r="AK275" s="385" t="str">
        <f>IF(AK274="","",VLOOKUP(AK274,'4シフト記号表'!$C$6:$K$35,9,FALSE))</f>
        <v/>
      </c>
      <c r="AL275" s="385" t="str">
        <f>IF(AL274="","",VLOOKUP(AL274,'4シフト記号表'!$C$6:$K$35,9,FALSE))</f>
        <v/>
      </c>
      <c r="AM275" s="386" t="str">
        <f>IF(AM274="","",VLOOKUP(AM274,'4シフト記号表'!$C$6:$K$35,9,FALSE))</f>
        <v/>
      </c>
      <c r="AN275" s="384" t="str">
        <f>IF(AN274="","",VLOOKUP(AN274,'4シフト記号表'!$C$6:$K$35,9,FALSE))</f>
        <v/>
      </c>
      <c r="AO275" s="385" t="str">
        <f>IF(AO274="","",VLOOKUP(AO274,'4シフト記号表'!$C$6:$K$35,9,FALSE))</f>
        <v/>
      </c>
      <c r="AP275" s="385" t="str">
        <f>IF(AP274="","",VLOOKUP(AP274,'4シフト記号表'!$C$6:$K$35,9,FALSE))</f>
        <v/>
      </c>
      <c r="AQ275" s="385" t="str">
        <f>IF(AQ274="","",VLOOKUP(AQ274,'4シフト記号表'!$C$6:$K$35,9,FALSE))</f>
        <v/>
      </c>
      <c r="AR275" s="385" t="str">
        <f>IF(AR274="","",VLOOKUP(AR274,'4シフト記号表'!$C$6:$K$35,9,FALSE))</f>
        <v/>
      </c>
      <c r="AS275" s="385" t="str">
        <f>IF(AS274="","",VLOOKUP(AS274,'4シフト記号表'!$C$6:$K$35,9,FALSE))</f>
        <v/>
      </c>
      <c r="AT275" s="386" t="str">
        <f>IF(AT274="","",VLOOKUP(AT274,'4シフト記号表'!$C$6:$K$35,9,FALSE))</f>
        <v/>
      </c>
      <c r="AU275" s="384" t="str">
        <f>IF(AU274="","",VLOOKUP(AU274,'4シフト記号表'!$C$6:$K$35,9,FALSE))</f>
        <v/>
      </c>
      <c r="AV275" s="385" t="str">
        <f>IF(AV274="","",VLOOKUP(AV274,'4シフト記号表'!$C$6:$K$35,9,FALSE))</f>
        <v/>
      </c>
      <c r="AW275" s="385" t="str">
        <f>IF(AW274="","",VLOOKUP(AW274,'4シフト記号表'!$C$6:$K$35,9,FALSE))</f>
        <v/>
      </c>
      <c r="AX275" s="1386">
        <f>IF($BB$3="４週",SUM(S275:AT275),IF($BB$3="暦月",SUM(S275:AW275),""))</f>
        <v>0</v>
      </c>
      <c r="AY275" s="1387"/>
      <c r="AZ275" s="1388">
        <f>IF($BB$3="４週",AX275/4,IF($BB$3="暦月",'4勤務形態一覧（100名）'!AX275/('4勤務形態一覧（100名）'!$BB$8/7),""))</f>
        <v>0</v>
      </c>
      <c r="BA275" s="1389"/>
      <c r="BB275" s="1443"/>
      <c r="BC275" s="1338"/>
      <c r="BD275" s="1338"/>
      <c r="BE275" s="1338"/>
      <c r="BF275" s="1339"/>
    </row>
    <row r="276" spans="2:58" ht="20.25" customHeight="1">
      <c r="B276" s="1316"/>
      <c r="C276" s="1425"/>
      <c r="D276" s="1426"/>
      <c r="E276" s="1427"/>
      <c r="F276" s="437">
        <f>C274</f>
        <v>0</v>
      </c>
      <c r="G276" s="1401"/>
      <c r="H276" s="1331"/>
      <c r="I276" s="1332"/>
      <c r="J276" s="1332"/>
      <c r="K276" s="1333"/>
      <c r="L276" s="1406"/>
      <c r="M276" s="1407"/>
      <c r="N276" s="1407"/>
      <c r="O276" s="1408"/>
      <c r="P276" s="1390" t="s">
        <v>215</v>
      </c>
      <c r="Q276" s="1391"/>
      <c r="R276" s="1392"/>
      <c r="S276" s="388" t="str">
        <f>IF(S274="","",VLOOKUP(S274,'4シフト記号表'!$C$6:$U$35,19,FALSE))</f>
        <v/>
      </c>
      <c r="T276" s="389" t="str">
        <f>IF(T274="","",VLOOKUP(T274,'4シフト記号表'!$C$6:$U$35,19,FALSE))</f>
        <v/>
      </c>
      <c r="U276" s="389" t="str">
        <f>IF(U274="","",VLOOKUP(U274,'4シフト記号表'!$C$6:$U$35,19,FALSE))</f>
        <v/>
      </c>
      <c r="V276" s="389" t="str">
        <f>IF(V274="","",VLOOKUP(V274,'4シフト記号表'!$C$6:$U$35,19,FALSE))</f>
        <v/>
      </c>
      <c r="W276" s="389" t="str">
        <f>IF(W274="","",VLOOKUP(W274,'4シフト記号表'!$C$6:$U$35,19,FALSE))</f>
        <v/>
      </c>
      <c r="X276" s="389" t="str">
        <f>IF(X274="","",VLOOKUP(X274,'4シフト記号表'!$C$6:$U$35,19,FALSE))</f>
        <v/>
      </c>
      <c r="Y276" s="390" t="str">
        <f>IF(Y274="","",VLOOKUP(Y274,'4シフト記号表'!$C$6:$U$35,19,FALSE))</f>
        <v/>
      </c>
      <c r="Z276" s="388" t="str">
        <f>IF(Z274="","",VLOOKUP(Z274,'4シフト記号表'!$C$6:$U$35,19,FALSE))</f>
        <v/>
      </c>
      <c r="AA276" s="389" t="str">
        <f>IF(AA274="","",VLOOKUP(AA274,'4シフト記号表'!$C$6:$U$35,19,FALSE))</f>
        <v/>
      </c>
      <c r="AB276" s="389" t="str">
        <f>IF(AB274="","",VLOOKUP(AB274,'4シフト記号表'!$C$6:$U$35,19,FALSE))</f>
        <v/>
      </c>
      <c r="AC276" s="389" t="str">
        <f>IF(AC274="","",VLOOKUP(AC274,'4シフト記号表'!$C$6:$U$35,19,FALSE))</f>
        <v/>
      </c>
      <c r="AD276" s="389" t="str">
        <f>IF(AD274="","",VLOOKUP(AD274,'4シフト記号表'!$C$6:$U$35,19,FALSE))</f>
        <v/>
      </c>
      <c r="AE276" s="389" t="str">
        <f>IF(AE274="","",VLOOKUP(AE274,'4シフト記号表'!$C$6:$U$35,19,FALSE))</f>
        <v/>
      </c>
      <c r="AF276" s="390" t="str">
        <f>IF(AF274="","",VLOOKUP(AF274,'4シフト記号表'!$C$6:$U$35,19,FALSE))</f>
        <v/>
      </c>
      <c r="AG276" s="388" t="str">
        <f>IF(AG274="","",VLOOKUP(AG274,'4シフト記号表'!$C$6:$U$35,19,FALSE))</f>
        <v/>
      </c>
      <c r="AH276" s="389" t="str">
        <f>IF(AH274="","",VLOOKUP(AH274,'4シフト記号表'!$C$6:$U$35,19,FALSE))</f>
        <v/>
      </c>
      <c r="AI276" s="389" t="str">
        <f>IF(AI274="","",VLOOKUP(AI274,'4シフト記号表'!$C$6:$U$35,19,FALSE))</f>
        <v/>
      </c>
      <c r="AJ276" s="389" t="str">
        <f>IF(AJ274="","",VLOOKUP(AJ274,'4シフト記号表'!$C$6:$U$35,19,FALSE))</f>
        <v/>
      </c>
      <c r="AK276" s="389" t="str">
        <f>IF(AK274="","",VLOOKUP(AK274,'4シフト記号表'!$C$6:$U$35,19,FALSE))</f>
        <v/>
      </c>
      <c r="AL276" s="389" t="str">
        <f>IF(AL274="","",VLOOKUP(AL274,'4シフト記号表'!$C$6:$U$35,19,FALSE))</f>
        <v/>
      </c>
      <c r="AM276" s="390" t="str">
        <f>IF(AM274="","",VLOOKUP(AM274,'4シフト記号表'!$C$6:$U$35,19,FALSE))</f>
        <v/>
      </c>
      <c r="AN276" s="388" t="str">
        <f>IF(AN274="","",VLOOKUP(AN274,'4シフト記号表'!$C$6:$U$35,19,FALSE))</f>
        <v/>
      </c>
      <c r="AO276" s="389" t="str">
        <f>IF(AO274="","",VLOOKUP(AO274,'4シフト記号表'!$C$6:$U$35,19,FALSE))</f>
        <v/>
      </c>
      <c r="AP276" s="389" t="str">
        <f>IF(AP274="","",VLOOKUP(AP274,'4シフト記号表'!$C$6:$U$35,19,FALSE))</f>
        <v/>
      </c>
      <c r="AQ276" s="389" t="str">
        <f>IF(AQ274="","",VLOOKUP(AQ274,'4シフト記号表'!$C$6:$U$35,19,FALSE))</f>
        <v/>
      </c>
      <c r="AR276" s="389" t="str">
        <f>IF(AR274="","",VLOOKUP(AR274,'4シフト記号表'!$C$6:$U$35,19,FALSE))</f>
        <v/>
      </c>
      <c r="AS276" s="389" t="str">
        <f>IF(AS274="","",VLOOKUP(AS274,'4シフト記号表'!$C$6:$U$35,19,FALSE))</f>
        <v/>
      </c>
      <c r="AT276" s="390" t="str">
        <f>IF(AT274="","",VLOOKUP(AT274,'4シフト記号表'!$C$6:$U$35,19,FALSE))</f>
        <v/>
      </c>
      <c r="AU276" s="388" t="str">
        <f>IF(AU274="","",VLOOKUP(AU274,'4シフト記号表'!$C$6:$U$35,19,FALSE))</f>
        <v/>
      </c>
      <c r="AV276" s="389" t="str">
        <f>IF(AV274="","",VLOOKUP(AV274,'4シフト記号表'!$C$6:$U$35,19,FALSE))</f>
        <v/>
      </c>
      <c r="AW276" s="389" t="str">
        <f>IF(AW274="","",VLOOKUP(AW274,'4シフト記号表'!$C$6:$U$35,19,FALSE))</f>
        <v/>
      </c>
      <c r="AX276" s="1393">
        <f>IF($BB$3="４週",SUM(S276:AT276),IF($BB$3="暦月",SUM(S276:AW276),""))</f>
        <v>0</v>
      </c>
      <c r="AY276" s="1394"/>
      <c r="AZ276" s="1395">
        <f>IF($BB$3="４週",AX276/4,IF($BB$3="暦月",'4勤務形態一覧（100名）'!AX276/('4勤務形態一覧（100名）'!$BB$8/7),""))</f>
        <v>0</v>
      </c>
      <c r="BA276" s="1396"/>
      <c r="BB276" s="1444"/>
      <c r="BC276" s="1407"/>
      <c r="BD276" s="1407"/>
      <c r="BE276" s="1407"/>
      <c r="BF276" s="1408"/>
    </row>
    <row r="277" spans="2:58" ht="20.25" customHeight="1">
      <c r="B277" s="1316">
        <f>B274+1</f>
        <v>86</v>
      </c>
      <c r="C277" s="1419"/>
      <c r="D277" s="1420"/>
      <c r="E277" s="1421"/>
      <c r="F277" s="391"/>
      <c r="G277" s="1400"/>
      <c r="H277" s="1402"/>
      <c r="I277" s="1332"/>
      <c r="J277" s="1332"/>
      <c r="K277" s="1333"/>
      <c r="L277" s="1403"/>
      <c r="M277" s="1404"/>
      <c r="N277" s="1404"/>
      <c r="O277" s="1405"/>
      <c r="P277" s="1409" t="s">
        <v>213</v>
      </c>
      <c r="Q277" s="1410"/>
      <c r="R277" s="1411"/>
      <c r="S277" s="434"/>
      <c r="T277" s="435"/>
      <c r="U277" s="435"/>
      <c r="V277" s="435"/>
      <c r="W277" s="435"/>
      <c r="X277" s="435"/>
      <c r="Y277" s="436"/>
      <c r="Z277" s="434"/>
      <c r="AA277" s="435"/>
      <c r="AB277" s="435"/>
      <c r="AC277" s="435"/>
      <c r="AD277" s="435"/>
      <c r="AE277" s="435"/>
      <c r="AF277" s="436"/>
      <c r="AG277" s="434"/>
      <c r="AH277" s="435"/>
      <c r="AI277" s="435"/>
      <c r="AJ277" s="435"/>
      <c r="AK277" s="435"/>
      <c r="AL277" s="435"/>
      <c r="AM277" s="436"/>
      <c r="AN277" s="434"/>
      <c r="AO277" s="435"/>
      <c r="AP277" s="435"/>
      <c r="AQ277" s="435"/>
      <c r="AR277" s="435"/>
      <c r="AS277" s="435"/>
      <c r="AT277" s="436"/>
      <c r="AU277" s="434"/>
      <c r="AV277" s="435"/>
      <c r="AW277" s="435"/>
      <c r="AX277" s="1481"/>
      <c r="AY277" s="1482"/>
      <c r="AZ277" s="1483"/>
      <c r="BA277" s="1484"/>
      <c r="BB277" s="1442"/>
      <c r="BC277" s="1404"/>
      <c r="BD277" s="1404"/>
      <c r="BE277" s="1404"/>
      <c r="BF277" s="1405"/>
    </row>
    <row r="278" spans="2:58" ht="20.25" customHeight="1">
      <c r="B278" s="1316"/>
      <c r="C278" s="1422"/>
      <c r="D278" s="1423"/>
      <c r="E278" s="1424"/>
      <c r="F278" s="383"/>
      <c r="G278" s="1327"/>
      <c r="H278" s="1331"/>
      <c r="I278" s="1332"/>
      <c r="J278" s="1332"/>
      <c r="K278" s="1333"/>
      <c r="L278" s="1337"/>
      <c r="M278" s="1338"/>
      <c r="N278" s="1338"/>
      <c r="O278" s="1339"/>
      <c r="P278" s="1383" t="s">
        <v>214</v>
      </c>
      <c r="Q278" s="1384"/>
      <c r="R278" s="1385"/>
      <c r="S278" s="384" t="str">
        <f>IF(S277="","",VLOOKUP(S277,'4シフト記号表'!$C$6:$K$35,9,FALSE))</f>
        <v/>
      </c>
      <c r="T278" s="385" t="str">
        <f>IF(T277="","",VLOOKUP(T277,'4シフト記号表'!$C$6:$K$35,9,FALSE))</f>
        <v/>
      </c>
      <c r="U278" s="385" t="str">
        <f>IF(U277="","",VLOOKUP(U277,'4シフト記号表'!$C$6:$K$35,9,FALSE))</f>
        <v/>
      </c>
      <c r="V278" s="385" t="str">
        <f>IF(V277="","",VLOOKUP(V277,'4シフト記号表'!$C$6:$K$35,9,FALSE))</f>
        <v/>
      </c>
      <c r="W278" s="385" t="str">
        <f>IF(W277="","",VLOOKUP(W277,'4シフト記号表'!$C$6:$K$35,9,FALSE))</f>
        <v/>
      </c>
      <c r="X278" s="385" t="str">
        <f>IF(X277="","",VLOOKUP(X277,'4シフト記号表'!$C$6:$K$35,9,FALSE))</f>
        <v/>
      </c>
      <c r="Y278" s="386" t="str">
        <f>IF(Y277="","",VLOOKUP(Y277,'4シフト記号表'!$C$6:$K$35,9,FALSE))</f>
        <v/>
      </c>
      <c r="Z278" s="384" t="str">
        <f>IF(Z277="","",VLOOKUP(Z277,'4シフト記号表'!$C$6:$K$35,9,FALSE))</f>
        <v/>
      </c>
      <c r="AA278" s="385" t="str">
        <f>IF(AA277="","",VLOOKUP(AA277,'4シフト記号表'!$C$6:$K$35,9,FALSE))</f>
        <v/>
      </c>
      <c r="AB278" s="385" t="str">
        <f>IF(AB277="","",VLOOKUP(AB277,'4シフト記号表'!$C$6:$K$35,9,FALSE))</f>
        <v/>
      </c>
      <c r="AC278" s="385" t="str">
        <f>IF(AC277="","",VLOOKUP(AC277,'4シフト記号表'!$C$6:$K$35,9,FALSE))</f>
        <v/>
      </c>
      <c r="AD278" s="385" t="str">
        <f>IF(AD277="","",VLOOKUP(AD277,'4シフト記号表'!$C$6:$K$35,9,FALSE))</f>
        <v/>
      </c>
      <c r="AE278" s="385" t="str">
        <f>IF(AE277="","",VLOOKUP(AE277,'4シフト記号表'!$C$6:$K$35,9,FALSE))</f>
        <v/>
      </c>
      <c r="AF278" s="386" t="str">
        <f>IF(AF277="","",VLOOKUP(AF277,'4シフト記号表'!$C$6:$K$35,9,FALSE))</f>
        <v/>
      </c>
      <c r="AG278" s="384" t="str">
        <f>IF(AG277="","",VLOOKUP(AG277,'4シフト記号表'!$C$6:$K$35,9,FALSE))</f>
        <v/>
      </c>
      <c r="AH278" s="385" t="str">
        <f>IF(AH277="","",VLOOKUP(AH277,'4シフト記号表'!$C$6:$K$35,9,FALSE))</f>
        <v/>
      </c>
      <c r="AI278" s="385" t="str">
        <f>IF(AI277="","",VLOOKUP(AI277,'4シフト記号表'!$C$6:$K$35,9,FALSE))</f>
        <v/>
      </c>
      <c r="AJ278" s="385" t="str">
        <f>IF(AJ277="","",VLOOKUP(AJ277,'4シフト記号表'!$C$6:$K$35,9,FALSE))</f>
        <v/>
      </c>
      <c r="AK278" s="385" t="str">
        <f>IF(AK277="","",VLOOKUP(AK277,'4シフト記号表'!$C$6:$K$35,9,FALSE))</f>
        <v/>
      </c>
      <c r="AL278" s="385" t="str">
        <f>IF(AL277="","",VLOOKUP(AL277,'4シフト記号表'!$C$6:$K$35,9,FALSE))</f>
        <v/>
      </c>
      <c r="AM278" s="386" t="str">
        <f>IF(AM277="","",VLOOKUP(AM277,'4シフト記号表'!$C$6:$K$35,9,FALSE))</f>
        <v/>
      </c>
      <c r="AN278" s="384" t="str">
        <f>IF(AN277="","",VLOOKUP(AN277,'4シフト記号表'!$C$6:$K$35,9,FALSE))</f>
        <v/>
      </c>
      <c r="AO278" s="385" t="str">
        <f>IF(AO277="","",VLOOKUP(AO277,'4シフト記号表'!$C$6:$K$35,9,FALSE))</f>
        <v/>
      </c>
      <c r="AP278" s="385" t="str">
        <f>IF(AP277="","",VLOOKUP(AP277,'4シフト記号表'!$C$6:$K$35,9,FALSE))</f>
        <v/>
      </c>
      <c r="AQ278" s="385" t="str">
        <f>IF(AQ277="","",VLOOKUP(AQ277,'4シフト記号表'!$C$6:$K$35,9,FALSE))</f>
        <v/>
      </c>
      <c r="AR278" s="385" t="str">
        <f>IF(AR277="","",VLOOKUP(AR277,'4シフト記号表'!$C$6:$K$35,9,FALSE))</f>
        <v/>
      </c>
      <c r="AS278" s="385" t="str">
        <f>IF(AS277="","",VLOOKUP(AS277,'4シフト記号表'!$C$6:$K$35,9,FALSE))</f>
        <v/>
      </c>
      <c r="AT278" s="386" t="str">
        <f>IF(AT277="","",VLOOKUP(AT277,'4シフト記号表'!$C$6:$K$35,9,FALSE))</f>
        <v/>
      </c>
      <c r="AU278" s="384" t="str">
        <f>IF(AU277="","",VLOOKUP(AU277,'4シフト記号表'!$C$6:$K$35,9,FALSE))</f>
        <v/>
      </c>
      <c r="AV278" s="385" t="str">
        <f>IF(AV277="","",VLOOKUP(AV277,'4シフト記号表'!$C$6:$K$35,9,FALSE))</f>
        <v/>
      </c>
      <c r="AW278" s="385" t="str">
        <f>IF(AW277="","",VLOOKUP(AW277,'4シフト記号表'!$C$6:$K$35,9,FALSE))</f>
        <v/>
      </c>
      <c r="AX278" s="1386">
        <f>IF($BB$3="４週",SUM(S278:AT278),IF($BB$3="暦月",SUM(S278:AW278),""))</f>
        <v>0</v>
      </c>
      <c r="AY278" s="1387"/>
      <c r="AZ278" s="1388">
        <f>IF($BB$3="４週",AX278/4,IF($BB$3="暦月",'4勤務形態一覧（100名）'!AX278/('4勤務形態一覧（100名）'!$BB$8/7),""))</f>
        <v>0</v>
      </c>
      <c r="BA278" s="1389"/>
      <c r="BB278" s="1443"/>
      <c r="BC278" s="1338"/>
      <c r="BD278" s="1338"/>
      <c r="BE278" s="1338"/>
      <c r="BF278" s="1339"/>
    </row>
    <row r="279" spans="2:58" ht="20.25" customHeight="1">
      <c r="B279" s="1316"/>
      <c r="C279" s="1425"/>
      <c r="D279" s="1426"/>
      <c r="E279" s="1427"/>
      <c r="F279" s="437">
        <f>C277</f>
        <v>0</v>
      </c>
      <c r="G279" s="1401"/>
      <c r="H279" s="1331"/>
      <c r="I279" s="1332"/>
      <c r="J279" s="1332"/>
      <c r="K279" s="1333"/>
      <c r="L279" s="1406"/>
      <c r="M279" s="1407"/>
      <c r="N279" s="1407"/>
      <c r="O279" s="1408"/>
      <c r="P279" s="1390" t="s">
        <v>215</v>
      </c>
      <c r="Q279" s="1391"/>
      <c r="R279" s="1392"/>
      <c r="S279" s="388" t="str">
        <f>IF(S277="","",VLOOKUP(S277,'4シフト記号表'!$C$6:$U$35,19,FALSE))</f>
        <v/>
      </c>
      <c r="T279" s="389" t="str">
        <f>IF(T277="","",VLOOKUP(T277,'4シフト記号表'!$C$6:$U$35,19,FALSE))</f>
        <v/>
      </c>
      <c r="U279" s="389" t="str">
        <f>IF(U277="","",VLOOKUP(U277,'4シフト記号表'!$C$6:$U$35,19,FALSE))</f>
        <v/>
      </c>
      <c r="V279" s="389" t="str">
        <f>IF(V277="","",VLOOKUP(V277,'4シフト記号表'!$C$6:$U$35,19,FALSE))</f>
        <v/>
      </c>
      <c r="W279" s="389" t="str">
        <f>IF(W277="","",VLOOKUP(W277,'4シフト記号表'!$C$6:$U$35,19,FALSE))</f>
        <v/>
      </c>
      <c r="X279" s="389" t="str">
        <f>IF(X277="","",VLOOKUP(X277,'4シフト記号表'!$C$6:$U$35,19,FALSE))</f>
        <v/>
      </c>
      <c r="Y279" s="390" t="str">
        <f>IF(Y277="","",VLOOKUP(Y277,'4シフト記号表'!$C$6:$U$35,19,FALSE))</f>
        <v/>
      </c>
      <c r="Z279" s="388" t="str">
        <f>IF(Z277="","",VLOOKUP(Z277,'4シフト記号表'!$C$6:$U$35,19,FALSE))</f>
        <v/>
      </c>
      <c r="AA279" s="389" t="str">
        <f>IF(AA277="","",VLOOKUP(AA277,'4シフト記号表'!$C$6:$U$35,19,FALSE))</f>
        <v/>
      </c>
      <c r="AB279" s="389" t="str">
        <f>IF(AB277="","",VLOOKUP(AB277,'4シフト記号表'!$C$6:$U$35,19,FALSE))</f>
        <v/>
      </c>
      <c r="AC279" s="389" t="str">
        <f>IF(AC277="","",VLOOKUP(AC277,'4シフト記号表'!$C$6:$U$35,19,FALSE))</f>
        <v/>
      </c>
      <c r="AD279" s="389" t="str">
        <f>IF(AD277="","",VLOOKUP(AD277,'4シフト記号表'!$C$6:$U$35,19,FALSE))</f>
        <v/>
      </c>
      <c r="AE279" s="389" t="str">
        <f>IF(AE277="","",VLOOKUP(AE277,'4シフト記号表'!$C$6:$U$35,19,FALSE))</f>
        <v/>
      </c>
      <c r="AF279" s="390" t="str">
        <f>IF(AF277="","",VLOOKUP(AF277,'4シフト記号表'!$C$6:$U$35,19,FALSE))</f>
        <v/>
      </c>
      <c r="AG279" s="388" t="str">
        <f>IF(AG277="","",VLOOKUP(AG277,'4シフト記号表'!$C$6:$U$35,19,FALSE))</f>
        <v/>
      </c>
      <c r="AH279" s="389" t="str">
        <f>IF(AH277="","",VLOOKUP(AH277,'4シフト記号表'!$C$6:$U$35,19,FALSE))</f>
        <v/>
      </c>
      <c r="AI279" s="389" t="str">
        <f>IF(AI277="","",VLOOKUP(AI277,'4シフト記号表'!$C$6:$U$35,19,FALSE))</f>
        <v/>
      </c>
      <c r="AJ279" s="389" t="str">
        <f>IF(AJ277="","",VLOOKUP(AJ277,'4シフト記号表'!$C$6:$U$35,19,FALSE))</f>
        <v/>
      </c>
      <c r="AK279" s="389" t="str">
        <f>IF(AK277="","",VLOOKUP(AK277,'4シフト記号表'!$C$6:$U$35,19,FALSE))</f>
        <v/>
      </c>
      <c r="AL279" s="389" t="str">
        <f>IF(AL277="","",VLOOKUP(AL277,'4シフト記号表'!$C$6:$U$35,19,FALSE))</f>
        <v/>
      </c>
      <c r="AM279" s="390" t="str">
        <f>IF(AM277="","",VLOOKUP(AM277,'4シフト記号表'!$C$6:$U$35,19,FALSE))</f>
        <v/>
      </c>
      <c r="AN279" s="388" t="str">
        <f>IF(AN277="","",VLOOKUP(AN277,'4シフト記号表'!$C$6:$U$35,19,FALSE))</f>
        <v/>
      </c>
      <c r="AO279" s="389" t="str">
        <f>IF(AO277="","",VLOOKUP(AO277,'4シフト記号表'!$C$6:$U$35,19,FALSE))</f>
        <v/>
      </c>
      <c r="AP279" s="389" t="str">
        <f>IF(AP277="","",VLOOKUP(AP277,'4シフト記号表'!$C$6:$U$35,19,FALSE))</f>
        <v/>
      </c>
      <c r="AQ279" s="389" t="str">
        <f>IF(AQ277="","",VLOOKUP(AQ277,'4シフト記号表'!$C$6:$U$35,19,FALSE))</f>
        <v/>
      </c>
      <c r="AR279" s="389" t="str">
        <f>IF(AR277="","",VLOOKUP(AR277,'4シフト記号表'!$C$6:$U$35,19,FALSE))</f>
        <v/>
      </c>
      <c r="AS279" s="389" t="str">
        <f>IF(AS277="","",VLOOKUP(AS277,'4シフト記号表'!$C$6:$U$35,19,FALSE))</f>
        <v/>
      </c>
      <c r="AT279" s="390" t="str">
        <f>IF(AT277="","",VLOOKUP(AT277,'4シフト記号表'!$C$6:$U$35,19,FALSE))</f>
        <v/>
      </c>
      <c r="AU279" s="388" t="str">
        <f>IF(AU277="","",VLOOKUP(AU277,'4シフト記号表'!$C$6:$U$35,19,FALSE))</f>
        <v/>
      </c>
      <c r="AV279" s="389" t="str">
        <f>IF(AV277="","",VLOOKUP(AV277,'4シフト記号表'!$C$6:$U$35,19,FALSE))</f>
        <v/>
      </c>
      <c r="AW279" s="389" t="str">
        <f>IF(AW277="","",VLOOKUP(AW277,'4シフト記号表'!$C$6:$U$35,19,FALSE))</f>
        <v/>
      </c>
      <c r="AX279" s="1393">
        <f>IF($BB$3="４週",SUM(S279:AT279),IF($BB$3="暦月",SUM(S279:AW279),""))</f>
        <v>0</v>
      </c>
      <c r="AY279" s="1394"/>
      <c r="AZ279" s="1395">
        <f>IF($BB$3="４週",AX279/4,IF($BB$3="暦月",'4勤務形態一覧（100名）'!AX279/('4勤務形態一覧（100名）'!$BB$8/7),""))</f>
        <v>0</v>
      </c>
      <c r="BA279" s="1396"/>
      <c r="BB279" s="1444"/>
      <c r="BC279" s="1407"/>
      <c r="BD279" s="1407"/>
      <c r="BE279" s="1407"/>
      <c r="BF279" s="1408"/>
    </row>
    <row r="280" spans="2:58" ht="20.25" customHeight="1">
      <c r="B280" s="1316">
        <f>B277+1</f>
        <v>87</v>
      </c>
      <c r="C280" s="1419"/>
      <c r="D280" s="1420"/>
      <c r="E280" s="1421"/>
      <c r="F280" s="391"/>
      <c r="G280" s="1400"/>
      <c r="H280" s="1402"/>
      <c r="I280" s="1332"/>
      <c r="J280" s="1332"/>
      <c r="K280" s="1333"/>
      <c r="L280" s="1403"/>
      <c r="M280" s="1404"/>
      <c r="N280" s="1404"/>
      <c r="O280" s="1405"/>
      <c r="P280" s="1409" t="s">
        <v>213</v>
      </c>
      <c r="Q280" s="1410"/>
      <c r="R280" s="1411"/>
      <c r="S280" s="434"/>
      <c r="T280" s="435"/>
      <c r="U280" s="435"/>
      <c r="V280" s="435"/>
      <c r="W280" s="435"/>
      <c r="X280" s="435"/>
      <c r="Y280" s="436"/>
      <c r="Z280" s="434"/>
      <c r="AA280" s="435"/>
      <c r="AB280" s="435"/>
      <c r="AC280" s="435"/>
      <c r="AD280" s="435"/>
      <c r="AE280" s="435"/>
      <c r="AF280" s="436"/>
      <c r="AG280" s="434"/>
      <c r="AH280" s="435"/>
      <c r="AI280" s="435"/>
      <c r="AJ280" s="435"/>
      <c r="AK280" s="435"/>
      <c r="AL280" s="435"/>
      <c r="AM280" s="436"/>
      <c r="AN280" s="434"/>
      <c r="AO280" s="435"/>
      <c r="AP280" s="435"/>
      <c r="AQ280" s="435"/>
      <c r="AR280" s="435"/>
      <c r="AS280" s="435"/>
      <c r="AT280" s="436"/>
      <c r="AU280" s="434"/>
      <c r="AV280" s="435"/>
      <c r="AW280" s="435"/>
      <c r="AX280" s="1481"/>
      <c r="AY280" s="1482"/>
      <c r="AZ280" s="1483"/>
      <c r="BA280" s="1484"/>
      <c r="BB280" s="1442"/>
      <c r="BC280" s="1404"/>
      <c r="BD280" s="1404"/>
      <c r="BE280" s="1404"/>
      <c r="BF280" s="1405"/>
    </row>
    <row r="281" spans="2:58" ht="20.25" customHeight="1">
      <c r="B281" s="1316"/>
      <c r="C281" s="1422"/>
      <c r="D281" s="1423"/>
      <c r="E281" s="1424"/>
      <c r="F281" s="383"/>
      <c r="G281" s="1327"/>
      <c r="H281" s="1331"/>
      <c r="I281" s="1332"/>
      <c r="J281" s="1332"/>
      <c r="K281" s="1333"/>
      <c r="L281" s="1337"/>
      <c r="M281" s="1338"/>
      <c r="N281" s="1338"/>
      <c r="O281" s="1339"/>
      <c r="P281" s="1383" t="s">
        <v>214</v>
      </c>
      <c r="Q281" s="1384"/>
      <c r="R281" s="1385"/>
      <c r="S281" s="384" t="str">
        <f>IF(S280="","",VLOOKUP(S280,'4シフト記号表'!$C$6:$K$35,9,FALSE))</f>
        <v/>
      </c>
      <c r="T281" s="385" t="str">
        <f>IF(T280="","",VLOOKUP(T280,'4シフト記号表'!$C$6:$K$35,9,FALSE))</f>
        <v/>
      </c>
      <c r="U281" s="385" t="str">
        <f>IF(U280="","",VLOOKUP(U280,'4シフト記号表'!$C$6:$K$35,9,FALSE))</f>
        <v/>
      </c>
      <c r="V281" s="385" t="str">
        <f>IF(V280="","",VLOOKUP(V280,'4シフト記号表'!$C$6:$K$35,9,FALSE))</f>
        <v/>
      </c>
      <c r="W281" s="385" t="str">
        <f>IF(W280="","",VLOOKUP(W280,'4シフト記号表'!$C$6:$K$35,9,FALSE))</f>
        <v/>
      </c>
      <c r="X281" s="385" t="str">
        <f>IF(X280="","",VLOOKUP(X280,'4シフト記号表'!$C$6:$K$35,9,FALSE))</f>
        <v/>
      </c>
      <c r="Y281" s="386" t="str">
        <f>IF(Y280="","",VLOOKUP(Y280,'4シフト記号表'!$C$6:$K$35,9,FALSE))</f>
        <v/>
      </c>
      <c r="Z281" s="384" t="str">
        <f>IF(Z280="","",VLOOKUP(Z280,'4シフト記号表'!$C$6:$K$35,9,FALSE))</f>
        <v/>
      </c>
      <c r="AA281" s="385" t="str">
        <f>IF(AA280="","",VLOOKUP(AA280,'4シフト記号表'!$C$6:$K$35,9,FALSE))</f>
        <v/>
      </c>
      <c r="AB281" s="385" t="str">
        <f>IF(AB280="","",VLOOKUP(AB280,'4シフト記号表'!$C$6:$K$35,9,FALSE))</f>
        <v/>
      </c>
      <c r="AC281" s="385" t="str">
        <f>IF(AC280="","",VLOOKUP(AC280,'4シフト記号表'!$C$6:$K$35,9,FALSE))</f>
        <v/>
      </c>
      <c r="AD281" s="385" t="str">
        <f>IF(AD280="","",VLOOKUP(AD280,'4シフト記号表'!$C$6:$K$35,9,FALSE))</f>
        <v/>
      </c>
      <c r="AE281" s="385" t="str">
        <f>IF(AE280="","",VLOOKUP(AE280,'4シフト記号表'!$C$6:$K$35,9,FALSE))</f>
        <v/>
      </c>
      <c r="AF281" s="386" t="str">
        <f>IF(AF280="","",VLOOKUP(AF280,'4シフト記号表'!$C$6:$K$35,9,FALSE))</f>
        <v/>
      </c>
      <c r="AG281" s="384" t="str">
        <f>IF(AG280="","",VLOOKUP(AG280,'4シフト記号表'!$C$6:$K$35,9,FALSE))</f>
        <v/>
      </c>
      <c r="AH281" s="385" t="str">
        <f>IF(AH280="","",VLOOKUP(AH280,'4シフト記号表'!$C$6:$K$35,9,FALSE))</f>
        <v/>
      </c>
      <c r="AI281" s="385" t="str">
        <f>IF(AI280="","",VLOOKUP(AI280,'4シフト記号表'!$C$6:$K$35,9,FALSE))</f>
        <v/>
      </c>
      <c r="AJ281" s="385" t="str">
        <f>IF(AJ280="","",VLOOKUP(AJ280,'4シフト記号表'!$C$6:$K$35,9,FALSE))</f>
        <v/>
      </c>
      <c r="AK281" s="385" t="str">
        <f>IF(AK280="","",VLOOKUP(AK280,'4シフト記号表'!$C$6:$K$35,9,FALSE))</f>
        <v/>
      </c>
      <c r="AL281" s="385" t="str">
        <f>IF(AL280="","",VLOOKUP(AL280,'4シフト記号表'!$C$6:$K$35,9,FALSE))</f>
        <v/>
      </c>
      <c r="AM281" s="386" t="str">
        <f>IF(AM280="","",VLOOKUP(AM280,'4シフト記号表'!$C$6:$K$35,9,FALSE))</f>
        <v/>
      </c>
      <c r="AN281" s="384" t="str">
        <f>IF(AN280="","",VLOOKUP(AN280,'4シフト記号表'!$C$6:$K$35,9,FALSE))</f>
        <v/>
      </c>
      <c r="AO281" s="385" t="str">
        <f>IF(AO280="","",VLOOKUP(AO280,'4シフト記号表'!$C$6:$K$35,9,FALSE))</f>
        <v/>
      </c>
      <c r="AP281" s="385" t="str">
        <f>IF(AP280="","",VLOOKUP(AP280,'4シフト記号表'!$C$6:$K$35,9,FALSE))</f>
        <v/>
      </c>
      <c r="AQ281" s="385" t="str">
        <f>IF(AQ280="","",VLOOKUP(AQ280,'4シフト記号表'!$C$6:$K$35,9,FALSE))</f>
        <v/>
      </c>
      <c r="AR281" s="385" t="str">
        <f>IF(AR280="","",VLOOKUP(AR280,'4シフト記号表'!$C$6:$K$35,9,FALSE))</f>
        <v/>
      </c>
      <c r="AS281" s="385" t="str">
        <f>IF(AS280="","",VLOOKUP(AS280,'4シフト記号表'!$C$6:$K$35,9,FALSE))</f>
        <v/>
      </c>
      <c r="AT281" s="386" t="str">
        <f>IF(AT280="","",VLOOKUP(AT280,'4シフト記号表'!$C$6:$K$35,9,FALSE))</f>
        <v/>
      </c>
      <c r="AU281" s="384" t="str">
        <f>IF(AU280="","",VLOOKUP(AU280,'4シフト記号表'!$C$6:$K$35,9,FALSE))</f>
        <v/>
      </c>
      <c r="AV281" s="385" t="str">
        <f>IF(AV280="","",VLOOKUP(AV280,'4シフト記号表'!$C$6:$K$35,9,FALSE))</f>
        <v/>
      </c>
      <c r="AW281" s="385" t="str">
        <f>IF(AW280="","",VLOOKUP(AW280,'4シフト記号表'!$C$6:$K$35,9,FALSE))</f>
        <v/>
      </c>
      <c r="AX281" s="1386">
        <f>IF($BB$3="４週",SUM(S281:AT281),IF($BB$3="暦月",SUM(S281:AW281),""))</f>
        <v>0</v>
      </c>
      <c r="AY281" s="1387"/>
      <c r="AZ281" s="1388">
        <f>IF($BB$3="４週",AX281/4,IF($BB$3="暦月",'4勤務形態一覧（100名）'!AX281/('4勤務形態一覧（100名）'!$BB$8/7),""))</f>
        <v>0</v>
      </c>
      <c r="BA281" s="1389"/>
      <c r="BB281" s="1443"/>
      <c r="BC281" s="1338"/>
      <c r="BD281" s="1338"/>
      <c r="BE281" s="1338"/>
      <c r="BF281" s="1339"/>
    </row>
    <row r="282" spans="2:58" ht="20.25" customHeight="1">
      <c r="B282" s="1316"/>
      <c r="C282" s="1425"/>
      <c r="D282" s="1426"/>
      <c r="E282" s="1427"/>
      <c r="F282" s="437">
        <f>C280</f>
        <v>0</v>
      </c>
      <c r="G282" s="1401"/>
      <c r="H282" s="1331"/>
      <c r="I282" s="1332"/>
      <c r="J282" s="1332"/>
      <c r="K282" s="1333"/>
      <c r="L282" s="1406"/>
      <c r="M282" s="1407"/>
      <c r="N282" s="1407"/>
      <c r="O282" s="1408"/>
      <c r="P282" s="1390" t="s">
        <v>215</v>
      </c>
      <c r="Q282" s="1391"/>
      <c r="R282" s="1392"/>
      <c r="S282" s="388" t="str">
        <f>IF(S280="","",VLOOKUP(S280,'4シフト記号表'!$C$6:$U$35,19,FALSE))</f>
        <v/>
      </c>
      <c r="T282" s="389" t="str">
        <f>IF(T280="","",VLOOKUP(T280,'4シフト記号表'!$C$6:$U$35,19,FALSE))</f>
        <v/>
      </c>
      <c r="U282" s="389" t="str">
        <f>IF(U280="","",VLOOKUP(U280,'4シフト記号表'!$C$6:$U$35,19,FALSE))</f>
        <v/>
      </c>
      <c r="V282" s="389" t="str">
        <f>IF(V280="","",VLOOKUP(V280,'4シフト記号表'!$C$6:$U$35,19,FALSE))</f>
        <v/>
      </c>
      <c r="W282" s="389" t="str">
        <f>IF(W280="","",VLOOKUP(W280,'4シフト記号表'!$C$6:$U$35,19,FALSE))</f>
        <v/>
      </c>
      <c r="X282" s="389" t="str">
        <f>IF(X280="","",VLOOKUP(X280,'4シフト記号表'!$C$6:$U$35,19,FALSE))</f>
        <v/>
      </c>
      <c r="Y282" s="390" t="str">
        <f>IF(Y280="","",VLOOKUP(Y280,'4シフト記号表'!$C$6:$U$35,19,FALSE))</f>
        <v/>
      </c>
      <c r="Z282" s="388" t="str">
        <f>IF(Z280="","",VLOOKUP(Z280,'4シフト記号表'!$C$6:$U$35,19,FALSE))</f>
        <v/>
      </c>
      <c r="AA282" s="389" t="str">
        <f>IF(AA280="","",VLOOKUP(AA280,'4シフト記号表'!$C$6:$U$35,19,FALSE))</f>
        <v/>
      </c>
      <c r="AB282" s="389" t="str">
        <f>IF(AB280="","",VLOOKUP(AB280,'4シフト記号表'!$C$6:$U$35,19,FALSE))</f>
        <v/>
      </c>
      <c r="AC282" s="389" t="str">
        <f>IF(AC280="","",VLOOKUP(AC280,'4シフト記号表'!$C$6:$U$35,19,FALSE))</f>
        <v/>
      </c>
      <c r="AD282" s="389" t="str">
        <f>IF(AD280="","",VLOOKUP(AD280,'4シフト記号表'!$C$6:$U$35,19,FALSE))</f>
        <v/>
      </c>
      <c r="AE282" s="389" t="str">
        <f>IF(AE280="","",VLOOKUP(AE280,'4シフト記号表'!$C$6:$U$35,19,FALSE))</f>
        <v/>
      </c>
      <c r="AF282" s="390" t="str">
        <f>IF(AF280="","",VLOOKUP(AF280,'4シフト記号表'!$C$6:$U$35,19,FALSE))</f>
        <v/>
      </c>
      <c r="AG282" s="388" t="str">
        <f>IF(AG280="","",VLOOKUP(AG280,'4シフト記号表'!$C$6:$U$35,19,FALSE))</f>
        <v/>
      </c>
      <c r="AH282" s="389" t="str">
        <f>IF(AH280="","",VLOOKUP(AH280,'4シフト記号表'!$C$6:$U$35,19,FALSE))</f>
        <v/>
      </c>
      <c r="AI282" s="389" t="str">
        <f>IF(AI280="","",VLOOKUP(AI280,'4シフト記号表'!$C$6:$U$35,19,FALSE))</f>
        <v/>
      </c>
      <c r="AJ282" s="389" t="str">
        <f>IF(AJ280="","",VLOOKUP(AJ280,'4シフト記号表'!$C$6:$U$35,19,FALSE))</f>
        <v/>
      </c>
      <c r="AK282" s="389" t="str">
        <f>IF(AK280="","",VLOOKUP(AK280,'4シフト記号表'!$C$6:$U$35,19,FALSE))</f>
        <v/>
      </c>
      <c r="AL282" s="389" t="str">
        <f>IF(AL280="","",VLOOKUP(AL280,'4シフト記号表'!$C$6:$U$35,19,FALSE))</f>
        <v/>
      </c>
      <c r="AM282" s="390" t="str">
        <f>IF(AM280="","",VLOOKUP(AM280,'4シフト記号表'!$C$6:$U$35,19,FALSE))</f>
        <v/>
      </c>
      <c r="AN282" s="388" t="str">
        <f>IF(AN280="","",VLOOKUP(AN280,'4シフト記号表'!$C$6:$U$35,19,FALSE))</f>
        <v/>
      </c>
      <c r="AO282" s="389" t="str">
        <f>IF(AO280="","",VLOOKUP(AO280,'4シフト記号表'!$C$6:$U$35,19,FALSE))</f>
        <v/>
      </c>
      <c r="AP282" s="389" t="str">
        <f>IF(AP280="","",VLOOKUP(AP280,'4シフト記号表'!$C$6:$U$35,19,FALSE))</f>
        <v/>
      </c>
      <c r="AQ282" s="389" t="str">
        <f>IF(AQ280="","",VLOOKUP(AQ280,'4シフト記号表'!$C$6:$U$35,19,FALSE))</f>
        <v/>
      </c>
      <c r="AR282" s="389" t="str">
        <f>IF(AR280="","",VLOOKUP(AR280,'4シフト記号表'!$C$6:$U$35,19,FALSE))</f>
        <v/>
      </c>
      <c r="AS282" s="389" t="str">
        <f>IF(AS280="","",VLOOKUP(AS280,'4シフト記号表'!$C$6:$U$35,19,FALSE))</f>
        <v/>
      </c>
      <c r="AT282" s="390" t="str">
        <f>IF(AT280="","",VLOOKUP(AT280,'4シフト記号表'!$C$6:$U$35,19,FALSE))</f>
        <v/>
      </c>
      <c r="AU282" s="388" t="str">
        <f>IF(AU280="","",VLOOKUP(AU280,'4シフト記号表'!$C$6:$U$35,19,FALSE))</f>
        <v/>
      </c>
      <c r="AV282" s="389" t="str">
        <f>IF(AV280="","",VLOOKUP(AV280,'4シフト記号表'!$C$6:$U$35,19,FALSE))</f>
        <v/>
      </c>
      <c r="AW282" s="389" t="str">
        <f>IF(AW280="","",VLOOKUP(AW280,'4シフト記号表'!$C$6:$U$35,19,FALSE))</f>
        <v/>
      </c>
      <c r="AX282" s="1393">
        <f>IF($BB$3="４週",SUM(S282:AT282),IF($BB$3="暦月",SUM(S282:AW282),""))</f>
        <v>0</v>
      </c>
      <c r="AY282" s="1394"/>
      <c r="AZ282" s="1395">
        <f>IF($BB$3="４週",AX282/4,IF($BB$3="暦月",'4勤務形態一覧（100名）'!AX282/('4勤務形態一覧（100名）'!$BB$8/7),""))</f>
        <v>0</v>
      </c>
      <c r="BA282" s="1396"/>
      <c r="BB282" s="1444"/>
      <c r="BC282" s="1407"/>
      <c r="BD282" s="1407"/>
      <c r="BE282" s="1407"/>
      <c r="BF282" s="1408"/>
    </row>
    <row r="283" spans="2:58" ht="20.25" customHeight="1">
      <c r="B283" s="1316">
        <f>B280+1</f>
        <v>88</v>
      </c>
      <c r="C283" s="1419"/>
      <c r="D283" s="1420"/>
      <c r="E283" s="1421"/>
      <c r="F283" s="391"/>
      <c r="G283" s="1400"/>
      <c r="H283" s="1402"/>
      <c r="I283" s="1332"/>
      <c r="J283" s="1332"/>
      <c r="K283" s="1333"/>
      <c r="L283" s="1403"/>
      <c r="M283" s="1404"/>
      <c r="N283" s="1404"/>
      <c r="O283" s="1405"/>
      <c r="P283" s="1409" t="s">
        <v>213</v>
      </c>
      <c r="Q283" s="1410"/>
      <c r="R283" s="1411"/>
      <c r="S283" s="434"/>
      <c r="T283" s="435"/>
      <c r="U283" s="435"/>
      <c r="V283" s="435"/>
      <c r="W283" s="435"/>
      <c r="X283" s="435"/>
      <c r="Y283" s="436"/>
      <c r="Z283" s="434"/>
      <c r="AA283" s="435"/>
      <c r="AB283" s="435"/>
      <c r="AC283" s="435"/>
      <c r="AD283" s="435"/>
      <c r="AE283" s="435"/>
      <c r="AF283" s="436"/>
      <c r="AG283" s="434"/>
      <c r="AH283" s="435"/>
      <c r="AI283" s="435"/>
      <c r="AJ283" s="435"/>
      <c r="AK283" s="435"/>
      <c r="AL283" s="435"/>
      <c r="AM283" s="436"/>
      <c r="AN283" s="434"/>
      <c r="AO283" s="435"/>
      <c r="AP283" s="435"/>
      <c r="AQ283" s="435"/>
      <c r="AR283" s="435"/>
      <c r="AS283" s="435"/>
      <c r="AT283" s="436"/>
      <c r="AU283" s="434"/>
      <c r="AV283" s="435"/>
      <c r="AW283" s="435"/>
      <c r="AX283" s="1481"/>
      <c r="AY283" s="1482"/>
      <c r="AZ283" s="1483"/>
      <c r="BA283" s="1484"/>
      <c r="BB283" s="1442"/>
      <c r="BC283" s="1404"/>
      <c r="BD283" s="1404"/>
      <c r="BE283" s="1404"/>
      <c r="BF283" s="1405"/>
    </row>
    <row r="284" spans="2:58" ht="20.25" customHeight="1">
      <c r="B284" s="1316"/>
      <c r="C284" s="1422"/>
      <c r="D284" s="1423"/>
      <c r="E284" s="1424"/>
      <c r="F284" s="383"/>
      <c r="G284" s="1327"/>
      <c r="H284" s="1331"/>
      <c r="I284" s="1332"/>
      <c r="J284" s="1332"/>
      <c r="K284" s="1333"/>
      <c r="L284" s="1337"/>
      <c r="M284" s="1338"/>
      <c r="N284" s="1338"/>
      <c r="O284" s="1339"/>
      <c r="P284" s="1383" t="s">
        <v>214</v>
      </c>
      <c r="Q284" s="1384"/>
      <c r="R284" s="1385"/>
      <c r="S284" s="384" t="str">
        <f>IF(S283="","",VLOOKUP(S283,'4シフト記号表'!$C$6:$K$35,9,FALSE))</f>
        <v/>
      </c>
      <c r="T284" s="385" t="str">
        <f>IF(T283="","",VLOOKUP(T283,'4シフト記号表'!$C$6:$K$35,9,FALSE))</f>
        <v/>
      </c>
      <c r="U284" s="385" t="str">
        <f>IF(U283="","",VLOOKUP(U283,'4シフト記号表'!$C$6:$K$35,9,FALSE))</f>
        <v/>
      </c>
      <c r="V284" s="385" t="str">
        <f>IF(V283="","",VLOOKUP(V283,'4シフト記号表'!$C$6:$K$35,9,FALSE))</f>
        <v/>
      </c>
      <c r="W284" s="385" t="str">
        <f>IF(W283="","",VLOOKUP(W283,'4シフト記号表'!$C$6:$K$35,9,FALSE))</f>
        <v/>
      </c>
      <c r="X284" s="385" t="str">
        <f>IF(X283="","",VLOOKUP(X283,'4シフト記号表'!$C$6:$K$35,9,FALSE))</f>
        <v/>
      </c>
      <c r="Y284" s="386" t="str">
        <f>IF(Y283="","",VLOOKUP(Y283,'4シフト記号表'!$C$6:$K$35,9,FALSE))</f>
        <v/>
      </c>
      <c r="Z284" s="384" t="str">
        <f>IF(Z283="","",VLOOKUP(Z283,'4シフト記号表'!$C$6:$K$35,9,FALSE))</f>
        <v/>
      </c>
      <c r="AA284" s="385" t="str">
        <f>IF(AA283="","",VLOOKUP(AA283,'4シフト記号表'!$C$6:$K$35,9,FALSE))</f>
        <v/>
      </c>
      <c r="AB284" s="385" t="str">
        <f>IF(AB283="","",VLOOKUP(AB283,'4シフト記号表'!$C$6:$K$35,9,FALSE))</f>
        <v/>
      </c>
      <c r="AC284" s="385" t="str">
        <f>IF(AC283="","",VLOOKUP(AC283,'4シフト記号表'!$C$6:$K$35,9,FALSE))</f>
        <v/>
      </c>
      <c r="AD284" s="385" t="str">
        <f>IF(AD283="","",VLOOKUP(AD283,'4シフト記号表'!$C$6:$K$35,9,FALSE))</f>
        <v/>
      </c>
      <c r="AE284" s="385" t="str">
        <f>IF(AE283="","",VLOOKUP(AE283,'4シフト記号表'!$C$6:$K$35,9,FALSE))</f>
        <v/>
      </c>
      <c r="AF284" s="386" t="str">
        <f>IF(AF283="","",VLOOKUP(AF283,'4シフト記号表'!$C$6:$K$35,9,FALSE))</f>
        <v/>
      </c>
      <c r="AG284" s="384" t="str">
        <f>IF(AG283="","",VLOOKUP(AG283,'4シフト記号表'!$C$6:$K$35,9,FALSE))</f>
        <v/>
      </c>
      <c r="AH284" s="385" t="str">
        <f>IF(AH283="","",VLOOKUP(AH283,'4シフト記号表'!$C$6:$K$35,9,FALSE))</f>
        <v/>
      </c>
      <c r="AI284" s="385" t="str">
        <f>IF(AI283="","",VLOOKUP(AI283,'4シフト記号表'!$C$6:$K$35,9,FALSE))</f>
        <v/>
      </c>
      <c r="AJ284" s="385" t="str">
        <f>IF(AJ283="","",VLOOKUP(AJ283,'4シフト記号表'!$C$6:$K$35,9,FALSE))</f>
        <v/>
      </c>
      <c r="AK284" s="385" t="str">
        <f>IF(AK283="","",VLOOKUP(AK283,'4シフト記号表'!$C$6:$K$35,9,FALSE))</f>
        <v/>
      </c>
      <c r="AL284" s="385" t="str">
        <f>IF(AL283="","",VLOOKUP(AL283,'4シフト記号表'!$C$6:$K$35,9,FALSE))</f>
        <v/>
      </c>
      <c r="AM284" s="386" t="str">
        <f>IF(AM283="","",VLOOKUP(AM283,'4シフト記号表'!$C$6:$K$35,9,FALSE))</f>
        <v/>
      </c>
      <c r="AN284" s="384" t="str">
        <f>IF(AN283="","",VLOOKUP(AN283,'4シフト記号表'!$C$6:$K$35,9,FALSE))</f>
        <v/>
      </c>
      <c r="AO284" s="385" t="str">
        <f>IF(AO283="","",VLOOKUP(AO283,'4シフト記号表'!$C$6:$K$35,9,FALSE))</f>
        <v/>
      </c>
      <c r="AP284" s="385" t="str">
        <f>IF(AP283="","",VLOOKUP(AP283,'4シフト記号表'!$C$6:$K$35,9,FALSE))</f>
        <v/>
      </c>
      <c r="AQ284" s="385" t="str">
        <f>IF(AQ283="","",VLOOKUP(AQ283,'4シフト記号表'!$C$6:$K$35,9,FALSE))</f>
        <v/>
      </c>
      <c r="AR284" s="385" t="str">
        <f>IF(AR283="","",VLOOKUP(AR283,'4シフト記号表'!$C$6:$K$35,9,FALSE))</f>
        <v/>
      </c>
      <c r="AS284" s="385" t="str">
        <f>IF(AS283="","",VLOOKUP(AS283,'4シフト記号表'!$C$6:$K$35,9,FALSE))</f>
        <v/>
      </c>
      <c r="AT284" s="386" t="str">
        <f>IF(AT283="","",VLOOKUP(AT283,'4シフト記号表'!$C$6:$K$35,9,FALSE))</f>
        <v/>
      </c>
      <c r="AU284" s="384" t="str">
        <f>IF(AU283="","",VLOOKUP(AU283,'4シフト記号表'!$C$6:$K$35,9,FALSE))</f>
        <v/>
      </c>
      <c r="AV284" s="385" t="str">
        <f>IF(AV283="","",VLOOKUP(AV283,'4シフト記号表'!$C$6:$K$35,9,FALSE))</f>
        <v/>
      </c>
      <c r="AW284" s="385" t="str">
        <f>IF(AW283="","",VLOOKUP(AW283,'4シフト記号表'!$C$6:$K$35,9,FALSE))</f>
        <v/>
      </c>
      <c r="AX284" s="1386">
        <f>IF($BB$3="４週",SUM(S284:AT284),IF($BB$3="暦月",SUM(S284:AW284),""))</f>
        <v>0</v>
      </c>
      <c r="AY284" s="1387"/>
      <c r="AZ284" s="1388">
        <f>IF($BB$3="４週",AX284/4,IF($BB$3="暦月",'4勤務形態一覧（100名）'!AX284/('4勤務形態一覧（100名）'!$BB$8/7),""))</f>
        <v>0</v>
      </c>
      <c r="BA284" s="1389"/>
      <c r="BB284" s="1443"/>
      <c r="BC284" s="1338"/>
      <c r="BD284" s="1338"/>
      <c r="BE284" s="1338"/>
      <c r="BF284" s="1339"/>
    </row>
    <row r="285" spans="2:58" ht="20.25" customHeight="1">
      <c r="B285" s="1316"/>
      <c r="C285" s="1425"/>
      <c r="D285" s="1426"/>
      <c r="E285" s="1427"/>
      <c r="F285" s="437">
        <f>C283</f>
        <v>0</v>
      </c>
      <c r="G285" s="1401"/>
      <c r="H285" s="1331"/>
      <c r="I285" s="1332"/>
      <c r="J285" s="1332"/>
      <c r="K285" s="1333"/>
      <c r="L285" s="1406"/>
      <c r="M285" s="1407"/>
      <c r="N285" s="1407"/>
      <c r="O285" s="1408"/>
      <c r="P285" s="1390" t="s">
        <v>215</v>
      </c>
      <c r="Q285" s="1391"/>
      <c r="R285" s="1392"/>
      <c r="S285" s="388" t="str">
        <f>IF(S283="","",VLOOKUP(S283,'4シフト記号表'!$C$6:$U$35,19,FALSE))</f>
        <v/>
      </c>
      <c r="T285" s="389" t="str">
        <f>IF(T283="","",VLOOKUP(T283,'4シフト記号表'!$C$6:$U$35,19,FALSE))</f>
        <v/>
      </c>
      <c r="U285" s="389" t="str">
        <f>IF(U283="","",VLOOKUP(U283,'4シフト記号表'!$C$6:$U$35,19,FALSE))</f>
        <v/>
      </c>
      <c r="V285" s="389" t="str">
        <f>IF(V283="","",VLOOKUP(V283,'4シフト記号表'!$C$6:$U$35,19,FALSE))</f>
        <v/>
      </c>
      <c r="W285" s="389" t="str">
        <f>IF(W283="","",VLOOKUP(W283,'4シフト記号表'!$C$6:$U$35,19,FALSE))</f>
        <v/>
      </c>
      <c r="X285" s="389" t="str">
        <f>IF(X283="","",VLOOKUP(X283,'4シフト記号表'!$C$6:$U$35,19,FALSE))</f>
        <v/>
      </c>
      <c r="Y285" s="390" t="str">
        <f>IF(Y283="","",VLOOKUP(Y283,'4シフト記号表'!$C$6:$U$35,19,FALSE))</f>
        <v/>
      </c>
      <c r="Z285" s="388" t="str">
        <f>IF(Z283="","",VLOOKUP(Z283,'4シフト記号表'!$C$6:$U$35,19,FALSE))</f>
        <v/>
      </c>
      <c r="AA285" s="389" t="str">
        <f>IF(AA283="","",VLOOKUP(AA283,'4シフト記号表'!$C$6:$U$35,19,FALSE))</f>
        <v/>
      </c>
      <c r="AB285" s="389" t="str">
        <f>IF(AB283="","",VLOOKUP(AB283,'4シフト記号表'!$C$6:$U$35,19,FALSE))</f>
        <v/>
      </c>
      <c r="AC285" s="389" t="str">
        <f>IF(AC283="","",VLOOKUP(AC283,'4シフト記号表'!$C$6:$U$35,19,FALSE))</f>
        <v/>
      </c>
      <c r="AD285" s="389" t="str">
        <f>IF(AD283="","",VLOOKUP(AD283,'4シフト記号表'!$C$6:$U$35,19,FALSE))</f>
        <v/>
      </c>
      <c r="AE285" s="389" t="str">
        <f>IF(AE283="","",VLOOKUP(AE283,'4シフト記号表'!$C$6:$U$35,19,FALSE))</f>
        <v/>
      </c>
      <c r="AF285" s="390" t="str">
        <f>IF(AF283="","",VLOOKUP(AF283,'4シフト記号表'!$C$6:$U$35,19,FALSE))</f>
        <v/>
      </c>
      <c r="AG285" s="388" t="str">
        <f>IF(AG283="","",VLOOKUP(AG283,'4シフト記号表'!$C$6:$U$35,19,FALSE))</f>
        <v/>
      </c>
      <c r="AH285" s="389" t="str">
        <f>IF(AH283="","",VLOOKUP(AH283,'4シフト記号表'!$C$6:$U$35,19,FALSE))</f>
        <v/>
      </c>
      <c r="AI285" s="389" t="str">
        <f>IF(AI283="","",VLOOKUP(AI283,'4シフト記号表'!$C$6:$U$35,19,FALSE))</f>
        <v/>
      </c>
      <c r="AJ285" s="389" t="str">
        <f>IF(AJ283="","",VLOOKUP(AJ283,'4シフト記号表'!$C$6:$U$35,19,FALSE))</f>
        <v/>
      </c>
      <c r="AK285" s="389" t="str">
        <f>IF(AK283="","",VLOOKUP(AK283,'4シフト記号表'!$C$6:$U$35,19,FALSE))</f>
        <v/>
      </c>
      <c r="AL285" s="389" t="str">
        <f>IF(AL283="","",VLOOKUP(AL283,'4シフト記号表'!$C$6:$U$35,19,FALSE))</f>
        <v/>
      </c>
      <c r="AM285" s="390" t="str">
        <f>IF(AM283="","",VLOOKUP(AM283,'4シフト記号表'!$C$6:$U$35,19,FALSE))</f>
        <v/>
      </c>
      <c r="AN285" s="388" t="str">
        <f>IF(AN283="","",VLOOKUP(AN283,'4シフト記号表'!$C$6:$U$35,19,FALSE))</f>
        <v/>
      </c>
      <c r="AO285" s="389" t="str">
        <f>IF(AO283="","",VLOOKUP(AO283,'4シフト記号表'!$C$6:$U$35,19,FALSE))</f>
        <v/>
      </c>
      <c r="AP285" s="389" t="str">
        <f>IF(AP283="","",VLOOKUP(AP283,'4シフト記号表'!$C$6:$U$35,19,FALSE))</f>
        <v/>
      </c>
      <c r="AQ285" s="389" t="str">
        <f>IF(AQ283="","",VLOOKUP(AQ283,'4シフト記号表'!$C$6:$U$35,19,FALSE))</f>
        <v/>
      </c>
      <c r="AR285" s="389" t="str">
        <f>IF(AR283="","",VLOOKUP(AR283,'4シフト記号表'!$C$6:$U$35,19,FALSE))</f>
        <v/>
      </c>
      <c r="AS285" s="389" t="str">
        <f>IF(AS283="","",VLOOKUP(AS283,'4シフト記号表'!$C$6:$U$35,19,FALSE))</f>
        <v/>
      </c>
      <c r="AT285" s="390" t="str">
        <f>IF(AT283="","",VLOOKUP(AT283,'4シフト記号表'!$C$6:$U$35,19,FALSE))</f>
        <v/>
      </c>
      <c r="AU285" s="388" t="str">
        <f>IF(AU283="","",VLOOKUP(AU283,'4シフト記号表'!$C$6:$U$35,19,FALSE))</f>
        <v/>
      </c>
      <c r="AV285" s="389" t="str">
        <f>IF(AV283="","",VLOOKUP(AV283,'4シフト記号表'!$C$6:$U$35,19,FALSE))</f>
        <v/>
      </c>
      <c r="AW285" s="389" t="str">
        <f>IF(AW283="","",VLOOKUP(AW283,'4シフト記号表'!$C$6:$U$35,19,FALSE))</f>
        <v/>
      </c>
      <c r="AX285" s="1393">
        <f>IF($BB$3="４週",SUM(S285:AT285),IF($BB$3="暦月",SUM(S285:AW285),""))</f>
        <v>0</v>
      </c>
      <c r="AY285" s="1394"/>
      <c r="AZ285" s="1395">
        <f>IF($BB$3="４週",AX285/4,IF($BB$3="暦月",'4勤務形態一覧（100名）'!AX285/('4勤務形態一覧（100名）'!$BB$8/7),""))</f>
        <v>0</v>
      </c>
      <c r="BA285" s="1396"/>
      <c r="BB285" s="1444"/>
      <c r="BC285" s="1407"/>
      <c r="BD285" s="1407"/>
      <c r="BE285" s="1407"/>
      <c r="BF285" s="1408"/>
    </row>
    <row r="286" spans="2:58" ht="20.25" customHeight="1">
      <c r="B286" s="1316">
        <f>B283+1</f>
        <v>89</v>
      </c>
      <c r="C286" s="1419"/>
      <c r="D286" s="1420"/>
      <c r="E286" s="1421"/>
      <c r="F286" s="391"/>
      <c r="G286" s="1400"/>
      <c r="H286" s="1402"/>
      <c r="I286" s="1332"/>
      <c r="J286" s="1332"/>
      <c r="K286" s="1333"/>
      <c r="L286" s="1403"/>
      <c r="M286" s="1404"/>
      <c r="N286" s="1404"/>
      <c r="O286" s="1405"/>
      <c r="P286" s="1409" t="s">
        <v>213</v>
      </c>
      <c r="Q286" s="1410"/>
      <c r="R286" s="1411"/>
      <c r="S286" s="434"/>
      <c r="T286" s="435"/>
      <c r="U286" s="435"/>
      <c r="V286" s="435"/>
      <c r="W286" s="435"/>
      <c r="X286" s="435"/>
      <c r="Y286" s="436"/>
      <c r="Z286" s="434"/>
      <c r="AA286" s="435"/>
      <c r="AB286" s="435"/>
      <c r="AC286" s="435"/>
      <c r="AD286" s="435"/>
      <c r="AE286" s="435"/>
      <c r="AF286" s="436"/>
      <c r="AG286" s="434"/>
      <c r="AH286" s="435"/>
      <c r="AI286" s="435"/>
      <c r="AJ286" s="435"/>
      <c r="AK286" s="435"/>
      <c r="AL286" s="435"/>
      <c r="AM286" s="436"/>
      <c r="AN286" s="434"/>
      <c r="AO286" s="435"/>
      <c r="AP286" s="435"/>
      <c r="AQ286" s="435"/>
      <c r="AR286" s="435"/>
      <c r="AS286" s="435"/>
      <c r="AT286" s="436"/>
      <c r="AU286" s="434"/>
      <c r="AV286" s="435"/>
      <c r="AW286" s="435"/>
      <c r="AX286" s="1481"/>
      <c r="AY286" s="1482"/>
      <c r="AZ286" s="1483"/>
      <c r="BA286" s="1484"/>
      <c r="BB286" s="1442"/>
      <c r="BC286" s="1404"/>
      <c r="BD286" s="1404"/>
      <c r="BE286" s="1404"/>
      <c r="BF286" s="1405"/>
    </row>
    <row r="287" spans="2:58" ht="20.25" customHeight="1">
      <c r="B287" s="1316"/>
      <c r="C287" s="1422"/>
      <c r="D287" s="1423"/>
      <c r="E287" s="1424"/>
      <c r="F287" s="383"/>
      <c r="G287" s="1327"/>
      <c r="H287" s="1331"/>
      <c r="I287" s="1332"/>
      <c r="J287" s="1332"/>
      <c r="K287" s="1333"/>
      <c r="L287" s="1337"/>
      <c r="M287" s="1338"/>
      <c r="N287" s="1338"/>
      <c r="O287" s="1339"/>
      <c r="P287" s="1383" t="s">
        <v>214</v>
      </c>
      <c r="Q287" s="1384"/>
      <c r="R287" s="1385"/>
      <c r="S287" s="384" t="str">
        <f>IF(S286="","",VLOOKUP(S286,'4シフト記号表'!$C$6:$K$35,9,FALSE))</f>
        <v/>
      </c>
      <c r="T287" s="385" t="str">
        <f>IF(T286="","",VLOOKUP(T286,'4シフト記号表'!$C$6:$K$35,9,FALSE))</f>
        <v/>
      </c>
      <c r="U287" s="385" t="str">
        <f>IF(U286="","",VLOOKUP(U286,'4シフト記号表'!$C$6:$K$35,9,FALSE))</f>
        <v/>
      </c>
      <c r="V287" s="385" t="str">
        <f>IF(V286="","",VLOOKUP(V286,'4シフト記号表'!$C$6:$K$35,9,FALSE))</f>
        <v/>
      </c>
      <c r="W287" s="385" t="str">
        <f>IF(W286="","",VLOOKUP(W286,'4シフト記号表'!$C$6:$K$35,9,FALSE))</f>
        <v/>
      </c>
      <c r="X287" s="385" t="str">
        <f>IF(X286="","",VLOOKUP(X286,'4シフト記号表'!$C$6:$K$35,9,FALSE))</f>
        <v/>
      </c>
      <c r="Y287" s="386" t="str">
        <f>IF(Y286="","",VLOOKUP(Y286,'4シフト記号表'!$C$6:$K$35,9,FALSE))</f>
        <v/>
      </c>
      <c r="Z287" s="384" t="str">
        <f>IF(Z286="","",VLOOKUP(Z286,'4シフト記号表'!$C$6:$K$35,9,FALSE))</f>
        <v/>
      </c>
      <c r="AA287" s="385" t="str">
        <f>IF(AA286="","",VLOOKUP(AA286,'4シフト記号表'!$C$6:$K$35,9,FALSE))</f>
        <v/>
      </c>
      <c r="AB287" s="385" t="str">
        <f>IF(AB286="","",VLOOKUP(AB286,'4シフト記号表'!$C$6:$K$35,9,FALSE))</f>
        <v/>
      </c>
      <c r="AC287" s="385" t="str">
        <f>IF(AC286="","",VLOOKUP(AC286,'4シフト記号表'!$C$6:$K$35,9,FALSE))</f>
        <v/>
      </c>
      <c r="AD287" s="385" t="str">
        <f>IF(AD286="","",VLOOKUP(AD286,'4シフト記号表'!$C$6:$K$35,9,FALSE))</f>
        <v/>
      </c>
      <c r="AE287" s="385" t="str">
        <f>IF(AE286="","",VLOOKUP(AE286,'4シフト記号表'!$C$6:$K$35,9,FALSE))</f>
        <v/>
      </c>
      <c r="AF287" s="386" t="str">
        <f>IF(AF286="","",VLOOKUP(AF286,'4シフト記号表'!$C$6:$K$35,9,FALSE))</f>
        <v/>
      </c>
      <c r="AG287" s="384" t="str">
        <f>IF(AG286="","",VLOOKUP(AG286,'4シフト記号表'!$C$6:$K$35,9,FALSE))</f>
        <v/>
      </c>
      <c r="AH287" s="385" t="str">
        <f>IF(AH286="","",VLOOKUP(AH286,'4シフト記号表'!$C$6:$K$35,9,FALSE))</f>
        <v/>
      </c>
      <c r="AI287" s="385" t="str">
        <f>IF(AI286="","",VLOOKUP(AI286,'4シフト記号表'!$C$6:$K$35,9,FALSE))</f>
        <v/>
      </c>
      <c r="AJ287" s="385" t="str">
        <f>IF(AJ286="","",VLOOKUP(AJ286,'4シフト記号表'!$C$6:$K$35,9,FALSE))</f>
        <v/>
      </c>
      <c r="AK287" s="385" t="str">
        <f>IF(AK286="","",VLOOKUP(AK286,'4シフト記号表'!$C$6:$K$35,9,FALSE))</f>
        <v/>
      </c>
      <c r="AL287" s="385" t="str">
        <f>IF(AL286="","",VLOOKUP(AL286,'4シフト記号表'!$C$6:$K$35,9,FALSE))</f>
        <v/>
      </c>
      <c r="AM287" s="386" t="str">
        <f>IF(AM286="","",VLOOKUP(AM286,'4シフト記号表'!$C$6:$K$35,9,FALSE))</f>
        <v/>
      </c>
      <c r="AN287" s="384" t="str">
        <f>IF(AN286="","",VLOOKUP(AN286,'4シフト記号表'!$C$6:$K$35,9,FALSE))</f>
        <v/>
      </c>
      <c r="AO287" s="385" t="str">
        <f>IF(AO286="","",VLOOKUP(AO286,'4シフト記号表'!$C$6:$K$35,9,FALSE))</f>
        <v/>
      </c>
      <c r="AP287" s="385" t="str">
        <f>IF(AP286="","",VLOOKUP(AP286,'4シフト記号表'!$C$6:$K$35,9,FALSE))</f>
        <v/>
      </c>
      <c r="AQ287" s="385" t="str">
        <f>IF(AQ286="","",VLOOKUP(AQ286,'4シフト記号表'!$C$6:$K$35,9,FALSE))</f>
        <v/>
      </c>
      <c r="AR287" s="385" t="str">
        <f>IF(AR286="","",VLOOKUP(AR286,'4シフト記号表'!$C$6:$K$35,9,FALSE))</f>
        <v/>
      </c>
      <c r="AS287" s="385" t="str">
        <f>IF(AS286="","",VLOOKUP(AS286,'4シフト記号表'!$C$6:$K$35,9,FALSE))</f>
        <v/>
      </c>
      <c r="AT287" s="386" t="str">
        <f>IF(AT286="","",VLOOKUP(AT286,'4シフト記号表'!$C$6:$K$35,9,FALSE))</f>
        <v/>
      </c>
      <c r="AU287" s="384" t="str">
        <f>IF(AU286="","",VLOOKUP(AU286,'4シフト記号表'!$C$6:$K$35,9,FALSE))</f>
        <v/>
      </c>
      <c r="AV287" s="385" t="str">
        <f>IF(AV286="","",VLOOKUP(AV286,'4シフト記号表'!$C$6:$K$35,9,FALSE))</f>
        <v/>
      </c>
      <c r="AW287" s="385" t="str">
        <f>IF(AW286="","",VLOOKUP(AW286,'4シフト記号表'!$C$6:$K$35,9,FALSE))</f>
        <v/>
      </c>
      <c r="AX287" s="1386">
        <f>IF($BB$3="４週",SUM(S287:AT287),IF($BB$3="暦月",SUM(S287:AW287),""))</f>
        <v>0</v>
      </c>
      <c r="AY287" s="1387"/>
      <c r="AZ287" s="1388">
        <f>IF($BB$3="４週",AX287/4,IF($BB$3="暦月",'4勤務形態一覧（100名）'!AX287/('4勤務形態一覧（100名）'!$BB$8/7),""))</f>
        <v>0</v>
      </c>
      <c r="BA287" s="1389"/>
      <c r="BB287" s="1443"/>
      <c r="BC287" s="1338"/>
      <c r="BD287" s="1338"/>
      <c r="BE287" s="1338"/>
      <c r="BF287" s="1339"/>
    </row>
    <row r="288" spans="2:58" ht="20.25" customHeight="1">
      <c r="B288" s="1316"/>
      <c r="C288" s="1425"/>
      <c r="D288" s="1426"/>
      <c r="E288" s="1427"/>
      <c r="F288" s="437">
        <f>C286</f>
        <v>0</v>
      </c>
      <c r="G288" s="1401"/>
      <c r="H288" s="1331"/>
      <c r="I288" s="1332"/>
      <c r="J288" s="1332"/>
      <c r="K288" s="1333"/>
      <c r="L288" s="1406"/>
      <c r="M288" s="1407"/>
      <c r="N288" s="1407"/>
      <c r="O288" s="1408"/>
      <c r="P288" s="1390" t="s">
        <v>215</v>
      </c>
      <c r="Q288" s="1391"/>
      <c r="R288" s="1392"/>
      <c r="S288" s="388" t="str">
        <f>IF(S286="","",VLOOKUP(S286,'4シフト記号表'!$C$6:$U$35,19,FALSE))</f>
        <v/>
      </c>
      <c r="T288" s="389" t="str">
        <f>IF(T286="","",VLOOKUP(T286,'4シフト記号表'!$C$6:$U$35,19,FALSE))</f>
        <v/>
      </c>
      <c r="U288" s="389" t="str">
        <f>IF(U286="","",VLOOKUP(U286,'4シフト記号表'!$C$6:$U$35,19,FALSE))</f>
        <v/>
      </c>
      <c r="V288" s="389" t="str">
        <f>IF(V286="","",VLOOKUP(V286,'4シフト記号表'!$C$6:$U$35,19,FALSE))</f>
        <v/>
      </c>
      <c r="W288" s="389" t="str">
        <f>IF(W286="","",VLOOKUP(W286,'4シフト記号表'!$C$6:$U$35,19,FALSE))</f>
        <v/>
      </c>
      <c r="X288" s="389" t="str">
        <f>IF(X286="","",VLOOKUP(X286,'4シフト記号表'!$C$6:$U$35,19,FALSE))</f>
        <v/>
      </c>
      <c r="Y288" s="390" t="str">
        <f>IF(Y286="","",VLOOKUP(Y286,'4シフト記号表'!$C$6:$U$35,19,FALSE))</f>
        <v/>
      </c>
      <c r="Z288" s="388" t="str">
        <f>IF(Z286="","",VLOOKUP(Z286,'4シフト記号表'!$C$6:$U$35,19,FALSE))</f>
        <v/>
      </c>
      <c r="AA288" s="389" t="str">
        <f>IF(AA286="","",VLOOKUP(AA286,'4シフト記号表'!$C$6:$U$35,19,FALSE))</f>
        <v/>
      </c>
      <c r="AB288" s="389" t="str">
        <f>IF(AB286="","",VLOOKUP(AB286,'4シフト記号表'!$C$6:$U$35,19,FALSE))</f>
        <v/>
      </c>
      <c r="AC288" s="389" t="str">
        <f>IF(AC286="","",VLOOKUP(AC286,'4シフト記号表'!$C$6:$U$35,19,FALSE))</f>
        <v/>
      </c>
      <c r="AD288" s="389" t="str">
        <f>IF(AD286="","",VLOOKUP(AD286,'4シフト記号表'!$C$6:$U$35,19,FALSE))</f>
        <v/>
      </c>
      <c r="AE288" s="389" t="str">
        <f>IF(AE286="","",VLOOKUP(AE286,'4シフト記号表'!$C$6:$U$35,19,FALSE))</f>
        <v/>
      </c>
      <c r="AF288" s="390" t="str">
        <f>IF(AF286="","",VLOOKUP(AF286,'4シフト記号表'!$C$6:$U$35,19,FALSE))</f>
        <v/>
      </c>
      <c r="AG288" s="388" t="str">
        <f>IF(AG286="","",VLOOKUP(AG286,'4シフト記号表'!$C$6:$U$35,19,FALSE))</f>
        <v/>
      </c>
      <c r="AH288" s="389" t="str">
        <f>IF(AH286="","",VLOOKUP(AH286,'4シフト記号表'!$C$6:$U$35,19,FALSE))</f>
        <v/>
      </c>
      <c r="AI288" s="389" t="str">
        <f>IF(AI286="","",VLOOKUP(AI286,'4シフト記号表'!$C$6:$U$35,19,FALSE))</f>
        <v/>
      </c>
      <c r="AJ288" s="389" t="str">
        <f>IF(AJ286="","",VLOOKUP(AJ286,'4シフト記号表'!$C$6:$U$35,19,FALSE))</f>
        <v/>
      </c>
      <c r="AK288" s="389" t="str">
        <f>IF(AK286="","",VLOOKUP(AK286,'4シフト記号表'!$C$6:$U$35,19,FALSE))</f>
        <v/>
      </c>
      <c r="AL288" s="389" t="str">
        <f>IF(AL286="","",VLOOKUP(AL286,'4シフト記号表'!$C$6:$U$35,19,FALSE))</f>
        <v/>
      </c>
      <c r="AM288" s="390" t="str">
        <f>IF(AM286="","",VLOOKUP(AM286,'4シフト記号表'!$C$6:$U$35,19,FALSE))</f>
        <v/>
      </c>
      <c r="AN288" s="388" t="str">
        <f>IF(AN286="","",VLOOKUP(AN286,'4シフト記号表'!$C$6:$U$35,19,FALSE))</f>
        <v/>
      </c>
      <c r="AO288" s="389" t="str">
        <f>IF(AO286="","",VLOOKUP(AO286,'4シフト記号表'!$C$6:$U$35,19,FALSE))</f>
        <v/>
      </c>
      <c r="AP288" s="389" t="str">
        <f>IF(AP286="","",VLOOKUP(AP286,'4シフト記号表'!$C$6:$U$35,19,FALSE))</f>
        <v/>
      </c>
      <c r="AQ288" s="389" t="str">
        <f>IF(AQ286="","",VLOOKUP(AQ286,'4シフト記号表'!$C$6:$U$35,19,FALSE))</f>
        <v/>
      </c>
      <c r="AR288" s="389" t="str">
        <f>IF(AR286="","",VLOOKUP(AR286,'4シフト記号表'!$C$6:$U$35,19,FALSE))</f>
        <v/>
      </c>
      <c r="AS288" s="389" t="str">
        <f>IF(AS286="","",VLOOKUP(AS286,'4シフト記号表'!$C$6:$U$35,19,FALSE))</f>
        <v/>
      </c>
      <c r="AT288" s="390" t="str">
        <f>IF(AT286="","",VLOOKUP(AT286,'4シフト記号表'!$C$6:$U$35,19,FALSE))</f>
        <v/>
      </c>
      <c r="AU288" s="388" t="str">
        <f>IF(AU286="","",VLOOKUP(AU286,'4シフト記号表'!$C$6:$U$35,19,FALSE))</f>
        <v/>
      </c>
      <c r="AV288" s="389" t="str">
        <f>IF(AV286="","",VLOOKUP(AV286,'4シフト記号表'!$C$6:$U$35,19,FALSE))</f>
        <v/>
      </c>
      <c r="AW288" s="389" t="str">
        <f>IF(AW286="","",VLOOKUP(AW286,'4シフト記号表'!$C$6:$U$35,19,FALSE))</f>
        <v/>
      </c>
      <c r="AX288" s="1393">
        <f>IF($BB$3="４週",SUM(S288:AT288),IF($BB$3="暦月",SUM(S288:AW288),""))</f>
        <v>0</v>
      </c>
      <c r="AY288" s="1394"/>
      <c r="AZ288" s="1395">
        <f>IF($BB$3="４週",AX288/4,IF($BB$3="暦月",'4勤務形態一覧（100名）'!AX288/('4勤務形態一覧（100名）'!$BB$8/7),""))</f>
        <v>0</v>
      </c>
      <c r="BA288" s="1396"/>
      <c r="BB288" s="1444"/>
      <c r="BC288" s="1407"/>
      <c r="BD288" s="1407"/>
      <c r="BE288" s="1407"/>
      <c r="BF288" s="1408"/>
    </row>
    <row r="289" spans="2:58" ht="20.25" customHeight="1">
      <c r="B289" s="1316">
        <f>B286+1</f>
        <v>90</v>
      </c>
      <c r="C289" s="1419"/>
      <c r="D289" s="1420"/>
      <c r="E289" s="1421"/>
      <c r="F289" s="391"/>
      <c r="G289" s="1400"/>
      <c r="H289" s="1402"/>
      <c r="I289" s="1332"/>
      <c r="J289" s="1332"/>
      <c r="K289" s="1333"/>
      <c r="L289" s="1403"/>
      <c r="M289" s="1404"/>
      <c r="N289" s="1404"/>
      <c r="O289" s="1405"/>
      <c r="P289" s="1409" t="s">
        <v>213</v>
      </c>
      <c r="Q289" s="1410"/>
      <c r="R289" s="1411"/>
      <c r="S289" s="434"/>
      <c r="T289" s="435"/>
      <c r="U289" s="435"/>
      <c r="V289" s="435"/>
      <c r="W289" s="435"/>
      <c r="X289" s="435"/>
      <c r="Y289" s="436"/>
      <c r="Z289" s="434"/>
      <c r="AA289" s="435"/>
      <c r="AB289" s="435"/>
      <c r="AC289" s="435"/>
      <c r="AD289" s="435"/>
      <c r="AE289" s="435"/>
      <c r="AF289" s="436"/>
      <c r="AG289" s="434"/>
      <c r="AH289" s="435"/>
      <c r="AI289" s="435"/>
      <c r="AJ289" s="435"/>
      <c r="AK289" s="435"/>
      <c r="AL289" s="435"/>
      <c r="AM289" s="436"/>
      <c r="AN289" s="434"/>
      <c r="AO289" s="435"/>
      <c r="AP289" s="435"/>
      <c r="AQ289" s="435"/>
      <c r="AR289" s="435"/>
      <c r="AS289" s="435"/>
      <c r="AT289" s="436"/>
      <c r="AU289" s="434"/>
      <c r="AV289" s="435"/>
      <c r="AW289" s="435"/>
      <c r="AX289" s="1481"/>
      <c r="AY289" s="1482"/>
      <c r="AZ289" s="1483"/>
      <c r="BA289" s="1484"/>
      <c r="BB289" s="1442"/>
      <c r="BC289" s="1404"/>
      <c r="BD289" s="1404"/>
      <c r="BE289" s="1404"/>
      <c r="BF289" s="1405"/>
    </row>
    <row r="290" spans="2:58" ht="20.25" customHeight="1">
      <c r="B290" s="1316"/>
      <c r="C290" s="1422"/>
      <c r="D290" s="1423"/>
      <c r="E290" s="1424"/>
      <c r="F290" s="383"/>
      <c r="G290" s="1327"/>
      <c r="H290" s="1331"/>
      <c r="I290" s="1332"/>
      <c r="J290" s="1332"/>
      <c r="K290" s="1333"/>
      <c r="L290" s="1337"/>
      <c r="M290" s="1338"/>
      <c r="N290" s="1338"/>
      <c r="O290" s="1339"/>
      <c r="P290" s="1383" t="s">
        <v>214</v>
      </c>
      <c r="Q290" s="1384"/>
      <c r="R290" s="1385"/>
      <c r="S290" s="384" t="str">
        <f>IF(S289="","",VLOOKUP(S289,'4シフト記号表'!$C$6:$K$35,9,FALSE))</f>
        <v/>
      </c>
      <c r="T290" s="385" t="str">
        <f>IF(T289="","",VLOOKUP(T289,'4シフト記号表'!$C$6:$K$35,9,FALSE))</f>
        <v/>
      </c>
      <c r="U290" s="385" t="str">
        <f>IF(U289="","",VLOOKUP(U289,'4シフト記号表'!$C$6:$K$35,9,FALSE))</f>
        <v/>
      </c>
      <c r="V290" s="385" t="str">
        <f>IF(V289="","",VLOOKUP(V289,'4シフト記号表'!$C$6:$K$35,9,FALSE))</f>
        <v/>
      </c>
      <c r="W290" s="385" t="str">
        <f>IF(W289="","",VLOOKUP(W289,'4シフト記号表'!$C$6:$K$35,9,FALSE))</f>
        <v/>
      </c>
      <c r="X290" s="385" t="str">
        <f>IF(X289="","",VLOOKUP(X289,'4シフト記号表'!$C$6:$K$35,9,FALSE))</f>
        <v/>
      </c>
      <c r="Y290" s="386" t="str">
        <f>IF(Y289="","",VLOOKUP(Y289,'4シフト記号表'!$C$6:$K$35,9,FALSE))</f>
        <v/>
      </c>
      <c r="Z290" s="384" t="str">
        <f>IF(Z289="","",VLOOKUP(Z289,'4シフト記号表'!$C$6:$K$35,9,FALSE))</f>
        <v/>
      </c>
      <c r="AA290" s="385" t="str">
        <f>IF(AA289="","",VLOOKUP(AA289,'4シフト記号表'!$C$6:$K$35,9,FALSE))</f>
        <v/>
      </c>
      <c r="AB290" s="385" t="str">
        <f>IF(AB289="","",VLOOKUP(AB289,'4シフト記号表'!$C$6:$K$35,9,FALSE))</f>
        <v/>
      </c>
      <c r="AC290" s="385" t="str">
        <f>IF(AC289="","",VLOOKUP(AC289,'4シフト記号表'!$C$6:$K$35,9,FALSE))</f>
        <v/>
      </c>
      <c r="AD290" s="385" t="str">
        <f>IF(AD289="","",VLOOKUP(AD289,'4シフト記号表'!$C$6:$K$35,9,FALSE))</f>
        <v/>
      </c>
      <c r="AE290" s="385" t="str">
        <f>IF(AE289="","",VLOOKUP(AE289,'4シフト記号表'!$C$6:$K$35,9,FALSE))</f>
        <v/>
      </c>
      <c r="AF290" s="386" t="str">
        <f>IF(AF289="","",VLOOKUP(AF289,'4シフト記号表'!$C$6:$K$35,9,FALSE))</f>
        <v/>
      </c>
      <c r="AG290" s="384" t="str">
        <f>IF(AG289="","",VLOOKUP(AG289,'4シフト記号表'!$C$6:$K$35,9,FALSE))</f>
        <v/>
      </c>
      <c r="AH290" s="385" t="str">
        <f>IF(AH289="","",VLOOKUP(AH289,'4シフト記号表'!$C$6:$K$35,9,FALSE))</f>
        <v/>
      </c>
      <c r="AI290" s="385" t="str">
        <f>IF(AI289="","",VLOOKUP(AI289,'4シフト記号表'!$C$6:$K$35,9,FALSE))</f>
        <v/>
      </c>
      <c r="AJ290" s="385" t="str">
        <f>IF(AJ289="","",VLOOKUP(AJ289,'4シフト記号表'!$C$6:$K$35,9,FALSE))</f>
        <v/>
      </c>
      <c r="AK290" s="385" t="str">
        <f>IF(AK289="","",VLOOKUP(AK289,'4シフト記号表'!$C$6:$K$35,9,FALSE))</f>
        <v/>
      </c>
      <c r="AL290" s="385" t="str">
        <f>IF(AL289="","",VLOOKUP(AL289,'4シフト記号表'!$C$6:$K$35,9,FALSE))</f>
        <v/>
      </c>
      <c r="AM290" s="386" t="str">
        <f>IF(AM289="","",VLOOKUP(AM289,'4シフト記号表'!$C$6:$K$35,9,FALSE))</f>
        <v/>
      </c>
      <c r="AN290" s="384" t="str">
        <f>IF(AN289="","",VLOOKUP(AN289,'4シフト記号表'!$C$6:$K$35,9,FALSE))</f>
        <v/>
      </c>
      <c r="AO290" s="385" t="str">
        <f>IF(AO289="","",VLOOKUP(AO289,'4シフト記号表'!$C$6:$K$35,9,FALSE))</f>
        <v/>
      </c>
      <c r="AP290" s="385" t="str">
        <f>IF(AP289="","",VLOOKUP(AP289,'4シフト記号表'!$C$6:$K$35,9,FALSE))</f>
        <v/>
      </c>
      <c r="AQ290" s="385" t="str">
        <f>IF(AQ289="","",VLOOKUP(AQ289,'4シフト記号表'!$C$6:$K$35,9,FALSE))</f>
        <v/>
      </c>
      <c r="AR290" s="385" t="str">
        <f>IF(AR289="","",VLOOKUP(AR289,'4シフト記号表'!$C$6:$K$35,9,FALSE))</f>
        <v/>
      </c>
      <c r="AS290" s="385" t="str">
        <f>IF(AS289="","",VLOOKUP(AS289,'4シフト記号表'!$C$6:$K$35,9,FALSE))</f>
        <v/>
      </c>
      <c r="AT290" s="386" t="str">
        <f>IF(AT289="","",VLOOKUP(AT289,'4シフト記号表'!$C$6:$K$35,9,FALSE))</f>
        <v/>
      </c>
      <c r="AU290" s="384" t="str">
        <f>IF(AU289="","",VLOOKUP(AU289,'4シフト記号表'!$C$6:$K$35,9,FALSE))</f>
        <v/>
      </c>
      <c r="AV290" s="385" t="str">
        <f>IF(AV289="","",VLOOKUP(AV289,'4シフト記号表'!$C$6:$K$35,9,FALSE))</f>
        <v/>
      </c>
      <c r="AW290" s="385" t="str">
        <f>IF(AW289="","",VLOOKUP(AW289,'4シフト記号表'!$C$6:$K$35,9,FALSE))</f>
        <v/>
      </c>
      <c r="AX290" s="1386">
        <f>IF($BB$3="４週",SUM(S290:AT290),IF($BB$3="暦月",SUM(S290:AW290),""))</f>
        <v>0</v>
      </c>
      <c r="AY290" s="1387"/>
      <c r="AZ290" s="1388">
        <f>IF($BB$3="４週",AX290/4,IF($BB$3="暦月",'4勤務形態一覧（100名）'!AX290/('4勤務形態一覧（100名）'!$BB$8/7),""))</f>
        <v>0</v>
      </c>
      <c r="BA290" s="1389"/>
      <c r="BB290" s="1443"/>
      <c r="BC290" s="1338"/>
      <c r="BD290" s="1338"/>
      <c r="BE290" s="1338"/>
      <c r="BF290" s="1339"/>
    </row>
    <row r="291" spans="2:58" ht="20.25" customHeight="1">
      <c r="B291" s="1316"/>
      <c r="C291" s="1425"/>
      <c r="D291" s="1426"/>
      <c r="E291" s="1427"/>
      <c r="F291" s="437">
        <f>C289</f>
        <v>0</v>
      </c>
      <c r="G291" s="1401"/>
      <c r="H291" s="1331"/>
      <c r="I291" s="1332"/>
      <c r="J291" s="1332"/>
      <c r="K291" s="1333"/>
      <c r="L291" s="1406"/>
      <c r="M291" s="1407"/>
      <c r="N291" s="1407"/>
      <c r="O291" s="1408"/>
      <c r="P291" s="1390" t="s">
        <v>215</v>
      </c>
      <c r="Q291" s="1391"/>
      <c r="R291" s="1392"/>
      <c r="S291" s="388" t="str">
        <f>IF(S289="","",VLOOKUP(S289,'4シフト記号表'!$C$6:$U$35,19,FALSE))</f>
        <v/>
      </c>
      <c r="T291" s="389" t="str">
        <f>IF(T289="","",VLOOKUP(T289,'4シフト記号表'!$C$6:$U$35,19,FALSE))</f>
        <v/>
      </c>
      <c r="U291" s="389" t="str">
        <f>IF(U289="","",VLOOKUP(U289,'4シフト記号表'!$C$6:$U$35,19,FALSE))</f>
        <v/>
      </c>
      <c r="V291" s="389" t="str">
        <f>IF(V289="","",VLOOKUP(V289,'4シフト記号表'!$C$6:$U$35,19,FALSE))</f>
        <v/>
      </c>
      <c r="W291" s="389" t="str">
        <f>IF(W289="","",VLOOKUP(W289,'4シフト記号表'!$C$6:$U$35,19,FALSE))</f>
        <v/>
      </c>
      <c r="X291" s="389" t="str">
        <f>IF(X289="","",VLOOKUP(X289,'4シフト記号表'!$C$6:$U$35,19,FALSE))</f>
        <v/>
      </c>
      <c r="Y291" s="390" t="str">
        <f>IF(Y289="","",VLOOKUP(Y289,'4シフト記号表'!$C$6:$U$35,19,FALSE))</f>
        <v/>
      </c>
      <c r="Z291" s="388" t="str">
        <f>IF(Z289="","",VLOOKUP(Z289,'4シフト記号表'!$C$6:$U$35,19,FALSE))</f>
        <v/>
      </c>
      <c r="AA291" s="389" t="str">
        <f>IF(AA289="","",VLOOKUP(AA289,'4シフト記号表'!$C$6:$U$35,19,FALSE))</f>
        <v/>
      </c>
      <c r="AB291" s="389" t="str">
        <f>IF(AB289="","",VLOOKUP(AB289,'4シフト記号表'!$C$6:$U$35,19,FALSE))</f>
        <v/>
      </c>
      <c r="AC291" s="389" t="str">
        <f>IF(AC289="","",VLOOKUP(AC289,'4シフト記号表'!$C$6:$U$35,19,FALSE))</f>
        <v/>
      </c>
      <c r="AD291" s="389" t="str">
        <f>IF(AD289="","",VLOOKUP(AD289,'4シフト記号表'!$C$6:$U$35,19,FALSE))</f>
        <v/>
      </c>
      <c r="AE291" s="389" t="str">
        <f>IF(AE289="","",VLOOKUP(AE289,'4シフト記号表'!$C$6:$U$35,19,FALSE))</f>
        <v/>
      </c>
      <c r="AF291" s="390" t="str">
        <f>IF(AF289="","",VLOOKUP(AF289,'4シフト記号表'!$C$6:$U$35,19,FALSE))</f>
        <v/>
      </c>
      <c r="AG291" s="388" t="str">
        <f>IF(AG289="","",VLOOKUP(AG289,'4シフト記号表'!$C$6:$U$35,19,FALSE))</f>
        <v/>
      </c>
      <c r="AH291" s="389" t="str">
        <f>IF(AH289="","",VLOOKUP(AH289,'4シフト記号表'!$C$6:$U$35,19,FALSE))</f>
        <v/>
      </c>
      <c r="AI291" s="389" t="str">
        <f>IF(AI289="","",VLOOKUP(AI289,'4シフト記号表'!$C$6:$U$35,19,FALSE))</f>
        <v/>
      </c>
      <c r="AJ291" s="389" t="str">
        <f>IF(AJ289="","",VLOOKUP(AJ289,'4シフト記号表'!$C$6:$U$35,19,FALSE))</f>
        <v/>
      </c>
      <c r="AK291" s="389" t="str">
        <f>IF(AK289="","",VLOOKUP(AK289,'4シフト記号表'!$C$6:$U$35,19,FALSE))</f>
        <v/>
      </c>
      <c r="AL291" s="389" t="str">
        <f>IF(AL289="","",VLOOKUP(AL289,'4シフト記号表'!$C$6:$U$35,19,FALSE))</f>
        <v/>
      </c>
      <c r="AM291" s="390" t="str">
        <f>IF(AM289="","",VLOOKUP(AM289,'4シフト記号表'!$C$6:$U$35,19,FALSE))</f>
        <v/>
      </c>
      <c r="AN291" s="388" t="str">
        <f>IF(AN289="","",VLOOKUP(AN289,'4シフト記号表'!$C$6:$U$35,19,FALSE))</f>
        <v/>
      </c>
      <c r="AO291" s="389" t="str">
        <f>IF(AO289="","",VLOOKUP(AO289,'4シフト記号表'!$C$6:$U$35,19,FALSE))</f>
        <v/>
      </c>
      <c r="AP291" s="389" t="str">
        <f>IF(AP289="","",VLOOKUP(AP289,'4シフト記号表'!$C$6:$U$35,19,FALSE))</f>
        <v/>
      </c>
      <c r="AQ291" s="389" t="str">
        <f>IF(AQ289="","",VLOOKUP(AQ289,'4シフト記号表'!$C$6:$U$35,19,FALSE))</f>
        <v/>
      </c>
      <c r="AR291" s="389" t="str">
        <f>IF(AR289="","",VLOOKUP(AR289,'4シフト記号表'!$C$6:$U$35,19,FALSE))</f>
        <v/>
      </c>
      <c r="AS291" s="389" t="str">
        <f>IF(AS289="","",VLOOKUP(AS289,'4シフト記号表'!$C$6:$U$35,19,FALSE))</f>
        <v/>
      </c>
      <c r="AT291" s="390" t="str">
        <f>IF(AT289="","",VLOOKUP(AT289,'4シフト記号表'!$C$6:$U$35,19,FALSE))</f>
        <v/>
      </c>
      <c r="AU291" s="388" t="str">
        <f>IF(AU289="","",VLOOKUP(AU289,'4シフト記号表'!$C$6:$U$35,19,FALSE))</f>
        <v/>
      </c>
      <c r="AV291" s="389" t="str">
        <f>IF(AV289="","",VLOOKUP(AV289,'4シフト記号表'!$C$6:$U$35,19,FALSE))</f>
        <v/>
      </c>
      <c r="AW291" s="389" t="str">
        <f>IF(AW289="","",VLOOKUP(AW289,'4シフト記号表'!$C$6:$U$35,19,FALSE))</f>
        <v/>
      </c>
      <c r="AX291" s="1393">
        <f>IF($BB$3="４週",SUM(S291:AT291),IF($BB$3="暦月",SUM(S291:AW291),""))</f>
        <v>0</v>
      </c>
      <c r="AY291" s="1394"/>
      <c r="AZ291" s="1395">
        <f>IF($BB$3="４週",AX291/4,IF($BB$3="暦月",'4勤務形態一覧（100名）'!AX291/('4勤務形態一覧（100名）'!$BB$8/7),""))</f>
        <v>0</v>
      </c>
      <c r="BA291" s="1396"/>
      <c r="BB291" s="1444"/>
      <c r="BC291" s="1407"/>
      <c r="BD291" s="1407"/>
      <c r="BE291" s="1407"/>
      <c r="BF291" s="1408"/>
    </row>
    <row r="292" spans="2:58" ht="20.25" customHeight="1">
      <c r="B292" s="1316">
        <f>B289+1</f>
        <v>91</v>
      </c>
      <c r="C292" s="1419"/>
      <c r="D292" s="1420"/>
      <c r="E292" s="1421"/>
      <c r="F292" s="391"/>
      <c r="G292" s="1400"/>
      <c r="H292" s="1402"/>
      <c r="I292" s="1332"/>
      <c r="J292" s="1332"/>
      <c r="K292" s="1333"/>
      <c r="L292" s="1403"/>
      <c r="M292" s="1404"/>
      <c r="N292" s="1404"/>
      <c r="O292" s="1405"/>
      <c r="P292" s="1409" t="s">
        <v>213</v>
      </c>
      <c r="Q292" s="1410"/>
      <c r="R292" s="1411"/>
      <c r="S292" s="434"/>
      <c r="T292" s="435"/>
      <c r="U292" s="435"/>
      <c r="V292" s="435"/>
      <c r="W292" s="435"/>
      <c r="X292" s="435"/>
      <c r="Y292" s="436"/>
      <c r="Z292" s="434"/>
      <c r="AA292" s="435"/>
      <c r="AB292" s="435"/>
      <c r="AC292" s="435"/>
      <c r="AD292" s="435"/>
      <c r="AE292" s="435"/>
      <c r="AF292" s="436"/>
      <c r="AG292" s="434"/>
      <c r="AH292" s="435"/>
      <c r="AI292" s="435"/>
      <c r="AJ292" s="435"/>
      <c r="AK292" s="435"/>
      <c r="AL292" s="435"/>
      <c r="AM292" s="436"/>
      <c r="AN292" s="434"/>
      <c r="AO292" s="435"/>
      <c r="AP292" s="435"/>
      <c r="AQ292" s="435"/>
      <c r="AR292" s="435"/>
      <c r="AS292" s="435"/>
      <c r="AT292" s="436"/>
      <c r="AU292" s="434"/>
      <c r="AV292" s="435"/>
      <c r="AW292" s="435"/>
      <c r="AX292" s="1481"/>
      <c r="AY292" s="1482"/>
      <c r="AZ292" s="1483"/>
      <c r="BA292" s="1484"/>
      <c r="BB292" s="1442"/>
      <c r="BC292" s="1404"/>
      <c r="BD292" s="1404"/>
      <c r="BE292" s="1404"/>
      <c r="BF292" s="1405"/>
    </row>
    <row r="293" spans="2:58" ht="20.25" customHeight="1">
      <c r="B293" s="1316"/>
      <c r="C293" s="1422"/>
      <c r="D293" s="1423"/>
      <c r="E293" s="1424"/>
      <c r="F293" s="383"/>
      <c r="G293" s="1327"/>
      <c r="H293" s="1331"/>
      <c r="I293" s="1332"/>
      <c r="J293" s="1332"/>
      <c r="K293" s="1333"/>
      <c r="L293" s="1337"/>
      <c r="M293" s="1338"/>
      <c r="N293" s="1338"/>
      <c r="O293" s="1339"/>
      <c r="P293" s="1383" t="s">
        <v>214</v>
      </c>
      <c r="Q293" s="1384"/>
      <c r="R293" s="1385"/>
      <c r="S293" s="384" t="str">
        <f>IF(S292="","",VLOOKUP(S292,'4シフト記号表'!$C$6:$K$35,9,FALSE))</f>
        <v/>
      </c>
      <c r="T293" s="385" t="str">
        <f>IF(T292="","",VLOOKUP(T292,'4シフト記号表'!$C$6:$K$35,9,FALSE))</f>
        <v/>
      </c>
      <c r="U293" s="385" t="str">
        <f>IF(U292="","",VLOOKUP(U292,'4シフト記号表'!$C$6:$K$35,9,FALSE))</f>
        <v/>
      </c>
      <c r="V293" s="385" t="str">
        <f>IF(V292="","",VLOOKUP(V292,'4シフト記号表'!$C$6:$K$35,9,FALSE))</f>
        <v/>
      </c>
      <c r="W293" s="385" t="str">
        <f>IF(W292="","",VLOOKUP(W292,'4シフト記号表'!$C$6:$K$35,9,FALSE))</f>
        <v/>
      </c>
      <c r="X293" s="385" t="str">
        <f>IF(X292="","",VLOOKUP(X292,'4シフト記号表'!$C$6:$K$35,9,FALSE))</f>
        <v/>
      </c>
      <c r="Y293" s="386" t="str">
        <f>IF(Y292="","",VLOOKUP(Y292,'4シフト記号表'!$C$6:$K$35,9,FALSE))</f>
        <v/>
      </c>
      <c r="Z293" s="384" t="str">
        <f>IF(Z292="","",VLOOKUP(Z292,'4シフト記号表'!$C$6:$K$35,9,FALSE))</f>
        <v/>
      </c>
      <c r="AA293" s="385" t="str">
        <f>IF(AA292="","",VLOOKUP(AA292,'4シフト記号表'!$C$6:$K$35,9,FALSE))</f>
        <v/>
      </c>
      <c r="AB293" s="385" t="str">
        <f>IF(AB292="","",VLOOKUP(AB292,'4シフト記号表'!$C$6:$K$35,9,FALSE))</f>
        <v/>
      </c>
      <c r="AC293" s="385" t="str">
        <f>IF(AC292="","",VLOOKUP(AC292,'4シフト記号表'!$C$6:$K$35,9,FALSE))</f>
        <v/>
      </c>
      <c r="AD293" s="385" t="str">
        <f>IF(AD292="","",VLOOKUP(AD292,'4シフト記号表'!$C$6:$K$35,9,FALSE))</f>
        <v/>
      </c>
      <c r="AE293" s="385" t="str">
        <f>IF(AE292="","",VLOOKUP(AE292,'4シフト記号表'!$C$6:$K$35,9,FALSE))</f>
        <v/>
      </c>
      <c r="AF293" s="386" t="str">
        <f>IF(AF292="","",VLOOKUP(AF292,'4シフト記号表'!$C$6:$K$35,9,FALSE))</f>
        <v/>
      </c>
      <c r="AG293" s="384" t="str">
        <f>IF(AG292="","",VLOOKUP(AG292,'4シフト記号表'!$C$6:$K$35,9,FALSE))</f>
        <v/>
      </c>
      <c r="AH293" s="385" t="str">
        <f>IF(AH292="","",VLOOKUP(AH292,'4シフト記号表'!$C$6:$K$35,9,FALSE))</f>
        <v/>
      </c>
      <c r="AI293" s="385" t="str">
        <f>IF(AI292="","",VLOOKUP(AI292,'4シフト記号表'!$C$6:$K$35,9,FALSE))</f>
        <v/>
      </c>
      <c r="AJ293" s="385" t="str">
        <f>IF(AJ292="","",VLOOKUP(AJ292,'4シフト記号表'!$C$6:$K$35,9,FALSE))</f>
        <v/>
      </c>
      <c r="AK293" s="385" t="str">
        <f>IF(AK292="","",VLOOKUP(AK292,'4シフト記号表'!$C$6:$K$35,9,FALSE))</f>
        <v/>
      </c>
      <c r="AL293" s="385" t="str">
        <f>IF(AL292="","",VLOOKUP(AL292,'4シフト記号表'!$C$6:$K$35,9,FALSE))</f>
        <v/>
      </c>
      <c r="AM293" s="386" t="str">
        <f>IF(AM292="","",VLOOKUP(AM292,'4シフト記号表'!$C$6:$K$35,9,FALSE))</f>
        <v/>
      </c>
      <c r="AN293" s="384" t="str">
        <f>IF(AN292="","",VLOOKUP(AN292,'4シフト記号表'!$C$6:$K$35,9,FALSE))</f>
        <v/>
      </c>
      <c r="AO293" s="385" t="str">
        <f>IF(AO292="","",VLOOKUP(AO292,'4シフト記号表'!$C$6:$K$35,9,FALSE))</f>
        <v/>
      </c>
      <c r="AP293" s="385" t="str">
        <f>IF(AP292="","",VLOOKUP(AP292,'4シフト記号表'!$C$6:$K$35,9,FALSE))</f>
        <v/>
      </c>
      <c r="AQ293" s="385" t="str">
        <f>IF(AQ292="","",VLOOKUP(AQ292,'4シフト記号表'!$C$6:$K$35,9,FALSE))</f>
        <v/>
      </c>
      <c r="AR293" s="385" t="str">
        <f>IF(AR292="","",VLOOKUP(AR292,'4シフト記号表'!$C$6:$K$35,9,FALSE))</f>
        <v/>
      </c>
      <c r="AS293" s="385" t="str">
        <f>IF(AS292="","",VLOOKUP(AS292,'4シフト記号表'!$C$6:$K$35,9,FALSE))</f>
        <v/>
      </c>
      <c r="AT293" s="386" t="str">
        <f>IF(AT292="","",VLOOKUP(AT292,'4シフト記号表'!$C$6:$K$35,9,FALSE))</f>
        <v/>
      </c>
      <c r="AU293" s="384" t="str">
        <f>IF(AU292="","",VLOOKUP(AU292,'4シフト記号表'!$C$6:$K$35,9,FALSE))</f>
        <v/>
      </c>
      <c r="AV293" s="385" t="str">
        <f>IF(AV292="","",VLOOKUP(AV292,'4シフト記号表'!$C$6:$K$35,9,FALSE))</f>
        <v/>
      </c>
      <c r="AW293" s="385" t="str">
        <f>IF(AW292="","",VLOOKUP(AW292,'4シフト記号表'!$C$6:$K$35,9,FALSE))</f>
        <v/>
      </c>
      <c r="AX293" s="1386">
        <f>IF($BB$3="４週",SUM(S293:AT293),IF($BB$3="暦月",SUM(S293:AW293),""))</f>
        <v>0</v>
      </c>
      <c r="AY293" s="1387"/>
      <c r="AZ293" s="1388">
        <f>IF($BB$3="４週",AX293/4,IF($BB$3="暦月",'4勤務形態一覧（100名）'!AX293/('4勤務形態一覧（100名）'!$BB$8/7),""))</f>
        <v>0</v>
      </c>
      <c r="BA293" s="1389"/>
      <c r="BB293" s="1443"/>
      <c r="BC293" s="1338"/>
      <c r="BD293" s="1338"/>
      <c r="BE293" s="1338"/>
      <c r="BF293" s="1339"/>
    </row>
    <row r="294" spans="2:58" ht="20.25" customHeight="1">
      <c r="B294" s="1316"/>
      <c r="C294" s="1425"/>
      <c r="D294" s="1426"/>
      <c r="E294" s="1427"/>
      <c r="F294" s="437">
        <f>C292</f>
        <v>0</v>
      </c>
      <c r="G294" s="1401"/>
      <c r="H294" s="1331"/>
      <c r="I294" s="1332"/>
      <c r="J294" s="1332"/>
      <c r="K294" s="1333"/>
      <c r="L294" s="1406"/>
      <c r="M294" s="1407"/>
      <c r="N294" s="1407"/>
      <c r="O294" s="1408"/>
      <c r="P294" s="1390" t="s">
        <v>215</v>
      </c>
      <c r="Q294" s="1391"/>
      <c r="R294" s="1392"/>
      <c r="S294" s="388" t="str">
        <f>IF(S292="","",VLOOKUP(S292,'4シフト記号表'!$C$6:$U$35,19,FALSE))</f>
        <v/>
      </c>
      <c r="T294" s="389" t="str">
        <f>IF(T292="","",VLOOKUP(T292,'4シフト記号表'!$C$6:$U$35,19,FALSE))</f>
        <v/>
      </c>
      <c r="U294" s="389" t="str">
        <f>IF(U292="","",VLOOKUP(U292,'4シフト記号表'!$C$6:$U$35,19,FALSE))</f>
        <v/>
      </c>
      <c r="V294" s="389" t="str">
        <f>IF(V292="","",VLOOKUP(V292,'4シフト記号表'!$C$6:$U$35,19,FALSE))</f>
        <v/>
      </c>
      <c r="W294" s="389" t="str">
        <f>IF(W292="","",VLOOKUP(W292,'4シフト記号表'!$C$6:$U$35,19,FALSE))</f>
        <v/>
      </c>
      <c r="X294" s="389" t="str">
        <f>IF(X292="","",VLOOKUP(X292,'4シフト記号表'!$C$6:$U$35,19,FALSE))</f>
        <v/>
      </c>
      <c r="Y294" s="390" t="str">
        <f>IF(Y292="","",VLOOKUP(Y292,'4シフト記号表'!$C$6:$U$35,19,FALSE))</f>
        <v/>
      </c>
      <c r="Z294" s="388" t="str">
        <f>IF(Z292="","",VLOOKUP(Z292,'4シフト記号表'!$C$6:$U$35,19,FALSE))</f>
        <v/>
      </c>
      <c r="AA294" s="389" t="str">
        <f>IF(AA292="","",VLOOKUP(AA292,'4シフト記号表'!$C$6:$U$35,19,FALSE))</f>
        <v/>
      </c>
      <c r="AB294" s="389" t="str">
        <f>IF(AB292="","",VLOOKUP(AB292,'4シフト記号表'!$C$6:$U$35,19,FALSE))</f>
        <v/>
      </c>
      <c r="AC294" s="389" t="str">
        <f>IF(AC292="","",VLOOKUP(AC292,'4シフト記号表'!$C$6:$U$35,19,FALSE))</f>
        <v/>
      </c>
      <c r="AD294" s="389" t="str">
        <f>IF(AD292="","",VLOOKUP(AD292,'4シフト記号表'!$C$6:$U$35,19,FALSE))</f>
        <v/>
      </c>
      <c r="AE294" s="389" t="str">
        <f>IF(AE292="","",VLOOKUP(AE292,'4シフト記号表'!$C$6:$U$35,19,FALSE))</f>
        <v/>
      </c>
      <c r="AF294" s="390" t="str">
        <f>IF(AF292="","",VLOOKUP(AF292,'4シフト記号表'!$C$6:$U$35,19,FALSE))</f>
        <v/>
      </c>
      <c r="AG294" s="388" t="str">
        <f>IF(AG292="","",VLOOKUP(AG292,'4シフト記号表'!$C$6:$U$35,19,FALSE))</f>
        <v/>
      </c>
      <c r="AH294" s="389" t="str">
        <f>IF(AH292="","",VLOOKUP(AH292,'4シフト記号表'!$C$6:$U$35,19,FALSE))</f>
        <v/>
      </c>
      <c r="AI294" s="389" t="str">
        <f>IF(AI292="","",VLOOKUP(AI292,'4シフト記号表'!$C$6:$U$35,19,FALSE))</f>
        <v/>
      </c>
      <c r="AJ294" s="389" t="str">
        <f>IF(AJ292="","",VLOOKUP(AJ292,'4シフト記号表'!$C$6:$U$35,19,FALSE))</f>
        <v/>
      </c>
      <c r="AK294" s="389" t="str">
        <f>IF(AK292="","",VLOOKUP(AK292,'4シフト記号表'!$C$6:$U$35,19,FALSE))</f>
        <v/>
      </c>
      <c r="AL294" s="389" t="str">
        <f>IF(AL292="","",VLOOKUP(AL292,'4シフト記号表'!$C$6:$U$35,19,FALSE))</f>
        <v/>
      </c>
      <c r="AM294" s="390" t="str">
        <f>IF(AM292="","",VLOOKUP(AM292,'4シフト記号表'!$C$6:$U$35,19,FALSE))</f>
        <v/>
      </c>
      <c r="AN294" s="388" t="str">
        <f>IF(AN292="","",VLOOKUP(AN292,'4シフト記号表'!$C$6:$U$35,19,FALSE))</f>
        <v/>
      </c>
      <c r="AO294" s="389" t="str">
        <f>IF(AO292="","",VLOOKUP(AO292,'4シフト記号表'!$C$6:$U$35,19,FALSE))</f>
        <v/>
      </c>
      <c r="AP294" s="389" t="str">
        <f>IF(AP292="","",VLOOKUP(AP292,'4シフト記号表'!$C$6:$U$35,19,FALSE))</f>
        <v/>
      </c>
      <c r="AQ294" s="389" t="str">
        <f>IF(AQ292="","",VLOOKUP(AQ292,'4シフト記号表'!$C$6:$U$35,19,FALSE))</f>
        <v/>
      </c>
      <c r="AR294" s="389" t="str">
        <f>IF(AR292="","",VLOOKUP(AR292,'4シフト記号表'!$C$6:$U$35,19,FALSE))</f>
        <v/>
      </c>
      <c r="AS294" s="389" t="str">
        <f>IF(AS292="","",VLOOKUP(AS292,'4シフト記号表'!$C$6:$U$35,19,FALSE))</f>
        <v/>
      </c>
      <c r="AT294" s="390" t="str">
        <f>IF(AT292="","",VLOOKUP(AT292,'4シフト記号表'!$C$6:$U$35,19,FALSE))</f>
        <v/>
      </c>
      <c r="AU294" s="388" t="str">
        <f>IF(AU292="","",VLOOKUP(AU292,'4シフト記号表'!$C$6:$U$35,19,FALSE))</f>
        <v/>
      </c>
      <c r="AV294" s="389" t="str">
        <f>IF(AV292="","",VLOOKUP(AV292,'4シフト記号表'!$C$6:$U$35,19,FALSE))</f>
        <v/>
      </c>
      <c r="AW294" s="389" t="str">
        <f>IF(AW292="","",VLOOKUP(AW292,'4シフト記号表'!$C$6:$U$35,19,FALSE))</f>
        <v/>
      </c>
      <c r="AX294" s="1393">
        <f>IF($BB$3="４週",SUM(S294:AT294),IF($BB$3="暦月",SUM(S294:AW294),""))</f>
        <v>0</v>
      </c>
      <c r="AY294" s="1394"/>
      <c r="AZ294" s="1395">
        <f>IF($BB$3="４週",AX294/4,IF($BB$3="暦月",'4勤務形態一覧（100名）'!AX294/('4勤務形態一覧（100名）'!$BB$8/7),""))</f>
        <v>0</v>
      </c>
      <c r="BA294" s="1396"/>
      <c r="BB294" s="1444"/>
      <c r="BC294" s="1407"/>
      <c r="BD294" s="1407"/>
      <c r="BE294" s="1407"/>
      <c r="BF294" s="1408"/>
    </row>
    <row r="295" spans="2:58" ht="20.25" customHeight="1">
      <c r="B295" s="1316">
        <f>B292+1</f>
        <v>92</v>
      </c>
      <c r="C295" s="1419"/>
      <c r="D295" s="1420"/>
      <c r="E295" s="1421"/>
      <c r="F295" s="391"/>
      <c r="G295" s="1400"/>
      <c r="H295" s="1402"/>
      <c r="I295" s="1332"/>
      <c r="J295" s="1332"/>
      <c r="K295" s="1333"/>
      <c r="L295" s="1403"/>
      <c r="M295" s="1404"/>
      <c r="N295" s="1404"/>
      <c r="O295" s="1405"/>
      <c r="P295" s="1409" t="s">
        <v>213</v>
      </c>
      <c r="Q295" s="1410"/>
      <c r="R295" s="1411"/>
      <c r="S295" s="434"/>
      <c r="T295" s="435"/>
      <c r="U295" s="435"/>
      <c r="V295" s="435"/>
      <c r="W295" s="435"/>
      <c r="X295" s="435"/>
      <c r="Y295" s="436"/>
      <c r="Z295" s="434"/>
      <c r="AA295" s="435"/>
      <c r="AB295" s="435"/>
      <c r="AC295" s="435"/>
      <c r="AD295" s="435"/>
      <c r="AE295" s="435"/>
      <c r="AF295" s="436"/>
      <c r="AG295" s="434"/>
      <c r="AH295" s="435"/>
      <c r="AI295" s="435"/>
      <c r="AJ295" s="435"/>
      <c r="AK295" s="435"/>
      <c r="AL295" s="435"/>
      <c r="AM295" s="436"/>
      <c r="AN295" s="434"/>
      <c r="AO295" s="435"/>
      <c r="AP295" s="435"/>
      <c r="AQ295" s="435"/>
      <c r="AR295" s="435"/>
      <c r="AS295" s="435"/>
      <c r="AT295" s="436"/>
      <c r="AU295" s="434"/>
      <c r="AV295" s="435"/>
      <c r="AW295" s="435"/>
      <c r="AX295" s="1481"/>
      <c r="AY295" s="1482"/>
      <c r="AZ295" s="1483"/>
      <c r="BA295" s="1484"/>
      <c r="BB295" s="1442"/>
      <c r="BC295" s="1404"/>
      <c r="BD295" s="1404"/>
      <c r="BE295" s="1404"/>
      <c r="BF295" s="1405"/>
    </row>
    <row r="296" spans="2:58" ht="20.25" customHeight="1">
      <c r="B296" s="1316"/>
      <c r="C296" s="1422"/>
      <c r="D296" s="1423"/>
      <c r="E296" s="1424"/>
      <c r="F296" s="383"/>
      <c r="G296" s="1327"/>
      <c r="H296" s="1331"/>
      <c r="I296" s="1332"/>
      <c r="J296" s="1332"/>
      <c r="K296" s="1333"/>
      <c r="L296" s="1337"/>
      <c r="M296" s="1338"/>
      <c r="N296" s="1338"/>
      <c r="O296" s="1339"/>
      <c r="P296" s="1383" t="s">
        <v>214</v>
      </c>
      <c r="Q296" s="1384"/>
      <c r="R296" s="1385"/>
      <c r="S296" s="384" t="str">
        <f>IF(S295="","",VLOOKUP(S295,'4シフト記号表'!$C$6:$K$35,9,FALSE))</f>
        <v/>
      </c>
      <c r="T296" s="385" t="str">
        <f>IF(T295="","",VLOOKUP(T295,'4シフト記号表'!$C$6:$K$35,9,FALSE))</f>
        <v/>
      </c>
      <c r="U296" s="385" t="str">
        <f>IF(U295="","",VLOOKUP(U295,'4シフト記号表'!$C$6:$K$35,9,FALSE))</f>
        <v/>
      </c>
      <c r="V296" s="385" t="str">
        <f>IF(V295="","",VLOOKUP(V295,'4シフト記号表'!$C$6:$K$35,9,FALSE))</f>
        <v/>
      </c>
      <c r="W296" s="385" t="str">
        <f>IF(W295="","",VLOOKUP(W295,'4シフト記号表'!$C$6:$K$35,9,FALSE))</f>
        <v/>
      </c>
      <c r="X296" s="385" t="str">
        <f>IF(X295="","",VLOOKUP(X295,'4シフト記号表'!$C$6:$K$35,9,FALSE))</f>
        <v/>
      </c>
      <c r="Y296" s="386" t="str">
        <f>IF(Y295="","",VLOOKUP(Y295,'4シフト記号表'!$C$6:$K$35,9,FALSE))</f>
        <v/>
      </c>
      <c r="Z296" s="384" t="str">
        <f>IF(Z295="","",VLOOKUP(Z295,'4シフト記号表'!$C$6:$K$35,9,FALSE))</f>
        <v/>
      </c>
      <c r="AA296" s="385" t="str">
        <f>IF(AA295="","",VLOOKUP(AA295,'4シフト記号表'!$C$6:$K$35,9,FALSE))</f>
        <v/>
      </c>
      <c r="AB296" s="385" t="str">
        <f>IF(AB295="","",VLOOKUP(AB295,'4シフト記号表'!$C$6:$K$35,9,FALSE))</f>
        <v/>
      </c>
      <c r="AC296" s="385" t="str">
        <f>IF(AC295="","",VLOOKUP(AC295,'4シフト記号表'!$C$6:$K$35,9,FALSE))</f>
        <v/>
      </c>
      <c r="AD296" s="385" t="str">
        <f>IF(AD295="","",VLOOKUP(AD295,'4シフト記号表'!$C$6:$K$35,9,FALSE))</f>
        <v/>
      </c>
      <c r="AE296" s="385" t="str">
        <f>IF(AE295="","",VLOOKUP(AE295,'4シフト記号表'!$C$6:$K$35,9,FALSE))</f>
        <v/>
      </c>
      <c r="AF296" s="386" t="str">
        <f>IF(AF295="","",VLOOKUP(AF295,'4シフト記号表'!$C$6:$K$35,9,FALSE))</f>
        <v/>
      </c>
      <c r="AG296" s="384" t="str">
        <f>IF(AG295="","",VLOOKUP(AG295,'4シフト記号表'!$C$6:$K$35,9,FALSE))</f>
        <v/>
      </c>
      <c r="AH296" s="385" t="str">
        <f>IF(AH295="","",VLOOKUP(AH295,'4シフト記号表'!$C$6:$K$35,9,FALSE))</f>
        <v/>
      </c>
      <c r="AI296" s="385" t="str">
        <f>IF(AI295="","",VLOOKUP(AI295,'4シフト記号表'!$C$6:$K$35,9,FALSE))</f>
        <v/>
      </c>
      <c r="AJ296" s="385" t="str">
        <f>IF(AJ295="","",VLOOKUP(AJ295,'4シフト記号表'!$C$6:$K$35,9,FALSE))</f>
        <v/>
      </c>
      <c r="AK296" s="385" t="str">
        <f>IF(AK295="","",VLOOKUP(AK295,'4シフト記号表'!$C$6:$K$35,9,FALSE))</f>
        <v/>
      </c>
      <c r="AL296" s="385" t="str">
        <f>IF(AL295="","",VLOOKUP(AL295,'4シフト記号表'!$C$6:$K$35,9,FALSE))</f>
        <v/>
      </c>
      <c r="AM296" s="386" t="str">
        <f>IF(AM295="","",VLOOKUP(AM295,'4シフト記号表'!$C$6:$K$35,9,FALSE))</f>
        <v/>
      </c>
      <c r="AN296" s="384" t="str">
        <f>IF(AN295="","",VLOOKUP(AN295,'4シフト記号表'!$C$6:$K$35,9,FALSE))</f>
        <v/>
      </c>
      <c r="AO296" s="385" t="str">
        <f>IF(AO295="","",VLOOKUP(AO295,'4シフト記号表'!$C$6:$K$35,9,FALSE))</f>
        <v/>
      </c>
      <c r="AP296" s="385" t="str">
        <f>IF(AP295="","",VLOOKUP(AP295,'4シフト記号表'!$C$6:$K$35,9,FALSE))</f>
        <v/>
      </c>
      <c r="AQ296" s="385" t="str">
        <f>IF(AQ295="","",VLOOKUP(AQ295,'4シフト記号表'!$C$6:$K$35,9,FALSE))</f>
        <v/>
      </c>
      <c r="AR296" s="385" t="str">
        <f>IF(AR295="","",VLOOKUP(AR295,'4シフト記号表'!$C$6:$K$35,9,FALSE))</f>
        <v/>
      </c>
      <c r="AS296" s="385" t="str">
        <f>IF(AS295="","",VLOOKUP(AS295,'4シフト記号表'!$C$6:$K$35,9,FALSE))</f>
        <v/>
      </c>
      <c r="AT296" s="386" t="str">
        <f>IF(AT295="","",VLOOKUP(AT295,'4シフト記号表'!$C$6:$K$35,9,FALSE))</f>
        <v/>
      </c>
      <c r="AU296" s="384" t="str">
        <f>IF(AU295="","",VLOOKUP(AU295,'4シフト記号表'!$C$6:$K$35,9,FALSE))</f>
        <v/>
      </c>
      <c r="AV296" s="385" t="str">
        <f>IF(AV295="","",VLOOKUP(AV295,'4シフト記号表'!$C$6:$K$35,9,FALSE))</f>
        <v/>
      </c>
      <c r="AW296" s="385" t="str">
        <f>IF(AW295="","",VLOOKUP(AW295,'4シフト記号表'!$C$6:$K$35,9,FALSE))</f>
        <v/>
      </c>
      <c r="AX296" s="1386">
        <f>IF($BB$3="４週",SUM(S296:AT296),IF($BB$3="暦月",SUM(S296:AW296),""))</f>
        <v>0</v>
      </c>
      <c r="AY296" s="1387"/>
      <c r="AZ296" s="1388">
        <f>IF($BB$3="４週",AX296/4,IF($BB$3="暦月",'4勤務形態一覧（100名）'!AX296/('4勤務形態一覧（100名）'!$BB$8/7),""))</f>
        <v>0</v>
      </c>
      <c r="BA296" s="1389"/>
      <c r="BB296" s="1443"/>
      <c r="BC296" s="1338"/>
      <c r="BD296" s="1338"/>
      <c r="BE296" s="1338"/>
      <c r="BF296" s="1339"/>
    </row>
    <row r="297" spans="2:58" ht="20.25" customHeight="1">
      <c r="B297" s="1316"/>
      <c r="C297" s="1425"/>
      <c r="D297" s="1426"/>
      <c r="E297" s="1427"/>
      <c r="F297" s="437">
        <f>C295</f>
        <v>0</v>
      </c>
      <c r="G297" s="1401"/>
      <c r="H297" s="1331"/>
      <c r="I297" s="1332"/>
      <c r="J297" s="1332"/>
      <c r="K297" s="1333"/>
      <c r="L297" s="1406"/>
      <c r="M297" s="1407"/>
      <c r="N297" s="1407"/>
      <c r="O297" s="1408"/>
      <c r="P297" s="1390" t="s">
        <v>215</v>
      </c>
      <c r="Q297" s="1391"/>
      <c r="R297" s="1392"/>
      <c r="S297" s="388" t="str">
        <f>IF(S295="","",VLOOKUP(S295,'4シフト記号表'!$C$6:$U$35,19,FALSE))</f>
        <v/>
      </c>
      <c r="T297" s="389" t="str">
        <f>IF(T295="","",VLOOKUP(T295,'4シフト記号表'!$C$6:$U$35,19,FALSE))</f>
        <v/>
      </c>
      <c r="U297" s="389" t="str">
        <f>IF(U295="","",VLOOKUP(U295,'4シフト記号表'!$C$6:$U$35,19,FALSE))</f>
        <v/>
      </c>
      <c r="V297" s="389" t="str">
        <f>IF(V295="","",VLOOKUP(V295,'4シフト記号表'!$C$6:$U$35,19,FALSE))</f>
        <v/>
      </c>
      <c r="W297" s="389" t="str">
        <f>IF(W295="","",VLOOKUP(W295,'4シフト記号表'!$C$6:$U$35,19,FALSE))</f>
        <v/>
      </c>
      <c r="X297" s="389" t="str">
        <f>IF(X295="","",VLOOKUP(X295,'4シフト記号表'!$C$6:$U$35,19,FALSE))</f>
        <v/>
      </c>
      <c r="Y297" s="390" t="str">
        <f>IF(Y295="","",VLOOKUP(Y295,'4シフト記号表'!$C$6:$U$35,19,FALSE))</f>
        <v/>
      </c>
      <c r="Z297" s="388" t="str">
        <f>IF(Z295="","",VLOOKUP(Z295,'4シフト記号表'!$C$6:$U$35,19,FALSE))</f>
        <v/>
      </c>
      <c r="AA297" s="389" t="str">
        <f>IF(AA295="","",VLOOKUP(AA295,'4シフト記号表'!$C$6:$U$35,19,FALSE))</f>
        <v/>
      </c>
      <c r="AB297" s="389" t="str">
        <f>IF(AB295="","",VLOOKUP(AB295,'4シフト記号表'!$C$6:$U$35,19,FALSE))</f>
        <v/>
      </c>
      <c r="AC297" s="389" t="str">
        <f>IF(AC295="","",VLOOKUP(AC295,'4シフト記号表'!$C$6:$U$35,19,FALSE))</f>
        <v/>
      </c>
      <c r="AD297" s="389" t="str">
        <f>IF(AD295="","",VLOOKUP(AD295,'4シフト記号表'!$C$6:$U$35,19,FALSE))</f>
        <v/>
      </c>
      <c r="AE297" s="389" t="str">
        <f>IF(AE295="","",VLOOKUP(AE295,'4シフト記号表'!$C$6:$U$35,19,FALSE))</f>
        <v/>
      </c>
      <c r="AF297" s="390" t="str">
        <f>IF(AF295="","",VLOOKUP(AF295,'4シフト記号表'!$C$6:$U$35,19,FALSE))</f>
        <v/>
      </c>
      <c r="AG297" s="388" t="str">
        <f>IF(AG295="","",VLOOKUP(AG295,'4シフト記号表'!$C$6:$U$35,19,FALSE))</f>
        <v/>
      </c>
      <c r="AH297" s="389" t="str">
        <f>IF(AH295="","",VLOOKUP(AH295,'4シフト記号表'!$C$6:$U$35,19,FALSE))</f>
        <v/>
      </c>
      <c r="AI297" s="389" t="str">
        <f>IF(AI295="","",VLOOKUP(AI295,'4シフト記号表'!$C$6:$U$35,19,FALSE))</f>
        <v/>
      </c>
      <c r="AJ297" s="389" t="str">
        <f>IF(AJ295="","",VLOOKUP(AJ295,'4シフト記号表'!$C$6:$U$35,19,FALSE))</f>
        <v/>
      </c>
      <c r="AK297" s="389" t="str">
        <f>IF(AK295="","",VLOOKUP(AK295,'4シフト記号表'!$C$6:$U$35,19,FALSE))</f>
        <v/>
      </c>
      <c r="AL297" s="389" t="str">
        <f>IF(AL295="","",VLOOKUP(AL295,'4シフト記号表'!$C$6:$U$35,19,FALSE))</f>
        <v/>
      </c>
      <c r="AM297" s="390" t="str">
        <f>IF(AM295="","",VLOOKUP(AM295,'4シフト記号表'!$C$6:$U$35,19,FALSE))</f>
        <v/>
      </c>
      <c r="AN297" s="388" t="str">
        <f>IF(AN295="","",VLOOKUP(AN295,'4シフト記号表'!$C$6:$U$35,19,FALSE))</f>
        <v/>
      </c>
      <c r="AO297" s="389" t="str">
        <f>IF(AO295="","",VLOOKUP(AO295,'4シフト記号表'!$C$6:$U$35,19,FALSE))</f>
        <v/>
      </c>
      <c r="AP297" s="389" t="str">
        <f>IF(AP295="","",VLOOKUP(AP295,'4シフト記号表'!$C$6:$U$35,19,FALSE))</f>
        <v/>
      </c>
      <c r="AQ297" s="389" t="str">
        <f>IF(AQ295="","",VLOOKUP(AQ295,'4シフト記号表'!$C$6:$U$35,19,FALSE))</f>
        <v/>
      </c>
      <c r="AR297" s="389" t="str">
        <f>IF(AR295="","",VLOOKUP(AR295,'4シフト記号表'!$C$6:$U$35,19,FALSE))</f>
        <v/>
      </c>
      <c r="AS297" s="389" t="str">
        <f>IF(AS295="","",VLOOKUP(AS295,'4シフト記号表'!$C$6:$U$35,19,FALSE))</f>
        <v/>
      </c>
      <c r="AT297" s="390" t="str">
        <f>IF(AT295="","",VLOOKUP(AT295,'4シフト記号表'!$C$6:$U$35,19,FALSE))</f>
        <v/>
      </c>
      <c r="AU297" s="388" t="str">
        <f>IF(AU295="","",VLOOKUP(AU295,'4シフト記号表'!$C$6:$U$35,19,FALSE))</f>
        <v/>
      </c>
      <c r="AV297" s="389" t="str">
        <f>IF(AV295="","",VLOOKUP(AV295,'4シフト記号表'!$C$6:$U$35,19,FALSE))</f>
        <v/>
      </c>
      <c r="AW297" s="389" t="str">
        <f>IF(AW295="","",VLOOKUP(AW295,'4シフト記号表'!$C$6:$U$35,19,FALSE))</f>
        <v/>
      </c>
      <c r="AX297" s="1393">
        <f>IF($BB$3="４週",SUM(S297:AT297),IF($BB$3="暦月",SUM(S297:AW297),""))</f>
        <v>0</v>
      </c>
      <c r="AY297" s="1394"/>
      <c r="AZ297" s="1395">
        <f>IF($BB$3="４週",AX297/4,IF($BB$3="暦月",'4勤務形態一覧（100名）'!AX297/('4勤務形態一覧（100名）'!$BB$8/7),""))</f>
        <v>0</v>
      </c>
      <c r="BA297" s="1396"/>
      <c r="BB297" s="1444"/>
      <c r="BC297" s="1407"/>
      <c r="BD297" s="1407"/>
      <c r="BE297" s="1407"/>
      <c r="BF297" s="1408"/>
    </row>
    <row r="298" spans="2:58" ht="20.25" customHeight="1">
      <c r="B298" s="1316">
        <f>B295+1</f>
        <v>93</v>
      </c>
      <c r="C298" s="1419"/>
      <c r="D298" s="1420"/>
      <c r="E298" s="1421"/>
      <c r="F298" s="391"/>
      <c r="G298" s="1400"/>
      <c r="H298" s="1402"/>
      <c r="I298" s="1332"/>
      <c r="J298" s="1332"/>
      <c r="K298" s="1333"/>
      <c r="L298" s="1403"/>
      <c r="M298" s="1404"/>
      <c r="N298" s="1404"/>
      <c r="O298" s="1405"/>
      <c r="P298" s="1409" t="s">
        <v>213</v>
      </c>
      <c r="Q298" s="1410"/>
      <c r="R298" s="1411"/>
      <c r="S298" s="434"/>
      <c r="T298" s="435"/>
      <c r="U298" s="435"/>
      <c r="V298" s="435"/>
      <c r="W298" s="435"/>
      <c r="X298" s="435"/>
      <c r="Y298" s="436"/>
      <c r="Z298" s="434"/>
      <c r="AA298" s="435"/>
      <c r="AB298" s="435"/>
      <c r="AC298" s="435"/>
      <c r="AD298" s="435"/>
      <c r="AE298" s="435"/>
      <c r="AF298" s="436"/>
      <c r="AG298" s="434"/>
      <c r="AH298" s="435"/>
      <c r="AI298" s="435"/>
      <c r="AJ298" s="435"/>
      <c r="AK298" s="435"/>
      <c r="AL298" s="435"/>
      <c r="AM298" s="436"/>
      <c r="AN298" s="434"/>
      <c r="AO298" s="435"/>
      <c r="AP298" s="435"/>
      <c r="AQ298" s="435"/>
      <c r="AR298" s="435"/>
      <c r="AS298" s="435"/>
      <c r="AT298" s="436"/>
      <c r="AU298" s="434"/>
      <c r="AV298" s="435"/>
      <c r="AW298" s="435"/>
      <c r="AX298" s="1481"/>
      <c r="AY298" s="1482"/>
      <c r="AZ298" s="1483"/>
      <c r="BA298" s="1484"/>
      <c r="BB298" s="1442"/>
      <c r="BC298" s="1404"/>
      <c r="BD298" s="1404"/>
      <c r="BE298" s="1404"/>
      <c r="BF298" s="1405"/>
    </row>
    <row r="299" spans="2:58" ht="20.25" customHeight="1">
      <c r="B299" s="1316"/>
      <c r="C299" s="1422"/>
      <c r="D299" s="1423"/>
      <c r="E299" s="1424"/>
      <c r="F299" s="383"/>
      <c r="G299" s="1327"/>
      <c r="H299" s="1331"/>
      <c r="I299" s="1332"/>
      <c r="J299" s="1332"/>
      <c r="K299" s="1333"/>
      <c r="L299" s="1337"/>
      <c r="M299" s="1338"/>
      <c r="N299" s="1338"/>
      <c r="O299" s="1339"/>
      <c r="P299" s="1383" t="s">
        <v>214</v>
      </c>
      <c r="Q299" s="1384"/>
      <c r="R299" s="1385"/>
      <c r="S299" s="384" t="str">
        <f>IF(S298="","",VLOOKUP(S298,'4シフト記号表'!$C$6:$K$35,9,FALSE))</f>
        <v/>
      </c>
      <c r="T299" s="385" t="str">
        <f>IF(T298="","",VLOOKUP(T298,'4シフト記号表'!$C$6:$K$35,9,FALSE))</f>
        <v/>
      </c>
      <c r="U299" s="385" t="str">
        <f>IF(U298="","",VLOOKUP(U298,'4シフト記号表'!$C$6:$K$35,9,FALSE))</f>
        <v/>
      </c>
      <c r="V299" s="385" t="str">
        <f>IF(V298="","",VLOOKUP(V298,'4シフト記号表'!$C$6:$K$35,9,FALSE))</f>
        <v/>
      </c>
      <c r="W299" s="385" t="str">
        <f>IF(W298="","",VLOOKUP(W298,'4シフト記号表'!$C$6:$K$35,9,FALSE))</f>
        <v/>
      </c>
      <c r="X299" s="385" t="str">
        <f>IF(X298="","",VLOOKUP(X298,'4シフト記号表'!$C$6:$K$35,9,FALSE))</f>
        <v/>
      </c>
      <c r="Y299" s="386" t="str">
        <f>IF(Y298="","",VLOOKUP(Y298,'4シフト記号表'!$C$6:$K$35,9,FALSE))</f>
        <v/>
      </c>
      <c r="Z299" s="384" t="str">
        <f>IF(Z298="","",VLOOKUP(Z298,'4シフト記号表'!$C$6:$K$35,9,FALSE))</f>
        <v/>
      </c>
      <c r="AA299" s="385" t="str">
        <f>IF(AA298="","",VLOOKUP(AA298,'4シフト記号表'!$C$6:$K$35,9,FALSE))</f>
        <v/>
      </c>
      <c r="AB299" s="385" t="str">
        <f>IF(AB298="","",VLOOKUP(AB298,'4シフト記号表'!$C$6:$K$35,9,FALSE))</f>
        <v/>
      </c>
      <c r="AC299" s="385" t="str">
        <f>IF(AC298="","",VLOOKUP(AC298,'4シフト記号表'!$C$6:$K$35,9,FALSE))</f>
        <v/>
      </c>
      <c r="AD299" s="385" t="str">
        <f>IF(AD298="","",VLOOKUP(AD298,'4シフト記号表'!$C$6:$K$35,9,FALSE))</f>
        <v/>
      </c>
      <c r="AE299" s="385" t="str">
        <f>IF(AE298="","",VLOOKUP(AE298,'4シフト記号表'!$C$6:$K$35,9,FALSE))</f>
        <v/>
      </c>
      <c r="AF299" s="386" t="str">
        <f>IF(AF298="","",VLOOKUP(AF298,'4シフト記号表'!$C$6:$K$35,9,FALSE))</f>
        <v/>
      </c>
      <c r="AG299" s="384" t="str">
        <f>IF(AG298="","",VLOOKUP(AG298,'4シフト記号表'!$C$6:$K$35,9,FALSE))</f>
        <v/>
      </c>
      <c r="AH299" s="385" t="str">
        <f>IF(AH298="","",VLOOKUP(AH298,'4シフト記号表'!$C$6:$K$35,9,FALSE))</f>
        <v/>
      </c>
      <c r="AI299" s="385" t="str">
        <f>IF(AI298="","",VLOOKUP(AI298,'4シフト記号表'!$C$6:$K$35,9,FALSE))</f>
        <v/>
      </c>
      <c r="AJ299" s="385" t="str">
        <f>IF(AJ298="","",VLOOKUP(AJ298,'4シフト記号表'!$C$6:$K$35,9,FALSE))</f>
        <v/>
      </c>
      <c r="AK299" s="385" t="str">
        <f>IF(AK298="","",VLOOKUP(AK298,'4シフト記号表'!$C$6:$K$35,9,FALSE))</f>
        <v/>
      </c>
      <c r="AL299" s="385" t="str">
        <f>IF(AL298="","",VLOOKUP(AL298,'4シフト記号表'!$C$6:$K$35,9,FALSE))</f>
        <v/>
      </c>
      <c r="AM299" s="386" t="str">
        <f>IF(AM298="","",VLOOKUP(AM298,'4シフト記号表'!$C$6:$K$35,9,FALSE))</f>
        <v/>
      </c>
      <c r="AN299" s="384" t="str">
        <f>IF(AN298="","",VLOOKUP(AN298,'4シフト記号表'!$C$6:$K$35,9,FALSE))</f>
        <v/>
      </c>
      <c r="AO299" s="385" t="str">
        <f>IF(AO298="","",VLOOKUP(AO298,'4シフト記号表'!$C$6:$K$35,9,FALSE))</f>
        <v/>
      </c>
      <c r="AP299" s="385" t="str">
        <f>IF(AP298="","",VLOOKUP(AP298,'4シフト記号表'!$C$6:$K$35,9,FALSE))</f>
        <v/>
      </c>
      <c r="AQ299" s="385" t="str">
        <f>IF(AQ298="","",VLOOKUP(AQ298,'4シフト記号表'!$C$6:$K$35,9,FALSE))</f>
        <v/>
      </c>
      <c r="AR299" s="385" t="str">
        <f>IF(AR298="","",VLOOKUP(AR298,'4シフト記号表'!$C$6:$K$35,9,FALSE))</f>
        <v/>
      </c>
      <c r="AS299" s="385" t="str">
        <f>IF(AS298="","",VLOOKUP(AS298,'4シフト記号表'!$C$6:$K$35,9,FALSE))</f>
        <v/>
      </c>
      <c r="AT299" s="386" t="str">
        <f>IF(AT298="","",VLOOKUP(AT298,'4シフト記号表'!$C$6:$K$35,9,FALSE))</f>
        <v/>
      </c>
      <c r="AU299" s="384" t="str">
        <f>IF(AU298="","",VLOOKUP(AU298,'4シフト記号表'!$C$6:$K$35,9,FALSE))</f>
        <v/>
      </c>
      <c r="AV299" s="385" t="str">
        <f>IF(AV298="","",VLOOKUP(AV298,'4シフト記号表'!$C$6:$K$35,9,FALSE))</f>
        <v/>
      </c>
      <c r="AW299" s="385" t="str">
        <f>IF(AW298="","",VLOOKUP(AW298,'4シフト記号表'!$C$6:$K$35,9,FALSE))</f>
        <v/>
      </c>
      <c r="AX299" s="1386">
        <f>IF($BB$3="４週",SUM(S299:AT299),IF($BB$3="暦月",SUM(S299:AW299),""))</f>
        <v>0</v>
      </c>
      <c r="AY299" s="1387"/>
      <c r="AZ299" s="1388">
        <f>IF($BB$3="４週",AX299/4,IF($BB$3="暦月",'4勤務形態一覧（100名）'!AX299/('4勤務形態一覧（100名）'!$BB$8/7),""))</f>
        <v>0</v>
      </c>
      <c r="BA299" s="1389"/>
      <c r="BB299" s="1443"/>
      <c r="BC299" s="1338"/>
      <c r="BD299" s="1338"/>
      <c r="BE299" s="1338"/>
      <c r="BF299" s="1339"/>
    </row>
    <row r="300" spans="2:58" ht="20.25" customHeight="1">
      <c r="B300" s="1316"/>
      <c r="C300" s="1425"/>
      <c r="D300" s="1426"/>
      <c r="E300" s="1427"/>
      <c r="F300" s="437">
        <f>C298</f>
        <v>0</v>
      </c>
      <c r="G300" s="1401"/>
      <c r="H300" s="1331"/>
      <c r="I300" s="1332"/>
      <c r="J300" s="1332"/>
      <c r="K300" s="1333"/>
      <c r="L300" s="1406"/>
      <c r="M300" s="1407"/>
      <c r="N300" s="1407"/>
      <c r="O300" s="1408"/>
      <c r="P300" s="1390" t="s">
        <v>215</v>
      </c>
      <c r="Q300" s="1391"/>
      <c r="R300" s="1392"/>
      <c r="S300" s="388" t="str">
        <f>IF(S298="","",VLOOKUP(S298,'4シフト記号表'!$C$6:$U$35,19,FALSE))</f>
        <v/>
      </c>
      <c r="T300" s="389" t="str">
        <f>IF(T298="","",VLOOKUP(T298,'4シフト記号表'!$C$6:$U$35,19,FALSE))</f>
        <v/>
      </c>
      <c r="U300" s="389" t="str">
        <f>IF(U298="","",VLOOKUP(U298,'4シフト記号表'!$C$6:$U$35,19,FALSE))</f>
        <v/>
      </c>
      <c r="V300" s="389" t="str">
        <f>IF(V298="","",VLOOKUP(V298,'4シフト記号表'!$C$6:$U$35,19,FALSE))</f>
        <v/>
      </c>
      <c r="W300" s="389" t="str">
        <f>IF(W298="","",VLOOKUP(W298,'4シフト記号表'!$C$6:$U$35,19,FALSE))</f>
        <v/>
      </c>
      <c r="X300" s="389" t="str">
        <f>IF(X298="","",VLOOKUP(X298,'4シフト記号表'!$C$6:$U$35,19,FALSE))</f>
        <v/>
      </c>
      <c r="Y300" s="390" t="str">
        <f>IF(Y298="","",VLOOKUP(Y298,'4シフト記号表'!$C$6:$U$35,19,FALSE))</f>
        <v/>
      </c>
      <c r="Z300" s="388" t="str">
        <f>IF(Z298="","",VLOOKUP(Z298,'4シフト記号表'!$C$6:$U$35,19,FALSE))</f>
        <v/>
      </c>
      <c r="AA300" s="389" t="str">
        <f>IF(AA298="","",VLOOKUP(AA298,'4シフト記号表'!$C$6:$U$35,19,FALSE))</f>
        <v/>
      </c>
      <c r="AB300" s="389" t="str">
        <f>IF(AB298="","",VLOOKUP(AB298,'4シフト記号表'!$C$6:$U$35,19,FALSE))</f>
        <v/>
      </c>
      <c r="AC300" s="389" t="str">
        <f>IF(AC298="","",VLOOKUP(AC298,'4シフト記号表'!$C$6:$U$35,19,FALSE))</f>
        <v/>
      </c>
      <c r="AD300" s="389" t="str">
        <f>IF(AD298="","",VLOOKUP(AD298,'4シフト記号表'!$C$6:$U$35,19,FALSE))</f>
        <v/>
      </c>
      <c r="AE300" s="389" t="str">
        <f>IF(AE298="","",VLOOKUP(AE298,'4シフト記号表'!$C$6:$U$35,19,FALSE))</f>
        <v/>
      </c>
      <c r="AF300" s="390" t="str">
        <f>IF(AF298="","",VLOOKUP(AF298,'4シフト記号表'!$C$6:$U$35,19,FALSE))</f>
        <v/>
      </c>
      <c r="AG300" s="388" t="str">
        <f>IF(AG298="","",VLOOKUP(AG298,'4シフト記号表'!$C$6:$U$35,19,FALSE))</f>
        <v/>
      </c>
      <c r="AH300" s="389" t="str">
        <f>IF(AH298="","",VLOOKUP(AH298,'4シフト記号表'!$C$6:$U$35,19,FALSE))</f>
        <v/>
      </c>
      <c r="AI300" s="389" t="str">
        <f>IF(AI298="","",VLOOKUP(AI298,'4シフト記号表'!$C$6:$U$35,19,FALSE))</f>
        <v/>
      </c>
      <c r="AJ300" s="389" t="str">
        <f>IF(AJ298="","",VLOOKUP(AJ298,'4シフト記号表'!$C$6:$U$35,19,FALSE))</f>
        <v/>
      </c>
      <c r="AK300" s="389" t="str">
        <f>IF(AK298="","",VLOOKUP(AK298,'4シフト記号表'!$C$6:$U$35,19,FALSE))</f>
        <v/>
      </c>
      <c r="AL300" s="389" t="str">
        <f>IF(AL298="","",VLOOKUP(AL298,'4シフト記号表'!$C$6:$U$35,19,FALSE))</f>
        <v/>
      </c>
      <c r="AM300" s="390" t="str">
        <f>IF(AM298="","",VLOOKUP(AM298,'4シフト記号表'!$C$6:$U$35,19,FALSE))</f>
        <v/>
      </c>
      <c r="AN300" s="388" t="str">
        <f>IF(AN298="","",VLOOKUP(AN298,'4シフト記号表'!$C$6:$U$35,19,FALSE))</f>
        <v/>
      </c>
      <c r="AO300" s="389" t="str">
        <f>IF(AO298="","",VLOOKUP(AO298,'4シフト記号表'!$C$6:$U$35,19,FALSE))</f>
        <v/>
      </c>
      <c r="AP300" s="389" t="str">
        <f>IF(AP298="","",VLOOKUP(AP298,'4シフト記号表'!$C$6:$U$35,19,FALSE))</f>
        <v/>
      </c>
      <c r="AQ300" s="389" t="str">
        <f>IF(AQ298="","",VLOOKUP(AQ298,'4シフト記号表'!$C$6:$U$35,19,FALSE))</f>
        <v/>
      </c>
      <c r="AR300" s="389" t="str">
        <f>IF(AR298="","",VLOOKUP(AR298,'4シフト記号表'!$C$6:$U$35,19,FALSE))</f>
        <v/>
      </c>
      <c r="AS300" s="389" t="str">
        <f>IF(AS298="","",VLOOKUP(AS298,'4シフト記号表'!$C$6:$U$35,19,FALSE))</f>
        <v/>
      </c>
      <c r="AT300" s="390" t="str">
        <f>IF(AT298="","",VLOOKUP(AT298,'4シフト記号表'!$C$6:$U$35,19,FALSE))</f>
        <v/>
      </c>
      <c r="AU300" s="388" t="str">
        <f>IF(AU298="","",VLOOKUP(AU298,'4シフト記号表'!$C$6:$U$35,19,FALSE))</f>
        <v/>
      </c>
      <c r="AV300" s="389" t="str">
        <f>IF(AV298="","",VLOOKUP(AV298,'4シフト記号表'!$C$6:$U$35,19,FALSE))</f>
        <v/>
      </c>
      <c r="AW300" s="389" t="str">
        <f>IF(AW298="","",VLOOKUP(AW298,'4シフト記号表'!$C$6:$U$35,19,FALSE))</f>
        <v/>
      </c>
      <c r="AX300" s="1393">
        <f>IF($BB$3="４週",SUM(S300:AT300),IF($BB$3="暦月",SUM(S300:AW300),""))</f>
        <v>0</v>
      </c>
      <c r="AY300" s="1394"/>
      <c r="AZ300" s="1395">
        <f>IF($BB$3="４週",AX300/4,IF($BB$3="暦月",'4勤務形態一覧（100名）'!AX300/('4勤務形態一覧（100名）'!$BB$8/7),""))</f>
        <v>0</v>
      </c>
      <c r="BA300" s="1396"/>
      <c r="BB300" s="1444"/>
      <c r="BC300" s="1407"/>
      <c r="BD300" s="1407"/>
      <c r="BE300" s="1407"/>
      <c r="BF300" s="1408"/>
    </row>
    <row r="301" spans="2:58" ht="20.25" customHeight="1">
      <c r="B301" s="1316">
        <f>B298+1</f>
        <v>94</v>
      </c>
      <c r="C301" s="1419"/>
      <c r="D301" s="1420"/>
      <c r="E301" s="1421"/>
      <c r="F301" s="391"/>
      <c r="G301" s="1400"/>
      <c r="H301" s="1402"/>
      <c r="I301" s="1332"/>
      <c r="J301" s="1332"/>
      <c r="K301" s="1333"/>
      <c r="L301" s="1403"/>
      <c r="M301" s="1404"/>
      <c r="N301" s="1404"/>
      <c r="O301" s="1405"/>
      <c r="P301" s="1409" t="s">
        <v>213</v>
      </c>
      <c r="Q301" s="1410"/>
      <c r="R301" s="1411"/>
      <c r="S301" s="434"/>
      <c r="T301" s="435"/>
      <c r="U301" s="435"/>
      <c r="V301" s="435"/>
      <c r="W301" s="435"/>
      <c r="X301" s="435"/>
      <c r="Y301" s="436"/>
      <c r="Z301" s="434"/>
      <c r="AA301" s="435"/>
      <c r="AB301" s="435"/>
      <c r="AC301" s="435"/>
      <c r="AD301" s="435"/>
      <c r="AE301" s="435"/>
      <c r="AF301" s="436"/>
      <c r="AG301" s="434"/>
      <c r="AH301" s="435"/>
      <c r="AI301" s="435"/>
      <c r="AJ301" s="435"/>
      <c r="AK301" s="435"/>
      <c r="AL301" s="435"/>
      <c r="AM301" s="436"/>
      <c r="AN301" s="434"/>
      <c r="AO301" s="435"/>
      <c r="AP301" s="435"/>
      <c r="AQ301" s="435"/>
      <c r="AR301" s="435"/>
      <c r="AS301" s="435"/>
      <c r="AT301" s="436"/>
      <c r="AU301" s="434"/>
      <c r="AV301" s="435"/>
      <c r="AW301" s="435"/>
      <c r="AX301" s="1481"/>
      <c r="AY301" s="1482"/>
      <c r="AZ301" s="1483"/>
      <c r="BA301" s="1484"/>
      <c r="BB301" s="1442"/>
      <c r="BC301" s="1404"/>
      <c r="BD301" s="1404"/>
      <c r="BE301" s="1404"/>
      <c r="BF301" s="1405"/>
    </row>
    <row r="302" spans="2:58" ht="20.25" customHeight="1">
      <c r="B302" s="1316"/>
      <c r="C302" s="1422"/>
      <c r="D302" s="1423"/>
      <c r="E302" s="1424"/>
      <c r="F302" s="383"/>
      <c r="G302" s="1327"/>
      <c r="H302" s="1331"/>
      <c r="I302" s="1332"/>
      <c r="J302" s="1332"/>
      <c r="K302" s="1333"/>
      <c r="L302" s="1337"/>
      <c r="M302" s="1338"/>
      <c r="N302" s="1338"/>
      <c r="O302" s="1339"/>
      <c r="P302" s="1383" t="s">
        <v>214</v>
      </c>
      <c r="Q302" s="1384"/>
      <c r="R302" s="1385"/>
      <c r="S302" s="384" t="str">
        <f>IF(S301="","",VLOOKUP(S301,'4シフト記号表'!$C$6:$K$35,9,FALSE))</f>
        <v/>
      </c>
      <c r="T302" s="385" t="str">
        <f>IF(T301="","",VLOOKUP(T301,'4シフト記号表'!$C$6:$K$35,9,FALSE))</f>
        <v/>
      </c>
      <c r="U302" s="385" t="str">
        <f>IF(U301="","",VLOOKUP(U301,'4シフト記号表'!$C$6:$K$35,9,FALSE))</f>
        <v/>
      </c>
      <c r="V302" s="385" t="str">
        <f>IF(V301="","",VLOOKUP(V301,'4シフト記号表'!$C$6:$K$35,9,FALSE))</f>
        <v/>
      </c>
      <c r="W302" s="385" t="str">
        <f>IF(W301="","",VLOOKUP(W301,'4シフト記号表'!$C$6:$K$35,9,FALSE))</f>
        <v/>
      </c>
      <c r="X302" s="385" t="str">
        <f>IF(X301="","",VLOOKUP(X301,'4シフト記号表'!$C$6:$K$35,9,FALSE))</f>
        <v/>
      </c>
      <c r="Y302" s="386" t="str">
        <f>IF(Y301="","",VLOOKUP(Y301,'4シフト記号表'!$C$6:$K$35,9,FALSE))</f>
        <v/>
      </c>
      <c r="Z302" s="384" t="str">
        <f>IF(Z301="","",VLOOKUP(Z301,'4シフト記号表'!$C$6:$K$35,9,FALSE))</f>
        <v/>
      </c>
      <c r="AA302" s="385" t="str">
        <f>IF(AA301="","",VLOOKUP(AA301,'4シフト記号表'!$C$6:$K$35,9,FALSE))</f>
        <v/>
      </c>
      <c r="AB302" s="385" t="str">
        <f>IF(AB301="","",VLOOKUP(AB301,'4シフト記号表'!$C$6:$K$35,9,FALSE))</f>
        <v/>
      </c>
      <c r="AC302" s="385" t="str">
        <f>IF(AC301="","",VLOOKUP(AC301,'4シフト記号表'!$C$6:$K$35,9,FALSE))</f>
        <v/>
      </c>
      <c r="AD302" s="385" t="str">
        <f>IF(AD301="","",VLOOKUP(AD301,'4シフト記号表'!$C$6:$K$35,9,FALSE))</f>
        <v/>
      </c>
      <c r="AE302" s="385" t="str">
        <f>IF(AE301="","",VLOOKUP(AE301,'4シフト記号表'!$C$6:$K$35,9,FALSE))</f>
        <v/>
      </c>
      <c r="AF302" s="386" t="str">
        <f>IF(AF301="","",VLOOKUP(AF301,'4シフト記号表'!$C$6:$K$35,9,FALSE))</f>
        <v/>
      </c>
      <c r="AG302" s="384" t="str">
        <f>IF(AG301="","",VLOOKUP(AG301,'4シフト記号表'!$C$6:$K$35,9,FALSE))</f>
        <v/>
      </c>
      <c r="AH302" s="385" t="str">
        <f>IF(AH301="","",VLOOKUP(AH301,'4シフト記号表'!$C$6:$K$35,9,FALSE))</f>
        <v/>
      </c>
      <c r="AI302" s="385" t="str">
        <f>IF(AI301="","",VLOOKUP(AI301,'4シフト記号表'!$C$6:$K$35,9,FALSE))</f>
        <v/>
      </c>
      <c r="AJ302" s="385" t="str">
        <f>IF(AJ301="","",VLOOKUP(AJ301,'4シフト記号表'!$C$6:$K$35,9,FALSE))</f>
        <v/>
      </c>
      <c r="AK302" s="385" t="str">
        <f>IF(AK301="","",VLOOKUP(AK301,'4シフト記号表'!$C$6:$K$35,9,FALSE))</f>
        <v/>
      </c>
      <c r="AL302" s="385" t="str">
        <f>IF(AL301="","",VLOOKUP(AL301,'4シフト記号表'!$C$6:$K$35,9,FALSE))</f>
        <v/>
      </c>
      <c r="AM302" s="386" t="str">
        <f>IF(AM301="","",VLOOKUP(AM301,'4シフト記号表'!$C$6:$K$35,9,FALSE))</f>
        <v/>
      </c>
      <c r="AN302" s="384" t="str">
        <f>IF(AN301="","",VLOOKUP(AN301,'4シフト記号表'!$C$6:$K$35,9,FALSE))</f>
        <v/>
      </c>
      <c r="AO302" s="385" t="str">
        <f>IF(AO301="","",VLOOKUP(AO301,'4シフト記号表'!$C$6:$K$35,9,FALSE))</f>
        <v/>
      </c>
      <c r="AP302" s="385" t="str">
        <f>IF(AP301="","",VLOOKUP(AP301,'4シフト記号表'!$C$6:$K$35,9,FALSE))</f>
        <v/>
      </c>
      <c r="AQ302" s="385" t="str">
        <f>IF(AQ301="","",VLOOKUP(AQ301,'4シフト記号表'!$C$6:$K$35,9,FALSE))</f>
        <v/>
      </c>
      <c r="AR302" s="385" t="str">
        <f>IF(AR301="","",VLOOKUP(AR301,'4シフト記号表'!$C$6:$K$35,9,FALSE))</f>
        <v/>
      </c>
      <c r="AS302" s="385" t="str">
        <f>IF(AS301="","",VLOOKUP(AS301,'4シフト記号表'!$C$6:$K$35,9,FALSE))</f>
        <v/>
      </c>
      <c r="AT302" s="386" t="str">
        <f>IF(AT301="","",VLOOKUP(AT301,'4シフト記号表'!$C$6:$K$35,9,FALSE))</f>
        <v/>
      </c>
      <c r="AU302" s="384" t="str">
        <f>IF(AU301="","",VLOOKUP(AU301,'4シフト記号表'!$C$6:$K$35,9,FALSE))</f>
        <v/>
      </c>
      <c r="AV302" s="385" t="str">
        <f>IF(AV301="","",VLOOKUP(AV301,'4シフト記号表'!$C$6:$K$35,9,FALSE))</f>
        <v/>
      </c>
      <c r="AW302" s="385" t="str">
        <f>IF(AW301="","",VLOOKUP(AW301,'4シフト記号表'!$C$6:$K$35,9,FALSE))</f>
        <v/>
      </c>
      <c r="AX302" s="1386">
        <f>IF($BB$3="４週",SUM(S302:AT302),IF($BB$3="暦月",SUM(S302:AW302),""))</f>
        <v>0</v>
      </c>
      <c r="AY302" s="1387"/>
      <c r="AZ302" s="1388">
        <f>IF($BB$3="４週",AX302/4,IF($BB$3="暦月",'4勤務形態一覧（100名）'!AX302/('4勤務形態一覧（100名）'!$BB$8/7),""))</f>
        <v>0</v>
      </c>
      <c r="BA302" s="1389"/>
      <c r="BB302" s="1443"/>
      <c r="BC302" s="1338"/>
      <c r="BD302" s="1338"/>
      <c r="BE302" s="1338"/>
      <c r="BF302" s="1339"/>
    </row>
    <row r="303" spans="2:58" ht="20.25" customHeight="1">
      <c r="B303" s="1316"/>
      <c r="C303" s="1425"/>
      <c r="D303" s="1426"/>
      <c r="E303" s="1427"/>
      <c r="F303" s="437">
        <f>C301</f>
        <v>0</v>
      </c>
      <c r="G303" s="1401"/>
      <c r="H303" s="1331"/>
      <c r="I303" s="1332"/>
      <c r="J303" s="1332"/>
      <c r="K303" s="1333"/>
      <c r="L303" s="1406"/>
      <c r="M303" s="1407"/>
      <c r="N303" s="1407"/>
      <c r="O303" s="1408"/>
      <c r="P303" s="1390" t="s">
        <v>215</v>
      </c>
      <c r="Q303" s="1391"/>
      <c r="R303" s="1392"/>
      <c r="S303" s="388" t="str">
        <f>IF(S301="","",VLOOKUP(S301,'4シフト記号表'!$C$6:$U$35,19,FALSE))</f>
        <v/>
      </c>
      <c r="T303" s="389" t="str">
        <f>IF(T301="","",VLOOKUP(T301,'4シフト記号表'!$C$6:$U$35,19,FALSE))</f>
        <v/>
      </c>
      <c r="U303" s="389" t="str">
        <f>IF(U301="","",VLOOKUP(U301,'4シフト記号表'!$C$6:$U$35,19,FALSE))</f>
        <v/>
      </c>
      <c r="V303" s="389" t="str">
        <f>IF(V301="","",VLOOKUP(V301,'4シフト記号表'!$C$6:$U$35,19,FALSE))</f>
        <v/>
      </c>
      <c r="W303" s="389" t="str">
        <f>IF(W301="","",VLOOKUP(W301,'4シフト記号表'!$C$6:$U$35,19,FALSE))</f>
        <v/>
      </c>
      <c r="X303" s="389" t="str">
        <f>IF(X301="","",VLOOKUP(X301,'4シフト記号表'!$C$6:$U$35,19,FALSE))</f>
        <v/>
      </c>
      <c r="Y303" s="390" t="str">
        <f>IF(Y301="","",VLOOKUP(Y301,'4シフト記号表'!$C$6:$U$35,19,FALSE))</f>
        <v/>
      </c>
      <c r="Z303" s="388" t="str">
        <f>IF(Z301="","",VLOOKUP(Z301,'4シフト記号表'!$C$6:$U$35,19,FALSE))</f>
        <v/>
      </c>
      <c r="AA303" s="389" t="str">
        <f>IF(AA301="","",VLOOKUP(AA301,'4シフト記号表'!$C$6:$U$35,19,FALSE))</f>
        <v/>
      </c>
      <c r="AB303" s="389" t="str">
        <f>IF(AB301="","",VLOOKUP(AB301,'4シフト記号表'!$C$6:$U$35,19,FALSE))</f>
        <v/>
      </c>
      <c r="AC303" s="389" t="str">
        <f>IF(AC301="","",VLOOKUP(AC301,'4シフト記号表'!$C$6:$U$35,19,FALSE))</f>
        <v/>
      </c>
      <c r="AD303" s="389" t="str">
        <f>IF(AD301="","",VLOOKUP(AD301,'4シフト記号表'!$C$6:$U$35,19,FALSE))</f>
        <v/>
      </c>
      <c r="AE303" s="389" t="str">
        <f>IF(AE301="","",VLOOKUP(AE301,'4シフト記号表'!$C$6:$U$35,19,FALSE))</f>
        <v/>
      </c>
      <c r="AF303" s="390" t="str">
        <f>IF(AF301="","",VLOOKUP(AF301,'4シフト記号表'!$C$6:$U$35,19,FALSE))</f>
        <v/>
      </c>
      <c r="AG303" s="388" t="str">
        <f>IF(AG301="","",VLOOKUP(AG301,'4シフト記号表'!$C$6:$U$35,19,FALSE))</f>
        <v/>
      </c>
      <c r="AH303" s="389" t="str">
        <f>IF(AH301="","",VLOOKUP(AH301,'4シフト記号表'!$C$6:$U$35,19,FALSE))</f>
        <v/>
      </c>
      <c r="AI303" s="389" t="str">
        <f>IF(AI301="","",VLOOKUP(AI301,'4シフト記号表'!$C$6:$U$35,19,FALSE))</f>
        <v/>
      </c>
      <c r="AJ303" s="389" t="str">
        <f>IF(AJ301="","",VLOOKUP(AJ301,'4シフト記号表'!$C$6:$U$35,19,FALSE))</f>
        <v/>
      </c>
      <c r="AK303" s="389" t="str">
        <f>IF(AK301="","",VLOOKUP(AK301,'4シフト記号表'!$C$6:$U$35,19,FALSE))</f>
        <v/>
      </c>
      <c r="AL303" s="389" t="str">
        <f>IF(AL301="","",VLOOKUP(AL301,'4シフト記号表'!$C$6:$U$35,19,FALSE))</f>
        <v/>
      </c>
      <c r="AM303" s="390" t="str">
        <f>IF(AM301="","",VLOOKUP(AM301,'4シフト記号表'!$C$6:$U$35,19,FALSE))</f>
        <v/>
      </c>
      <c r="AN303" s="388" t="str">
        <f>IF(AN301="","",VLOOKUP(AN301,'4シフト記号表'!$C$6:$U$35,19,FALSE))</f>
        <v/>
      </c>
      <c r="AO303" s="389" t="str">
        <f>IF(AO301="","",VLOOKUP(AO301,'4シフト記号表'!$C$6:$U$35,19,FALSE))</f>
        <v/>
      </c>
      <c r="AP303" s="389" t="str">
        <f>IF(AP301="","",VLOOKUP(AP301,'4シフト記号表'!$C$6:$U$35,19,FALSE))</f>
        <v/>
      </c>
      <c r="AQ303" s="389" t="str">
        <f>IF(AQ301="","",VLOOKUP(AQ301,'4シフト記号表'!$C$6:$U$35,19,FALSE))</f>
        <v/>
      </c>
      <c r="AR303" s="389" t="str">
        <f>IF(AR301="","",VLOOKUP(AR301,'4シフト記号表'!$C$6:$U$35,19,FALSE))</f>
        <v/>
      </c>
      <c r="AS303" s="389" t="str">
        <f>IF(AS301="","",VLOOKUP(AS301,'4シフト記号表'!$C$6:$U$35,19,FALSE))</f>
        <v/>
      </c>
      <c r="AT303" s="390" t="str">
        <f>IF(AT301="","",VLOOKUP(AT301,'4シフト記号表'!$C$6:$U$35,19,FALSE))</f>
        <v/>
      </c>
      <c r="AU303" s="388" t="str">
        <f>IF(AU301="","",VLOOKUP(AU301,'4シフト記号表'!$C$6:$U$35,19,FALSE))</f>
        <v/>
      </c>
      <c r="AV303" s="389" t="str">
        <f>IF(AV301="","",VLOOKUP(AV301,'4シフト記号表'!$C$6:$U$35,19,FALSE))</f>
        <v/>
      </c>
      <c r="AW303" s="389" t="str">
        <f>IF(AW301="","",VLOOKUP(AW301,'4シフト記号表'!$C$6:$U$35,19,FALSE))</f>
        <v/>
      </c>
      <c r="AX303" s="1393">
        <f>IF($BB$3="４週",SUM(S303:AT303),IF($BB$3="暦月",SUM(S303:AW303),""))</f>
        <v>0</v>
      </c>
      <c r="AY303" s="1394"/>
      <c r="AZ303" s="1395">
        <f>IF($BB$3="４週",AX303/4,IF($BB$3="暦月",'4勤務形態一覧（100名）'!AX303/('4勤務形態一覧（100名）'!$BB$8/7),""))</f>
        <v>0</v>
      </c>
      <c r="BA303" s="1396"/>
      <c r="BB303" s="1444"/>
      <c r="BC303" s="1407"/>
      <c r="BD303" s="1407"/>
      <c r="BE303" s="1407"/>
      <c r="BF303" s="1408"/>
    </row>
    <row r="304" spans="2:58" ht="20.25" customHeight="1">
      <c r="B304" s="1316">
        <f>B301+1</f>
        <v>95</v>
      </c>
      <c r="C304" s="1419"/>
      <c r="D304" s="1420"/>
      <c r="E304" s="1421"/>
      <c r="F304" s="391"/>
      <c r="G304" s="1400"/>
      <c r="H304" s="1402"/>
      <c r="I304" s="1332"/>
      <c r="J304" s="1332"/>
      <c r="K304" s="1333"/>
      <c r="L304" s="1403"/>
      <c r="M304" s="1404"/>
      <c r="N304" s="1404"/>
      <c r="O304" s="1405"/>
      <c r="P304" s="1409" t="s">
        <v>213</v>
      </c>
      <c r="Q304" s="1410"/>
      <c r="R304" s="1411"/>
      <c r="S304" s="434"/>
      <c r="T304" s="435"/>
      <c r="U304" s="435"/>
      <c r="V304" s="435"/>
      <c r="W304" s="435"/>
      <c r="X304" s="435"/>
      <c r="Y304" s="436"/>
      <c r="Z304" s="434"/>
      <c r="AA304" s="435"/>
      <c r="AB304" s="435"/>
      <c r="AC304" s="435"/>
      <c r="AD304" s="435"/>
      <c r="AE304" s="435"/>
      <c r="AF304" s="436"/>
      <c r="AG304" s="434"/>
      <c r="AH304" s="435"/>
      <c r="AI304" s="435"/>
      <c r="AJ304" s="435"/>
      <c r="AK304" s="435"/>
      <c r="AL304" s="435"/>
      <c r="AM304" s="436"/>
      <c r="AN304" s="434"/>
      <c r="AO304" s="435"/>
      <c r="AP304" s="435"/>
      <c r="AQ304" s="435"/>
      <c r="AR304" s="435"/>
      <c r="AS304" s="435"/>
      <c r="AT304" s="436"/>
      <c r="AU304" s="434"/>
      <c r="AV304" s="435"/>
      <c r="AW304" s="435"/>
      <c r="AX304" s="1481"/>
      <c r="AY304" s="1482"/>
      <c r="AZ304" s="1483"/>
      <c r="BA304" s="1484"/>
      <c r="BB304" s="1442"/>
      <c r="BC304" s="1404"/>
      <c r="BD304" s="1404"/>
      <c r="BE304" s="1404"/>
      <c r="BF304" s="1405"/>
    </row>
    <row r="305" spans="2:58" ht="20.25" customHeight="1">
      <c r="B305" s="1316"/>
      <c r="C305" s="1422"/>
      <c r="D305" s="1423"/>
      <c r="E305" s="1424"/>
      <c r="F305" s="383"/>
      <c r="G305" s="1327"/>
      <c r="H305" s="1331"/>
      <c r="I305" s="1332"/>
      <c r="J305" s="1332"/>
      <c r="K305" s="1333"/>
      <c r="L305" s="1337"/>
      <c r="M305" s="1338"/>
      <c r="N305" s="1338"/>
      <c r="O305" s="1339"/>
      <c r="P305" s="1383" t="s">
        <v>214</v>
      </c>
      <c r="Q305" s="1384"/>
      <c r="R305" s="1385"/>
      <c r="S305" s="384" t="str">
        <f>IF(S304="","",VLOOKUP(S304,'4シフト記号表'!$C$6:$K$35,9,FALSE))</f>
        <v/>
      </c>
      <c r="T305" s="385" t="str">
        <f>IF(T304="","",VLOOKUP(T304,'4シフト記号表'!$C$6:$K$35,9,FALSE))</f>
        <v/>
      </c>
      <c r="U305" s="385" t="str">
        <f>IF(U304="","",VLOOKUP(U304,'4シフト記号表'!$C$6:$K$35,9,FALSE))</f>
        <v/>
      </c>
      <c r="V305" s="385" t="str">
        <f>IF(V304="","",VLOOKUP(V304,'4シフト記号表'!$C$6:$K$35,9,FALSE))</f>
        <v/>
      </c>
      <c r="W305" s="385" t="str">
        <f>IF(W304="","",VLOOKUP(W304,'4シフト記号表'!$C$6:$K$35,9,FALSE))</f>
        <v/>
      </c>
      <c r="X305" s="385" t="str">
        <f>IF(X304="","",VLOOKUP(X304,'4シフト記号表'!$C$6:$K$35,9,FALSE))</f>
        <v/>
      </c>
      <c r="Y305" s="386" t="str">
        <f>IF(Y304="","",VLOOKUP(Y304,'4シフト記号表'!$C$6:$K$35,9,FALSE))</f>
        <v/>
      </c>
      <c r="Z305" s="384" t="str">
        <f>IF(Z304="","",VLOOKUP(Z304,'4シフト記号表'!$C$6:$K$35,9,FALSE))</f>
        <v/>
      </c>
      <c r="AA305" s="385" t="str">
        <f>IF(AA304="","",VLOOKUP(AA304,'4シフト記号表'!$C$6:$K$35,9,FALSE))</f>
        <v/>
      </c>
      <c r="AB305" s="385" t="str">
        <f>IF(AB304="","",VLOOKUP(AB304,'4シフト記号表'!$C$6:$K$35,9,FALSE))</f>
        <v/>
      </c>
      <c r="AC305" s="385" t="str">
        <f>IF(AC304="","",VLOOKUP(AC304,'4シフト記号表'!$C$6:$K$35,9,FALSE))</f>
        <v/>
      </c>
      <c r="AD305" s="385" t="str">
        <f>IF(AD304="","",VLOOKUP(AD304,'4シフト記号表'!$C$6:$K$35,9,FALSE))</f>
        <v/>
      </c>
      <c r="AE305" s="385" t="str">
        <f>IF(AE304="","",VLOOKUP(AE304,'4シフト記号表'!$C$6:$K$35,9,FALSE))</f>
        <v/>
      </c>
      <c r="AF305" s="386" t="str">
        <f>IF(AF304="","",VLOOKUP(AF304,'4シフト記号表'!$C$6:$K$35,9,FALSE))</f>
        <v/>
      </c>
      <c r="AG305" s="384" t="str">
        <f>IF(AG304="","",VLOOKUP(AG304,'4シフト記号表'!$C$6:$K$35,9,FALSE))</f>
        <v/>
      </c>
      <c r="AH305" s="385" t="str">
        <f>IF(AH304="","",VLOOKUP(AH304,'4シフト記号表'!$C$6:$K$35,9,FALSE))</f>
        <v/>
      </c>
      <c r="AI305" s="385" t="str">
        <f>IF(AI304="","",VLOOKUP(AI304,'4シフト記号表'!$C$6:$K$35,9,FALSE))</f>
        <v/>
      </c>
      <c r="AJ305" s="385" t="str">
        <f>IF(AJ304="","",VLOOKUP(AJ304,'4シフト記号表'!$C$6:$K$35,9,FALSE))</f>
        <v/>
      </c>
      <c r="AK305" s="385" t="str">
        <f>IF(AK304="","",VLOOKUP(AK304,'4シフト記号表'!$C$6:$K$35,9,FALSE))</f>
        <v/>
      </c>
      <c r="AL305" s="385" t="str">
        <f>IF(AL304="","",VLOOKUP(AL304,'4シフト記号表'!$C$6:$K$35,9,FALSE))</f>
        <v/>
      </c>
      <c r="AM305" s="386" t="str">
        <f>IF(AM304="","",VLOOKUP(AM304,'4シフト記号表'!$C$6:$K$35,9,FALSE))</f>
        <v/>
      </c>
      <c r="AN305" s="384" t="str">
        <f>IF(AN304="","",VLOOKUP(AN304,'4シフト記号表'!$C$6:$K$35,9,FALSE))</f>
        <v/>
      </c>
      <c r="AO305" s="385" t="str">
        <f>IF(AO304="","",VLOOKUP(AO304,'4シフト記号表'!$C$6:$K$35,9,FALSE))</f>
        <v/>
      </c>
      <c r="AP305" s="385" t="str">
        <f>IF(AP304="","",VLOOKUP(AP304,'4シフト記号表'!$C$6:$K$35,9,FALSE))</f>
        <v/>
      </c>
      <c r="AQ305" s="385" t="str">
        <f>IF(AQ304="","",VLOOKUP(AQ304,'4シフト記号表'!$C$6:$K$35,9,FALSE))</f>
        <v/>
      </c>
      <c r="AR305" s="385" t="str">
        <f>IF(AR304="","",VLOOKUP(AR304,'4シフト記号表'!$C$6:$K$35,9,FALSE))</f>
        <v/>
      </c>
      <c r="AS305" s="385" t="str">
        <f>IF(AS304="","",VLOOKUP(AS304,'4シフト記号表'!$C$6:$K$35,9,FALSE))</f>
        <v/>
      </c>
      <c r="AT305" s="386" t="str">
        <f>IF(AT304="","",VLOOKUP(AT304,'4シフト記号表'!$C$6:$K$35,9,FALSE))</f>
        <v/>
      </c>
      <c r="AU305" s="384" t="str">
        <f>IF(AU304="","",VLOOKUP(AU304,'4シフト記号表'!$C$6:$K$35,9,FALSE))</f>
        <v/>
      </c>
      <c r="AV305" s="385" t="str">
        <f>IF(AV304="","",VLOOKUP(AV304,'4シフト記号表'!$C$6:$K$35,9,FALSE))</f>
        <v/>
      </c>
      <c r="AW305" s="385" t="str">
        <f>IF(AW304="","",VLOOKUP(AW304,'4シフト記号表'!$C$6:$K$35,9,FALSE))</f>
        <v/>
      </c>
      <c r="AX305" s="1386">
        <f>IF($BB$3="４週",SUM(S305:AT305),IF($BB$3="暦月",SUM(S305:AW305),""))</f>
        <v>0</v>
      </c>
      <c r="AY305" s="1387"/>
      <c r="AZ305" s="1388">
        <f>IF($BB$3="４週",AX305/4,IF($BB$3="暦月",'4勤務形態一覧（100名）'!AX305/('4勤務形態一覧（100名）'!$BB$8/7),""))</f>
        <v>0</v>
      </c>
      <c r="BA305" s="1389"/>
      <c r="BB305" s="1443"/>
      <c r="BC305" s="1338"/>
      <c r="BD305" s="1338"/>
      <c r="BE305" s="1338"/>
      <c r="BF305" s="1339"/>
    </row>
    <row r="306" spans="2:58" ht="20.25" customHeight="1">
      <c r="B306" s="1316"/>
      <c r="C306" s="1425"/>
      <c r="D306" s="1426"/>
      <c r="E306" s="1427"/>
      <c r="F306" s="437">
        <f>C304</f>
        <v>0</v>
      </c>
      <c r="G306" s="1401"/>
      <c r="H306" s="1331"/>
      <c r="I306" s="1332"/>
      <c r="J306" s="1332"/>
      <c r="K306" s="1333"/>
      <c r="L306" s="1406"/>
      <c r="M306" s="1407"/>
      <c r="N306" s="1407"/>
      <c r="O306" s="1408"/>
      <c r="P306" s="1390" t="s">
        <v>215</v>
      </c>
      <c r="Q306" s="1391"/>
      <c r="R306" s="1392"/>
      <c r="S306" s="388" t="str">
        <f>IF(S304="","",VLOOKUP(S304,'4シフト記号表'!$C$6:$U$35,19,FALSE))</f>
        <v/>
      </c>
      <c r="T306" s="389" t="str">
        <f>IF(T304="","",VLOOKUP(T304,'4シフト記号表'!$C$6:$U$35,19,FALSE))</f>
        <v/>
      </c>
      <c r="U306" s="389" t="str">
        <f>IF(U304="","",VLOOKUP(U304,'4シフト記号表'!$C$6:$U$35,19,FALSE))</f>
        <v/>
      </c>
      <c r="V306" s="389" t="str">
        <f>IF(V304="","",VLOOKUP(V304,'4シフト記号表'!$C$6:$U$35,19,FALSE))</f>
        <v/>
      </c>
      <c r="W306" s="389" t="str">
        <f>IF(W304="","",VLOOKUP(W304,'4シフト記号表'!$C$6:$U$35,19,FALSE))</f>
        <v/>
      </c>
      <c r="X306" s="389" t="str">
        <f>IF(X304="","",VLOOKUP(X304,'4シフト記号表'!$C$6:$U$35,19,FALSE))</f>
        <v/>
      </c>
      <c r="Y306" s="390" t="str">
        <f>IF(Y304="","",VLOOKUP(Y304,'4シフト記号表'!$C$6:$U$35,19,FALSE))</f>
        <v/>
      </c>
      <c r="Z306" s="388" t="str">
        <f>IF(Z304="","",VLOOKUP(Z304,'4シフト記号表'!$C$6:$U$35,19,FALSE))</f>
        <v/>
      </c>
      <c r="AA306" s="389" t="str">
        <f>IF(AA304="","",VLOOKUP(AA304,'4シフト記号表'!$C$6:$U$35,19,FALSE))</f>
        <v/>
      </c>
      <c r="AB306" s="389" t="str">
        <f>IF(AB304="","",VLOOKUP(AB304,'4シフト記号表'!$C$6:$U$35,19,FALSE))</f>
        <v/>
      </c>
      <c r="AC306" s="389" t="str">
        <f>IF(AC304="","",VLOOKUP(AC304,'4シフト記号表'!$C$6:$U$35,19,FALSE))</f>
        <v/>
      </c>
      <c r="AD306" s="389" t="str">
        <f>IF(AD304="","",VLOOKUP(AD304,'4シフト記号表'!$C$6:$U$35,19,FALSE))</f>
        <v/>
      </c>
      <c r="AE306" s="389" t="str">
        <f>IF(AE304="","",VLOOKUP(AE304,'4シフト記号表'!$C$6:$U$35,19,FALSE))</f>
        <v/>
      </c>
      <c r="AF306" s="390" t="str">
        <f>IF(AF304="","",VLOOKUP(AF304,'4シフト記号表'!$C$6:$U$35,19,FALSE))</f>
        <v/>
      </c>
      <c r="AG306" s="388" t="str">
        <f>IF(AG304="","",VLOOKUP(AG304,'4シフト記号表'!$C$6:$U$35,19,FALSE))</f>
        <v/>
      </c>
      <c r="AH306" s="389" t="str">
        <f>IF(AH304="","",VLOOKUP(AH304,'4シフト記号表'!$C$6:$U$35,19,FALSE))</f>
        <v/>
      </c>
      <c r="AI306" s="389" t="str">
        <f>IF(AI304="","",VLOOKUP(AI304,'4シフト記号表'!$C$6:$U$35,19,FALSE))</f>
        <v/>
      </c>
      <c r="AJ306" s="389" t="str">
        <f>IF(AJ304="","",VLOOKUP(AJ304,'4シフト記号表'!$C$6:$U$35,19,FALSE))</f>
        <v/>
      </c>
      <c r="AK306" s="389" t="str">
        <f>IF(AK304="","",VLOOKUP(AK304,'4シフト記号表'!$C$6:$U$35,19,FALSE))</f>
        <v/>
      </c>
      <c r="AL306" s="389" t="str">
        <f>IF(AL304="","",VLOOKUP(AL304,'4シフト記号表'!$C$6:$U$35,19,FALSE))</f>
        <v/>
      </c>
      <c r="AM306" s="390" t="str">
        <f>IF(AM304="","",VLOOKUP(AM304,'4シフト記号表'!$C$6:$U$35,19,FALSE))</f>
        <v/>
      </c>
      <c r="AN306" s="388" t="str">
        <f>IF(AN304="","",VLOOKUP(AN304,'4シフト記号表'!$C$6:$U$35,19,FALSE))</f>
        <v/>
      </c>
      <c r="AO306" s="389" t="str">
        <f>IF(AO304="","",VLOOKUP(AO304,'4シフト記号表'!$C$6:$U$35,19,FALSE))</f>
        <v/>
      </c>
      <c r="AP306" s="389" t="str">
        <f>IF(AP304="","",VLOOKUP(AP304,'4シフト記号表'!$C$6:$U$35,19,FALSE))</f>
        <v/>
      </c>
      <c r="AQ306" s="389" t="str">
        <f>IF(AQ304="","",VLOOKUP(AQ304,'4シフト記号表'!$C$6:$U$35,19,FALSE))</f>
        <v/>
      </c>
      <c r="AR306" s="389" t="str">
        <f>IF(AR304="","",VLOOKUP(AR304,'4シフト記号表'!$C$6:$U$35,19,FALSE))</f>
        <v/>
      </c>
      <c r="AS306" s="389" t="str">
        <f>IF(AS304="","",VLOOKUP(AS304,'4シフト記号表'!$C$6:$U$35,19,FALSE))</f>
        <v/>
      </c>
      <c r="AT306" s="390" t="str">
        <f>IF(AT304="","",VLOOKUP(AT304,'4シフト記号表'!$C$6:$U$35,19,FALSE))</f>
        <v/>
      </c>
      <c r="AU306" s="388" t="str">
        <f>IF(AU304="","",VLOOKUP(AU304,'4シフト記号表'!$C$6:$U$35,19,FALSE))</f>
        <v/>
      </c>
      <c r="AV306" s="389" t="str">
        <f>IF(AV304="","",VLOOKUP(AV304,'4シフト記号表'!$C$6:$U$35,19,FALSE))</f>
        <v/>
      </c>
      <c r="AW306" s="389" t="str">
        <f>IF(AW304="","",VLOOKUP(AW304,'4シフト記号表'!$C$6:$U$35,19,FALSE))</f>
        <v/>
      </c>
      <c r="AX306" s="1393">
        <f>IF($BB$3="４週",SUM(S306:AT306),IF($BB$3="暦月",SUM(S306:AW306),""))</f>
        <v>0</v>
      </c>
      <c r="AY306" s="1394"/>
      <c r="AZ306" s="1395">
        <f>IF($BB$3="４週",AX306/4,IF($BB$3="暦月",'4勤務形態一覧（100名）'!AX306/('4勤務形態一覧（100名）'!$BB$8/7),""))</f>
        <v>0</v>
      </c>
      <c r="BA306" s="1396"/>
      <c r="BB306" s="1444"/>
      <c r="BC306" s="1407"/>
      <c r="BD306" s="1407"/>
      <c r="BE306" s="1407"/>
      <c r="BF306" s="1408"/>
    </row>
    <row r="307" spans="2:58" ht="20.25" customHeight="1">
      <c r="B307" s="1316">
        <f>B304+1</f>
        <v>96</v>
      </c>
      <c r="C307" s="1419"/>
      <c r="D307" s="1420"/>
      <c r="E307" s="1421"/>
      <c r="F307" s="391"/>
      <c r="G307" s="1400"/>
      <c r="H307" s="1402"/>
      <c r="I307" s="1332"/>
      <c r="J307" s="1332"/>
      <c r="K307" s="1333"/>
      <c r="L307" s="1403"/>
      <c r="M307" s="1404"/>
      <c r="N307" s="1404"/>
      <c r="O307" s="1405"/>
      <c r="P307" s="1409" t="s">
        <v>213</v>
      </c>
      <c r="Q307" s="1410"/>
      <c r="R307" s="1411"/>
      <c r="S307" s="434"/>
      <c r="T307" s="435"/>
      <c r="U307" s="435"/>
      <c r="V307" s="435"/>
      <c r="W307" s="435"/>
      <c r="X307" s="435"/>
      <c r="Y307" s="436"/>
      <c r="Z307" s="434"/>
      <c r="AA307" s="435"/>
      <c r="AB307" s="435"/>
      <c r="AC307" s="435"/>
      <c r="AD307" s="435"/>
      <c r="AE307" s="435"/>
      <c r="AF307" s="436"/>
      <c r="AG307" s="434"/>
      <c r="AH307" s="435"/>
      <c r="AI307" s="435"/>
      <c r="AJ307" s="435"/>
      <c r="AK307" s="435"/>
      <c r="AL307" s="435"/>
      <c r="AM307" s="436"/>
      <c r="AN307" s="434"/>
      <c r="AO307" s="435"/>
      <c r="AP307" s="435"/>
      <c r="AQ307" s="435"/>
      <c r="AR307" s="435"/>
      <c r="AS307" s="435"/>
      <c r="AT307" s="436"/>
      <c r="AU307" s="434"/>
      <c r="AV307" s="435"/>
      <c r="AW307" s="435"/>
      <c r="AX307" s="1481"/>
      <c r="AY307" s="1482"/>
      <c r="AZ307" s="1483"/>
      <c r="BA307" s="1484"/>
      <c r="BB307" s="1442"/>
      <c r="BC307" s="1404"/>
      <c r="BD307" s="1404"/>
      <c r="BE307" s="1404"/>
      <c r="BF307" s="1405"/>
    </row>
    <row r="308" spans="2:58" ht="20.25" customHeight="1">
      <c r="B308" s="1316"/>
      <c r="C308" s="1422"/>
      <c r="D308" s="1423"/>
      <c r="E308" s="1424"/>
      <c r="F308" s="383"/>
      <c r="G308" s="1327"/>
      <c r="H308" s="1331"/>
      <c r="I308" s="1332"/>
      <c r="J308" s="1332"/>
      <c r="K308" s="1333"/>
      <c r="L308" s="1337"/>
      <c r="M308" s="1338"/>
      <c r="N308" s="1338"/>
      <c r="O308" s="1339"/>
      <c r="P308" s="1383" t="s">
        <v>214</v>
      </c>
      <c r="Q308" s="1384"/>
      <c r="R308" s="1385"/>
      <c r="S308" s="384" t="str">
        <f>IF(S307="","",VLOOKUP(S307,'4シフト記号表'!$C$6:$K$35,9,FALSE))</f>
        <v/>
      </c>
      <c r="T308" s="385" t="str">
        <f>IF(T307="","",VLOOKUP(T307,'4シフト記号表'!$C$6:$K$35,9,FALSE))</f>
        <v/>
      </c>
      <c r="U308" s="385" t="str">
        <f>IF(U307="","",VLOOKUP(U307,'4シフト記号表'!$C$6:$K$35,9,FALSE))</f>
        <v/>
      </c>
      <c r="V308" s="385" t="str">
        <f>IF(V307="","",VLOOKUP(V307,'4シフト記号表'!$C$6:$K$35,9,FALSE))</f>
        <v/>
      </c>
      <c r="W308" s="385" t="str">
        <f>IF(W307="","",VLOOKUP(W307,'4シフト記号表'!$C$6:$K$35,9,FALSE))</f>
        <v/>
      </c>
      <c r="X308" s="385" t="str">
        <f>IF(X307="","",VLOOKUP(X307,'4シフト記号表'!$C$6:$K$35,9,FALSE))</f>
        <v/>
      </c>
      <c r="Y308" s="386" t="str">
        <f>IF(Y307="","",VLOOKUP(Y307,'4シフト記号表'!$C$6:$K$35,9,FALSE))</f>
        <v/>
      </c>
      <c r="Z308" s="384" t="str">
        <f>IF(Z307="","",VLOOKUP(Z307,'4シフト記号表'!$C$6:$K$35,9,FALSE))</f>
        <v/>
      </c>
      <c r="AA308" s="385" t="str">
        <f>IF(AA307="","",VLOOKUP(AA307,'4シフト記号表'!$C$6:$K$35,9,FALSE))</f>
        <v/>
      </c>
      <c r="AB308" s="385" t="str">
        <f>IF(AB307="","",VLOOKUP(AB307,'4シフト記号表'!$C$6:$K$35,9,FALSE))</f>
        <v/>
      </c>
      <c r="AC308" s="385" t="str">
        <f>IF(AC307="","",VLOOKUP(AC307,'4シフト記号表'!$C$6:$K$35,9,FALSE))</f>
        <v/>
      </c>
      <c r="AD308" s="385" t="str">
        <f>IF(AD307="","",VLOOKUP(AD307,'4シフト記号表'!$C$6:$K$35,9,FALSE))</f>
        <v/>
      </c>
      <c r="AE308" s="385" t="str">
        <f>IF(AE307="","",VLOOKUP(AE307,'4シフト記号表'!$C$6:$K$35,9,FALSE))</f>
        <v/>
      </c>
      <c r="AF308" s="386" t="str">
        <f>IF(AF307="","",VLOOKUP(AF307,'4シフト記号表'!$C$6:$K$35,9,FALSE))</f>
        <v/>
      </c>
      <c r="AG308" s="384" t="str">
        <f>IF(AG307="","",VLOOKUP(AG307,'4シフト記号表'!$C$6:$K$35,9,FALSE))</f>
        <v/>
      </c>
      <c r="AH308" s="385" t="str">
        <f>IF(AH307="","",VLOOKUP(AH307,'4シフト記号表'!$C$6:$K$35,9,FALSE))</f>
        <v/>
      </c>
      <c r="AI308" s="385" t="str">
        <f>IF(AI307="","",VLOOKUP(AI307,'4シフト記号表'!$C$6:$K$35,9,FALSE))</f>
        <v/>
      </c>
      <c r="AJ308" s="385" t="str">
        <f>IF(AJ307="","",VLOOKUP(AJ307,'4シフト記号表'!$C$6:$K$35,9,FALSE))</f>
        <v/>
      </c>
      <c r="AK308" s="385" t="str">
        <f>IF(AK307="","",VLOOKUP(AK307,'4シフト記号表'!$C$6:$K$35,9,FALSE))</f>
        <v/>
      </c>
      <c r="AL308" s="385" t="str">
        <f>IF(AL307="","",VLOOKUP(AL307,'4シフト記号表'!$C$6:$K$35,9,FALSE))</f>
        <v/>
      </c>
      <c r="AM308" s="386" t="str">
        <f>IF(AM307="","",VLOOKUP(AM307,'4シフト記号表'!$C$6:$K$35,9,FALSE))</f>
        <v/>
      </c>
      <c r="AN308" s="384" t="str">
        <f>IF(AN307="","",VLOOKUP(AN307,'4シフト記号表'!$C$6:$K$35,9,FALSE))</f>
        <v/>
      </c>
      <c r="AO308" s="385" t="str">
        <f>IF(AO307="","",VLOOKUP(AO307,'4シフト記号表'!$C$6:$K$35,9,FALSE))</f>
        <v/>
      </c>
      <c r="AP308" s="385" t="str">
        <f>IF(AP307="","",VLOOKUP(AP307,'4シフト記号表'!$C$6:$K$35,9,FALSE))</f>
        <v/>
      </c>
      <c r="AQ308" s="385" t="str">
        <f>IF(AQ307="","",VLOOKUP(AQ307,'4シフト記号表'!$C$6:$K$35,9,FALSE))</f>
        <v/>
      </c>
      <c r="AR308" s="385" t="str">
        <f>IF(AR307="","",VLOOKUP(AR307,'4シフト記号表'!$C$6:$K$35,9,FALSE))</f>
        <v/>
      </c>
      <c r="AS308" s="385" t="str">
        <f>IF(AS307="","",VLOOKUP(AS307,'4シフト記号表'!$C$6:$K$35,9,FALSE))</f>
        <v/>
      </c>
      <c r="AT308" s="386" t="str">
        <f>IF(AT307="","",VLOOKUP(AT307,'4シフト記号表'!$C$6:$K$35,9,FALSE))</f>
        <v/>
      </c>
      <c r="AU308" s="384" t="str">
        <f>IF(AU307="","",VLOOKUP(AU307,'4シフト記号表'!$C$6:$K$35,9,FALSE))</f>
        <v/>
      </c>
      <c r="AV308" s="385" t="str">
        <f>IF(AV307="","",VLOOKUP(AV307,'4シフト記号表'!$C$6:$K$35,9,FALSE))</f>
        <v/>
      </c>
      <c r="AW308" s="385" t="str">
        <f>IF(AW307="","",VLOOKUP(AW307,'4シフト記号表'!$C$6:$K$35,9,FALSE))</f>
        <v/>
      </c>
      <c r="AX308" s="1386">
        <f>IF($BB$3="４週",SUM(S308:AT308),IF($BB$3="暦月",SUM(S308:AW308),""))</f>
        <v>0</v>
      </c>
      <c r="AY308" s="1387"/>
      <c r="AZ308" s="1388">
        <f>IF($BB$3="４週",AX308/4,IF($BB$3="暦月",'4勤務形態一覧（100名）'!AX308/('4勤務形態一覧（100名）'!$BB$8/7),""))</f>
        <v>0</v>
      </c>
      <c r="BA308" s="1389"/>
      <c r="BB308" s="1443"/>
      <c r="BC308" s="1338"/>
      <c r="BD308" s="1338"/>
      <c r="BE308" s="1338"/>
      <c r="BF308" s="1339"/>
    </row>
    <row r="309" spans="2:58" ht="20.25" customHeight="1">
      <c r="B309" s="1316"/>
      <c r="C309" s="1425"/>
      <c r="D309" s="1426"/>
      <c r="E309" s="1427"/>
      <c r="F309" s="437">
        <f>C307</f>
        <v>0</v>
      </c>
      <c r="G309" s="1401"/>
      <c r="H309" s="1331"/>
      <c r="I309" s="1332"/>
      <c r="J309" s="1332"/>
      <c r="K309" s="1333"/>
      <c r="L309" s="1406"/>
      <c r="M309" s="1407"/>
      <c r="N309" s="1407"/>
      <c r="O309" s="1408"/>
      <c r="P309" s="1390" t="s">
        <v>215</v>
      </c>
      <c r="Q309" s="1391"/>
      <c r="R309" s="1392"/>
      <c r="S309" s="388" t="str">
        <f>IF(S307="","",VLOOKUP(S307,'4シフト記号表'!$C$6:$U$35,19,FALSE))</f>
        <v/>
      </c>
      <c r="T309" s="389" t="str">
        <f>IF(T307="","",VLOOKUP(T307,'4シフト記号表'!$C$6:$U$35,19,FALSE))</f>
        <v/>
      </c>
      <c r="U309" s="389" t="str">
        <f>IF(U307="","",VLOOKUP(U307,'4シフト記号表'!$C$6:$U$35,19,FALSE))</f>
        <v/>
      </c>
      <c r="V309" s="389" t="str">
        <f>IF(V307="","",VLOOKUP(V307,'4シフト記号表'!$C$6:$U$35,19,FALSE))</f>
        <v/>
      </c>
      <c r="W309" s="389" t="str">
        <f>IF(W307="","",VLOOKUP(W307,'4シフト記号表'!$C$6:$U$35,19,FALSE))</f>
        <v/>
      </c>
      <c r="X309" s="389" t="str">
        <f>IF(X307="","",VLOOKUP(X307,'4シフト記号表'!$C$6:$U$35,19,FALSE))</f>
        <v/>
      </c>
      <c r="Y309" s="390" t="str">
        <f>IF(Y307="","",VLOOKUP(Y307,'4シフト記号表'!$C$6:$U$35,19,FALSE))</f>
        <v/>
      </c>
      <c r="Z309" s="388" t="str">
        <f>IF(Z307="","",VLOOKUP(Z307,'4シフト記号表'!$C$6:$U$35,19,FALSE))</f>
        <v/>
      </c>
      <c r="AA309" s="389" t="str">
        <f>IF(AA307="","",VLOOKUP(AA307,'4シフト記号表'!$C$6:$U$35,19,FALSE))</f>
        <v/>
      </c>
      <c r="AB309" s="389" t="str">
        <f>IF(AB307="","",VLOOKUP(AB307,'4シフト記号表'!$C$6:$U$35,19,FALSE))</f>
        <v/>
      </c>
      <c r="AC309" s="389" t="str">
        <f>IF(AC307="","",VLOOKUP(AC307,'4シフト記号表'!$C$6:$U$35,19,FALSE))</f>
        <v/>
      </c>
      <c r="AD309" s="389" t="str">
        <f>IF(AD307="","",VLOOKUP(AD307,'4シフト記号表'!$C$6:$U$35,19,FALSE))</f>
        <v/>
      </c>
      <c r="AE309" s="389" t="str">
        <f>IF(AE307="","",VLOOKUP(AE307,'4シフト記号表'!$C$6:$U$35,19,FALSE))</f>
        <v/>
      </c>
      <c r="AF309" s="390" t="str">
        <f>IF(AF307="","",VLOOKUP(AF307,'4シフト記号表'!$C$6:$U$35,19,FALSE))</f>
        <v/>
      </c>
      <c r="AG309" s="388" t="str">
        <f>IF(AG307="","",VLOOKUP(AG307,'4シフト記号表'!$C$6:$U$35,19,FALSE))</f>
        <v/>
      </c>
      <c r="AH309" s="389" t="str">
        <f>IF(AH307="","",VLOOKUP(AH307,'4シフト記号表'!$C$6:$U$35,19,FALSE))</f>
        <v/>
      </c>
      <c r="AI309" s="389" t="str">
        <f>IF(AI307="","",VLOOKUP(AI307,'4シフト記号表'!$C$6:$U$35,19,FALSE))</f>
        <v/>
      </c>
      <c r="AJ309" s="389" t="str">
        <f>IF(AJ307="","",VLOOKUP(AJ307,'4シフト記号表'!$C$6:$U$35,19,FALSE))</f>
        <v/>
      </c>
      <c r="AK309" s="389" t="str">
        <f>IF(AK307="","",VLOOKUP(AK307,'4シフト記号表'!$C$6:$U$35,19,FALSE))</f>
        <v/>
      </c>
      <c r="AL309" s="389" t="str">
        <f>IF(AL307="","",VLOOKUP(AL307,'4シフト記号表'!$C$6:$U$35,19,FALSE))</f>
        <v/>
      </c>
      <c r="AM309" s="390" t="str">
        <f>IF(AM307="","",VLOOKUP(AM307,'4シフト記号表'!$C$6:$U$35,19,FALSE))</f>
        <v/>
      </c>
      <c r="AN309" s="388" t="str">
        <f>IF(AN307="","",VLOOKUP(AN307,'4シフト記号表'!$C$6:$U$35,19,FALSE))</f>
        <v/>
      </c>
      <c r="AO309" s="389" t="str">
        <f>IF(AO307="","",VLOOKUP(AO307,'4シフト記号表'!$C$6:$U$35,19,FALSE))</f>
        <v/>
      </c>
      <c r="AP309" s="389" t="str">
        <f>IF(AP307="","",VLOOKUP(AP307,'4シフト記号表'!$C$6:$U$35,19,FALSE))</f>
        <v/>
      </c>
      <c r="AQ309" s="389" t="str">
        <f>IF(AQ307="","",VLOOKUP(AQ307,'4シフト記号表'!$C$6:$U$35,19,FALSE))</f>
        <v/>
      </c>
      <c r="AR309" s="389" t="str">
        <f>IF(AR307="","",VLOOKUP(AR307,'4シフト記号表'!$C$6:$U$35,19,FALSE))</f>
        <v/>
      </c>
      <c r="AS309" s="389" t="str">
        <f>IF(AS307="","",VLOOKUP(AS307,'4シフト記号表'!$C$6:$U$35,19,FALSE))</f>
        <v/>
      </c>
      <c r="AT309" s="390" t="str">
        <f>IF(AT307="","",VLOOKUP(AT307,'4シフト記号表'!$C$6:$U$35,19,FALSE))</f>
        <v/>
      </c>
      <c r="AU309" s="388" t="str">
        <f>IF(AU307="","",VLOOKUP(AU307,'4シフト記号表'!$C$6:$U$35,19,FALSE))</f>
        <v/>
      </c>
      <c r="AV309" s="389" t="str">
        <f>IF(AV307="","",VLOOKUP(AV307,'4シフト記号表'!$C$6:$U$35,19,FALSE))</f>
        <v/>
      </c>
      <c r="AW309" s="389" t="str">
        <f>IF(AW307="","",VLOOKUP(AW307,'4シフト記号表'!$C$6:$U$35,19,FALSE))</f>
        <v/>
      </c>
      <c r="AX309" s="1393">
        <f>IF($BB$3="４週",SUM(S309:AT309),IF($BB$3="暦月",SUM(S309:AW309),""))</f>
        <v>0</v>
      </c>
      <c r="AY309" s="1394"/>
      <c r="AZ309" s="1395">
        <f>IF($BB$3="４週",AX309/4,IF($BB$3="暦月",'4勤務形態一覧（100名）'!AX309/('4勤務形態一覧（100名）'!$BB$8/7),""))</f>
        <v>0</v>
      </c>
      <c r="BA309" s="1396"/>
      <c r="BB309" s="1444"/>
      <c r="BC309" s="1407"/>
      <c r="BD309" s="1407"/>
      <c r="BE309" s="1407"/>
      <c r="BF309" s="1408"/>
    </row>
    <row r="310" spans="2:58" ht="20.25" customHeight="1">
      <c r="B310" s="1316">
        <f>B307+1</f>
        <v>97</v>
      </c>
      <c r="C310" s="1419"/>
      <c r="D310" s="1420"/>
      <c r="E310" s="1421"/>
      <c r="F310" s="391"/>
      <c r="G310" s="1400"/>
      <c r="H310" s="1402"/>
      <c r="I310" s="1332"/>
      <c r="J310" s="1332"/>
      <c r="K310" s="1333"/>
      <c r="L310" s="1403"/>
      <c r="M310" s="1404"/>
      <c r="N310" s="1404"/>
      <c r="O310" s="1405"/>
      <c r="P310" s="1409" t="s">
        <v>213</v>
      </c>
      <c r="Q310" s="1410"/>
      <c r="R310" s="1411"/>
      <c r="S310" s="434"/>
      <c r="T310" s="435"/>
      <c r="U310" s="435"/>
      <c r="V310" s="435"/>
      <c r="W310" s="435"/>
      <c r="X310" s="435"/>
      <c r="Y310" s="436"/>
      <c r="Z310" s="434"/>
      <c r="AA310" s="435"/>
      <c r="AB310" s="435"/>
      <c r="AC310" s="435"/>
      <c r="AD310" s="435"/>
      <c r="AE310" s="435"/>
      <c r="AF310" s="436"/>
      <c r="AG310" s="434"/>
      <c r="AH310" s="435"/>
      <c r="AI310" s="435"/>
      <c r="AJ310" s="435"/>
      <c r="AK310" s="435"/>
      <c r="AL310" s="435"/>
      <c r="AM310" s="436"/>
      <c r="AN310" s="434"/>
      <c r="AO310" s="435"/>
      <c r="AP310" s="435"/>
      <c r="AQ310" s="435"/>
      <c r="AR310" s="435"/>
      <c r="AS310" s="435"/>
      <c r="AT310" s="436"/>
      <c r="AU310" s="434"/>
      <c r="AV310" s="435"/>
      <c r="AW310" s="435"/>
      <c r="AX310" s="1481"/>
      <c r="AY310" s="1482"/>
      <c r="AZ310" s="1483"/>
      <c r="BA310" s="1484"/>
      <c r="BB310" s="1442"/>
      <c r="BC310" s="1404"/>
      <c r="BD310" s="1404"/>
      <c r="BE310" s="1404"/>
      <c r="BF310" s="1405"/>
    </row>
    <row r="311" spans="2:58" ht="20.25" customHeight="1">
      <c r="B311" s="1316"/>
      <c r="C311" s="1422"/>
      <c r="D311" s="1423"/>
      <c r="E311" s="1424"/>
      <c r="F311" s="383"/>
      <c r="G311" s="1327"/>
      <c r="H311" s="1331"/>
      <c r="I311" s="1332"/>
      <c r="J311" s="1332"/>
      <c r="K311" s="1333"/>
      <c r="L311" s="1337"/>
      <c r="M311" s="1338"/>
      <c r="N311" s="1338"/>
      <c r="O311" s="1339"/>
      <c r="P311" s="1383" t="s">
        <v>214</v>
      </c>
      <c r="Q311" s="1384"/>
      <c r="R311" s="1385"/>
      <c r="S311" s="384" t="str">
        <f>IF(S310="","",VLOOKUP(S310,'4シフト記号表'!$C$6:$K$35,9,FALSE))</f>
        <v/>
      </c>
      <c r="T311" s="385" t="str">
        <f>IF(T310="","",VLOOKUP(T310,'4シフト記号表'!$C$6:$K$35,9,FALSE))</f>
        <v/>
      </c>
      <c r="U311" s="385" t="str">
        <f>IF(U310="","",VLOOKUP(U310,'4シフト記号表'!$C$6:$K$35,9,FALSE))</f>
        <v/>
      </c>
      <c r="V311" s="385" t="str">
        <f>IF(V310="","",VLOOKUP(V310,'4シフト記号表'!$C$6:$K$35,9,FALSE))</f>
        <v/>
      </c>
      <c r="W311" s="385" t="str">
        <f>IF(W310="","",VLOOKUP(W310,'4シフト記号表'!$C$6:$K$35,9,FALSE))</f>
        <v/>
      </c>
      <c r="X311" s="385" t="str">
        <f>IF(X310="","",VLOOKUP(X310,'4シフト記号表'!$C$6:$K$35,9,FALSE))</f>
        <v/>
      </c>
      <c r="Y311" s="386" t="str">
        <f>IF(Y310="","",VLOOKUP(Y310,'4シフト記号表'!$C$6:$K$35,9,FALSE))</f>
        <v/>
      </c>
      <c r="Z311" s="384" t="str">
        <f>IF(Z310="","",VLOOKUP(Z310,'4シフト記号表'!$C$6:$K$35,9,FALSE))</f>
        <v/>
      </c>
      <c r="AA311" s="385" t="str">
        <f>IF(AA310="","",VLOOKUP(AA310,'4シフト記号表'!$C$6:$K$35,9,FALSE))</f>
        <v/>
      </c>
      <c r="AB311" s="385" t="str">
        <f>IF(AB310="","",VLOOKUP(AB310,'4シフト記号表'!$C$6:$K$35,9,FALSE))</f>
        <v/>
      </c>
      <c r="AC311" s="385" t="str">
        <f>IF(AC310="","",VLOOKUP(AC310,'4シフト記号表'!$C$6:$K$35,9,FALSE))</f>
        <v/>
      </c>
      <c r="AD311" s="385" t="str">
        <f>IF(AD310="","",VLOOKUP(AD310,'4シフト記号表'!$C$6:$K$35,9,FALSE))</f>
        <v/>
      </c>
      <c r="AE311" s="385" t="str">
        <f>IF(AE310="","",VLOOKUP(AE310,'4シフト記号表'!$C$6:$K$35,9,FALSE))</f>
        <v/>
      </c>
      <c r="AF311" s="386" t="str">
        <f>IF(AF310="","",VLOOKUP(AF310,'4シフト記号表'!$C$6:$K$35,9,FALSE))</f>
        <v/>
      </c>
      <c r="AG311" s="384" t="str">
        <f>IF(AG310="","",VLOOKUP(AG310,'4シフト記号表'!$C$6:$K$35,9,FALSE))</f>
        <v/>
      </c>
      <c r="AH311" s="385" t="str">
        <f>IF(AH310="","",VLOOKUP(AH310,'4シフト記号表'!$C$6:$K$35,9,FALSE))</f>
        <v/>
      </c>
      <c r="AI311" s="385" t="str">
        <f>IF(AI310="","",VLOOKUP(AI310,'4シフト記号表'!$C$6:$K$35,9,FALSE))</f>
        <v/>
      </c>
      <c r="AJ311" s="385" t="str">
        <f>IF(AJ310="","",VLOOKUP(AJ310,'4シフト記号表'!$C$6:$K$35,9,FALSE))</f>
        <v/>
      </c>
      <c r="AK311" s="385" t="str">
        <f>IF(AK310="","",VLOOKUP(AK310,'4シフト記号表'!$C$6:$K$35,9,FALSE))</f>
        <v/>
      </c>
      <c r="AL311" s="385" t="str">
        <f>IF(AL310="","",VLOOKUP(AL310,'4シフト記号表'!$C$6:$K$35,9,FALSE))</f>
        <v/>
      </c>
      <c r="AM311" s="386" t="str">
        <f>IF(AM310="","",VLOOKUP(AM310,'4シフト記号表'!$C$6:$K$35,9,FALSE))</f>
        <v/>
      </c>
      <c r="AN311" s="384" t="str">
        <f>IF(AN310="","",VLOOKUP(AN310,'4シフト記号表'!$C$6:$K$35,9,FALSE))</f>
        <v/>
      </c>
      <c r="AO311" s="385" t="str">
        <f>IF(AO310="","",VLOOKUP(AO310,'4シフト記号表'!$C$6:$K$35,9,FALSE))</f>
        <v/>
      </c>
      <c r="AP311" s="385" t="str">
        <f>IF(AP310="","",VLOOKUP(AP310,'4シフト記号表'!$C$6:$K$35,9,FALSE))</f>
        <v/>
      </c>
      <c r="AQ311" s="385" t="str">
        <f>IF(AQ310="","",VLOOKUP(AQ310,'4シフト記号表'!$C$6:$K$35,9,FALSE))</f>
        <v/>
      </c>
      <c r="AR311" s="385" t="str">
        <f>IF(AR310="","",VLOOKUP(AR310,'4シフト記号表'!$C$6:$K$35,9,FALSE))</f>
        <v/>
      </c>
      <c r="AS311" s="385" t="str">
        <f>IF(AS310="","",VLOOKUP(AS310,'4シフト記号表'!$C$6:$K$35,9,FALSE))</f>
        <v/>
      </c>
      <c r="AT311" s="386" t="str">
        <f>IF(AT310="","",VLOOKUP(AT310,'4シフト記号表'!$C$6:$K$35,9,FALSE))</f>
        <v/>
      </c>
      <c r="AU311" s="384" t="str">
        <f>IF(AU310="","",VLOOKUP(AU310,'4シフト記号表'!$C$6:$K$35,9,FALSE))</f>
        <v/>
      </c>
      <c r="AV311" s="385" t="str">
        <f>IF(AV310="","",VLOOKUP(AV310,'4シフト記号表'!$C$6:$K$35,9,FALSE))</f>
        <v/>
      </c>
      <c r="AW311" s="385" t="str">
        <f>IF(AW310="","",VLOOKUP(AW310,'4シフト記号表'!$C$6:$K$35,9,FALSE))</f>
        <v/>
      </c>
      <c r="AX311" s="1386">
        <f>IF($BB$3="４週",SUM(S311:AT311),IF($BB$3="暦月",SUM(S311:AW311),""))</f>
        <v>0</v>
      </c>
      <c r="AY311" s="1387"/>
      <c r="AZ311" s="1388">
        <f>IF($BB$3="４週",AX311/4,IF($BB$3="暦月",'4勤務形態一覧（100名）'!AX311/('4勤務形態一覧（100名）'!$BB$8/7),""))</f>
        <v>0</v>
      </c>
      <c r="BA311" s="1389"/>
      <c r="BB311" s="1443"/>
      <c r="BC311" s="1338"/>
      <c r="BD311" s="1338"/>
      <c r="BE311" s="1338"/>
      <c r="BF311" s="1339"/>
    </row>
    <row r="312" spans="2:58" ht="20.25" customHeight="1">
      <c r="B312" s="1316"/>
      <c r="C312" s="1425"/>
      <c r="D312" s="1426"/>
      <c r="E312" s="1427"/>
      <c r="F312" s="437">
        <f>C310</f>
        <v>0</v>
      </c>
      <c r="G312" s="1401"/>
      <c r="H312" s="1331"/>
      <c r="I312" s="1332"/>
      <c r="J312" s="1332"/>
      <c r="K312" s="1333"/>
      <c r="L312" s="1406"/>
      <c r="M312" s="1407"/>
      <c r="N312" s="1407"/>
      <c r="O312" s="1408"/>
      <c r="P312" s="1390" t="s">
        <v>215</v>
      </c>
      <c r="Q312" s="1391"/>
      <c r="R312" s="1392"/>
      <c r="S312" s="388" t="str">
        <f>IF(S310="","",VLOOKUP(S310,'4シフト記号表'!$C$6:$U$35,19,FALSE))</f>
        <v/>
      </c>
      <c r="T312" s="389" t="str">
        <f>IF(T310="","",VLOOKUP(T310,'4シフト記号表'!$C$6:$U$35,19,FALSE))</f>
        <v/>
      </c>
      <c r="U312" s="389" t="str">
        <f>IF(U310="","",VLOOKUP(U310,'4シフト記号表'!$C$6:$U$35,19,FALSE))</f>
        <v/>
      </c>
      <c r="V312" s="389" t="str">
        <f>IF(V310="","",VLOOKUP(V310,'4シフト記号表'!$C$6:$U$35,19,FALSE))</f>
        <v/>
      </c>
      <c r="W312" s="389" t="str">
        <f>IF(W310="","",VLOOKUP(W310,'4シフト記号表'!$C$6:$U$35,19,FALSE))</f>
        <v/>
      </c>
      <c r="X312" s="389" t="str">
        <f>IF(X310="","",VLOOKUP(X310,'4シフト記号表'!$C$6:$U$35,19,FALSE))</f>
        <v/>
      </c>
      <c r="Y312" s="390" t="str">
        <f>IF(Y310="","",VLOOKUP(Y310,'4シフト記号表'!$C$6:$U$35,19,FALSE))</f>
        <v/>
      </c>
      <c r="Z312" s="388" t="str">
        <f>IF(Z310="","",VLOOKUP(Z310,'4シフト記号表'!$C$6:$U$35,19,FALSE))</f>
        <v/>
      </c>
      <c r="AA312" s="389" t="str">
        <f>IF(AA310="","",VLOOKUP(AA310,'4シフト記号表'!$C$6:$U$35,19,FALSE))</f>
        <v/>
      </c>
      <c r="AB312" s="389" t="str">
        <f>IF(AB310="","",VLOOKUP(AB310,'4シフト記号表'!$C$6:$U$35,19,FALSE))</f>
        <v/>
      </c>
      <c r="AC312" s="389" t="str">
        <f>IF(AC310="","",VLOOKUP(AC310,'4シフト記号表'!$C$6:$U$35,19,FALSE))</f>
        <v/>
      </c>
      <c r="AD312" s="389" t="str">
        <f>IF(AD310="","",VLOOKUP(AD310,'4シフト記号表'!$C$6:$U$35,19,FALSE))</f>
        <v/>
      </c>
      <c r="AE312" s="389" t="str">
        <f>IF(AE310="","",VLOOKUP(AE310,'4シフト記号表'!$C$6:$U$35,19,FALSE))</f>
        <v/>
      </c>
      <c r="AF312" s="390" t="str">
        <f>IF(AF310="","",VLOOKUP(AF310,'4シフト記号表'!$C$6:$U$35,19,FALSE))</f>
        <v/>
      </c>
      <c r="AG312" s="388" t="str">
        <f>IF(AG310="","",VLOOKUP(AG310,'4シフト記号表'!$C$6:$U$35,19,FALSE))</f>
        <v/>
      </c>
      <c r="AH312" s="389" t="str">
        <f>IF(AH310="","",VLOOKUP(AH310,'4シフト記号表'!$C$6:$U$35,19,FALSE))</f>
        <v/>
      </c>
      <c r="AI312" s="389" t="str">
        <f>IF(AI310="","",VLOOKUP(AI310,'4シフト記号表'!$C$6:$U$35,19,FALSE))</f>
        <v/>
      </c>
      <c r="AJ312" s="389" t="str">
        <f>IF(AJ310="","",VLOOKUP(AJ310,'4シフト記号表'!$C$6:$U$35,19,FALSE))</f>
        <v/>
      </c>
      <c r="AK312" s="389" t="str">
        <f>IF(AK310="","",VLOOKUP(AK310,'4シフト記号表'!$C$6:$U$35,19,FALSE))</f>
        <v/>
      </c>
      <c r="AL312" s="389" t="str">
        <f>IF(AL310="","",VLOOKUP(AL310,'4シフト記号表'!$C$6:$U$35,19,FALSE))</f>
        <v/>
      </c>
      <c r="AM312" s="390" t="str">
        <f>IF(AM310="","",VLOOKUP(AM310,'4シフト記号表'!$C$6:$U$35,19,FALSE))</f>
        <v/>
      </c>
      <c r="AN312" s="388" t="str">
        <f>IF(AN310="","",VLOOKUP(AN310,'4シフト記号表'!$C$6:$U$35,19,FALSE))</f>
        <v/>
      </c>
      <c r="AO312" s="389" t="str">
        <f>IF(AO310="","",VLOOKUP(AO310,'4シフト記号表'!$C$6:$U$35,19,FALSE))</f>
        <v/>
      </c>
      <c r="AP312" s="389" t="str">
        <f>IF(AP310="","",VLOOKUP(AP310,'4シフト記号表'!$C$6:$U$35,19,FALSE))</f>
        <v/>
      </c>
      <c r="AQ312" s="389" t="str">
        <f>IF(AQ310="","",VLOOKUP(AQ310,'4シフト記号表'!$C$6:$U$35,19,FALSE))</f>
        <v/>
      </c>
      <c r="AR312" s="389" t="str">
        <f>IF(AR310="","",VLOOKUP(AR310,'4シフト記号表'!$C$6:$U$35,19,FALSE))</f>
        <v/>
      </c>
      <c r="AS312" s="389" t="str">
        <f>IF(AS310="","",VLOOKUP(AS310,'4シフト記号表'!$C$6:$U$35,19,FALSE))</f>
        <v/>
      </c>
      <c r="AT312" s="390" t="str">
        <f>IF(AT310="","",VLOOKUP(AT310,'4シフト記号表'!$C$6:$U$35,19,FALSE))</f>
        <v/>
      </c>
      <c r="AU312" s="388" t="str">
        <f>IF(AU310="","",VLOOKUP(AU310,'4シフト記号表'!$C$6:$U$35,19,FALSE))</f>
        <v/>
      </c>
      <c r="AV312" s="389" t="str">
        <f>IF(AV310="","",VLOOKUP(AV310,'4シフト記号表'!$C$6:$U$35,19,FALSE))</f>
        <v/>
      </c>
      <c r="AW312" s="389" t="str">
        <f>IF(AW310="","",VLOOKUP(AW310,'4シフト記号表'!$C$6:$U$35,19,FALSE))</f>
        <v/>
      </c>
      <c r="AX312" s="1393">
        <f>IF($BB$3="４週",SUM(S312:AT312),IF($BB$3="暦月",SUM(S312:AW312),""))</f>
        <v>0</v>
      </c>
      <c r="AY312" s="1394"/>
      <c r="AZ312" s="1395">
        <f>IF($BB$3="４週",AX312/4,IF($BB$3="暦月",'4勤務形態一覧（100名）'!AX312/('4勤務形態一覧（100名）'!$BB$8/7),""))</f>
        <v>0</v>
      </c>
      <c r="BA312" s="1396"/>
      <c r="BB312" s="1444"/>
      <c r="BC312" s="1407"/>
      <c r="BD312" s="1407"/>
      <c r="BE312" s="1407"/>
      <c r="BF312" s="1408"/>
    </row>
    <row r="313" spans="2:58" ht="20.25" customHeight="1">
      <c r="B313" s="1316">
        <f>B310+1</f>
        <v>98</v>
      </c>
      <c r="C313" s="1419"/>
      <c r="D313" s="1420"/>
      <c r="E313" s="1421"/>
      <c r="F313" s="391"/>
      <c r="G313" s="1400"/>
      <c r="H313" s="1402"/>
      <c r="I313" s="1332"/>
      <c r="J313" s="1332"/>
      <c r="K313" s="1333"/>
      <c r="L313" s="1403"/>
      <c r="M313" s="1404"/>
      <c r="N313" s="1404"/>
      <c r="O313" s="1405"/>
      <c r="P313" s="1409" t="s">
        <v>213</v>
      </c>
      <c r="Q313" s="1410"/>
      <c r="R313" s="1411"/>
      <c r="S313" s="434"/>
      <c r="T313" s="435"/>
      <c r="U313" s="435"/>
      <c r="V313" s="435"/>
      <c r="W313" s="435"/>
      <c r="X313" s="435"/>
      <c r="Y313" s="436"/>
      <c r="Z313" s="434"/>
      <c r="AA313" s="435"/>
      <c r="AB313" s="435"/>
      <c r="AC313" s="435"/>
      <c r="AD313" s="435"/>
      <c r="AE313" s="435"/>
      <c r="AF313" s="436"/>
      <c r="AG313" s="434"/>
      <c r="AH313" s="435"/>
      <c r="AI313" s="435"/>
      <c r="AJ313" s="435"/>
      <c r="AK313" s="435"/>
      <c r="AL313" s="435"/>
      <c r="AM313" s="436"/>
      <c r="AN313" s="434"/>
      <c r="AO313" s="435"/>
      <c r="AP313" s="435"/>
      <c r="AQ313" s="435"/>
      <c r="AR313" s="435"/>
      <c r="AS313" s="435"/>
      <c r="AT313" s="436"/>
      <c r="AU313" s="434"/>
      <c r="AV313" s="435"/>
      <c r="AW313" s="435"/>
      <c r="AX313" s="1481"/>
      <c r="AY313" s="1482"/>
      <c r="AZ313" s="1483"/>
      <c r="BA313" s="1484"/>
      <c r="BB313" s="1442"/>
      <c r="BC313" s="1404"/>
      <c r="BD313" s="1404"/>
      <c r="BE313" s="1404"/>
      <c r="BF313" s="1405"/>
    </row>
    <row r="314" spans="2:58" ht="20.25" customHeight="1">
      <c r="B314" s="1316"/>
      <c r="C314" s="1422"/>
      <c r="D314" s="1423"/>
      <c r="E314" s="1424"/>
      <c r="F314" s="383"/>
      <c r="G314" s="1327"/>
      <c r="H314" s="1331"/>
      <c r="I314" s="1332"/>
      <c r="J314" s="1332"/>
      <c r="K314" s="1333"/>
      <c r="L314" s="1337"/>
      <c r="M314" s="1338"/>
      <c r="N314" s="1338"/>
      <c r="O314" s="1339"/>
      <c r="P314" s="1383" t="s">
        <v>214</v>
      </c>
      <c r="Q314" s="1384"/>
      <c r="R314" s="1385"/>
      <c r="S314" s="384" t="str">
        <f>IF(S313="","",VLOOKUP(S313,'4シフト記号表'!$C$6:$K$35,9,FALSE))</f>
        <v/>
      </c>
      <c r="T314" s="385" t="str">
        <f>IF(T313="","",VLOOKUP(T313,'4シフト記号表'!$C$6:$K$35,9,FALSE))</f>
        <v/>
      </c>
      <c r="U314" s="385" t="str">
        <f>IF(U313="","",VLOOKUP(U313,'4シフト記号表'!$C$6:$K$35,9,FALSE))</f>
        <v/>
      </c>
      <c r="V314" s="385" t="str">
        <f>IF(V313="","",VLOOKUP(V313,'4シフト記号表'!$C$6:$K$35,9,FALSE))</f>
        <v/>
      </c>
      <c r="W314" s="385" t="str">
        <f>IF(W313="","",VLOOKUP(W313,'4シフト記号表'!$C$6:$K$35,9,FALSE))</f>
        <v/>
      </c>
      <c r="X314" s="385" t="str">
        <f>IF(X313="","",VLOOKUP(X313,'4シフト記号表'!$C$6:$K$35,9,FALSE))</f>
        <v/>
      </c>
      <c r="Y314" s="386" t="str">
        <f>IF(Y313="","",VLOOKUP(Y313,'4シフト記号表'!$C$6:$K$35,9,FALSE))</f>
        <v/>
      </c>
      <c r="Z314" s="384" t="str">
        <f>IF(Z313="","",VLOOKUP(Z313,'4シフト記号表'!$C$6:$K$35,9,FALSE))</f>
        <v/>
      </c>
      <c r="AA314" s="385" t="str">
        <f>IF(AA313="","",VLOOKUP(AA313,'4シフト記号表'!$C$6:$K$35,9,FALSE))</f>
        <v/>
      </c>
      <c r="AB314" s="385" t="str">
        <f>IF(AB313="","",VLOOKUP(AB313,'4シフト記号表'!$C$6:$K$35,9,FALSE))</f>
        <v/>
      </c>
      <c r="AC314" s="385" t="str">
        <f>IF(AC313="","",VLOOKUP(AC313,'4シフト記号表'!$C$6:$K$35,9,FALSE))</f>
        <v/>
      </c>
      <c r="AD314" s="385" t="str">
        <f>IF(AD313="","",VLOOKUP(AD313,'4シフト記号表'!$C$6:$K$35,9,FALSE))</f>
        <v/>
      </c>
      <c r="AE314" s="385" t="str">
        <f>IF(AE313="","",VLOOKUP(AE313,'4シフト記号表'!$C$6:$K$35,9,FALSE))</f>
        <v/>
      </c>
      <c r="AF314" s="386" t="str">
        <f>IF(AF313="","",VLOOKUP(AF313,'4シフト記号表'!$C$6:$K$35,9,FALSE))</f>
        <v/>
      </c>
      <c r="AG314" s="384" t="str">
        <f>IF(AG313="","",VLOOKUP(AG313,'4シフト記号表'!$C$6:$K$35,9,FALSE))</f>
        <v/>
      </c>
      <c r="AH314" s="385" t="str">
        <f>IF(AH313="","",VLOOKUP(AH313,'4シフト記号表'!$C$6:$K$35,9,FALSE))</f>
        <v/>
      </c>
      <c r="AI314" s="385" t="str">
        <f>IF(AI313="","",VLOOKUP(AI313,'4シフト記号表'!$C$6:$K$35,9,FALSE))</f>
        <v/>
      </c>
      <c r="AJ314" s="385" t="str">
        <f>IF(AJ313="","",VLOOKUP(AJ313,'4シフト記号表'!$C$6:$K$35,9,FALSE))</f>
        <v/>
      </c>
      <c r="AK314" s="385" t="str">
        <f>IF(AK313="","",VLOOKUP(AK313,'4シフト記号表'!$C$6:$K$35,9,FALSE))</f>
        <v/>
      </c>
      <c r="AL314" s="385" t="str">
        <f>IF(AL313="","",VLOOKUP(AL313,'4シフト記号表'!$C$6:$K$35,9,FALSE))</f>
        <v/>
      </c>
      <c r="AM314" s="386" t="str">
        <f>IF(AM313="","",VLOOKUP(AM313,'4シフト記号表'!$C$6:$K$35,9,FALSE))</f>
        <v/>
      </c>
      <c r="AN314" s="384" t="str">
        <f>IF(AN313="","",VLOOKUP(AN313,'4シフト記号表'!$C$6:$K$35,9,FALSE))</f>
        <v/>
      </c>
      <c r="AO314" s="385" t="str">
        <f>IF(AO313="","",VLOOKUP(AO313,'4シフト記号表'!$C$6:$K$35,9,FALSE))</f>
        <v/>
      </c>
      <c r="AP314" s="385" t="str">
        <f>IF(AP313="","",VLOOKUP(AP313,'4シフト記号表'!$C$6:$K$35,9,FALSE))</f>
        <v/>
      </c>
      <c r="AQ314" s="385" t="str">
        <f>IF(AQ313="","",VLOOKUP(AQ313,'4シフト記号表'!$C$6:$K$35,9,FALSE))</f>
        <v/>
      </c>
      <c r="AR314" s="385" t="str">
        <f>IF(AR313="","",VLOOKUP(AR313,'4シフト記号表'!$C$6:$K$35,9,FALSE))</f>
        <v/>
      </c>
      <c r="AS314" s="385" t="str">
        <f>IF(AS313="","",VLOOKUP(AS313,'4シフト記号表'!$C$6:$K$35,9,FALSE))</f>
        <v/>
      </c>
      <c r="AT314" s="386" t="str">
        <f>IF(AT313="","",VLOOKUP(AT313,'4シフト記号表'!$C$6:$K$35,9,FALSE))</f>
        <v/>
      </c>
      <c r="AU314" s="384" t="str">
        <f>IF(AU313="","",VLOOKUP(AU313,'4シフト記号表'!$C$6:$K$35,9,FALSE))</f>
        <v/>
      </c>
      <c r="AV314" s="385" t="str">
        <f>IF(AV313="","",VLOOKUP(AV313,'4シフト記号表'!$C$6:$K$35,9,FALSE))</f>
        <v/>
      </c>
      <c r="AW314" s="385" t="str">
        <f>IF(AW313="","",VLOOKUP(AW313,'4シフト記号表'!$C$6:$K$35,9,FALSE))</f>
        <v/>
      </c>
      <c r="AX314" s="1386">
        <f>IF($BB$3="４週",SUM(S314:AT314),IF($BB$3="暦月",SUM(S314:AW314),""))</f>
        <v>0</v>
      </c>
      <c r="AY314" s="1387"/>
      <c r="AZ314" s="1388">
        <f>IF($BB$3="４週",AX314/4,IF($BB$3="暦月",'4勤務形態一覧（100名）'!AX314/('4勤務形態一覧（100名）'!$BB$8/7),""))</f>
        <v>0</v>
      </c>
      <c r="BA314" s="1389"/>
      <c r="BB314" s="1443"/>
      <c r="BC314" s="1338"/>
      <c r="BD314" s="1338"/>
      <c r="BE314" s="1338"/>
      <c r="BF314" s="1339"/>
    </row>
    <row r="315" spans="2:58" ht="20.25" customHeight="1">
      <c r="B315" s="1316"/>
      <c r="C315" s="1425"/>
      <c r="D315" s="1426"/>
      <c r="E315" s="1427"/>
      <c r="F315" s="437">
        <f>C313</f>
        <v>0</v>
      </c>
      <c r="G315" s="1401"/>
      <c r="H315" s="1331"/>
      <c r="I315" s="1332"/>
      <c r="J315" s="1332"/>
      <c r="K315" s="1333"/>
      <c r="L315" s="1406"/>
      <c r="M315" s="1407"/>
      <c r="N315" s="1407"/>
      <c r="O315" s="1408"/>
      <c r="P315" s="1390" t="s">
        <v>215</v>
      </c>
      <c r="Q315" s="1391"/>
      <c r="R315" s="1392"/>
      <c r="S315" s="388" t="str">
        <f>IF(S313="","",VLOOKUP(S313,'4シフト記号表'!$C$6:$U$35,19,FALSE))</f>
        <v/>
      </c>
      <c r="T315" s="389" t="str">
        <f>IF(T313="","",VLOOKUP(T313,'4シフト記号表'!$C$6:$U$35,19,FALSE))</f>
        <v/>
      </c>
      <c r="U315" s="389" t="str">
        <f>IF(U313="","",VLOOKUP(U313,'4シフト記号表'!$C$6:$U$35,19,FALSE))</f>
        <v/>
      </c>
      <c r="V315" s="389" t="str">
        <f>IF(V313="","",VLOOKUP(V313,'4シフト記号表'!$C$6:$U$35,19,FALSE))</f>
        <v/>
      </c>
      <c r="W315" s="389" t="str">
        <f>IF(W313="","",VLOOKUP(W313,'4シフト記号表'!$C$6:$U$35,19,FALSE))</f>
        <v/>
      </c>
      <c r="X315" s="389" t="str">
        <f>IF(X313="","",VLOOKUP(X313,'4シフト記号表'!$C$6:$U$35,19,FALSE))</f>
        <v/>
      </c>
      <c r="Y315" s="390" t="str">
        <f>IF(Y313="","",VLOOKUP(Y313,'4シフト記号表'!$C$6:$U$35,19,FALSE))</f>
        <v/>
      </c>
      <c r="Z315" s="388" t="str">
        <f>IF(Z313="","",VLOOKUP(Z313,'4シフト記号表'!$C$6:$U$35,19,FALSE))</f>
        <v/>
      </c>
      <c r="AA315" s="389" t="str">
        <f>IF(AA313="","",VLOOKUP(AA313,'4シフト記号表'!$C$6:$U$35,19,FALSE))</f>
        <v/>
      </c>
      <c r="AB315" s="389" t="str">
        <f>IF(AB313="","",VLOOKUP(AB313,'4シフト記号表'!$C$6:$U$35,19,FALSE))</f>
        <v/>
      </c>
      <c r="AC315" s="389" t="str">
        <f>IF(AC313="","",VLOOKUP(AC313,'4シフト記号表'!$C$6:$U$35,19,FALSE))</f>
        <v/>
      </c>
      <c r="AD315" s="389" t="str">
        <f>IF(AD313="","",VLOOKUP(AD313,'4シフト記号表'!$C$6:$U$35,19,FALSE))</f>
        <v/>
      </c>
      <c r="AE315" s="389" t="str">
        <f>IF(AE313="","",VLOOKUP(AE313,'4シフト記号表'!$C$6:$U$35,19,FALSE))</f>
        <v/>
      </c>
      <c r="AF315" s="390" t="str">
        <f>IF(AF313="","",VLOOKUP(AF313,'4シフト記号表'!$C$6:$U$35,19,FALSE))</f>
        <v/>
      </c>
      <c r="AG315" s="388" t="str">
        <f>IF(AG313="","",VLOOKUP(AG313,'4シフト記号表'!$C$6:$U$35,19,FALSE))</f>
        <v/>
      </c>
      <c r="AH315" s="389" t="str">
        <f>IF(AH313="","",VLOOKUP(AH313,'4シフト記号表'!$C$6:$U$35,19,FALSE))</f>
        <v/>
      </c>
      <c r="AI315" s="389" t="str">
        <f>IF(AI313="","",VLOOKUP(AI313,'4シフト記号表'!$C$6:$U$35,19,FALSE))</f>
        <v/>
      </c>
      <c r="AJ315" s="389" t="str">
        <f>IF(AJ313="","",VLOOKUP(AJ313,'4シフト記号表'!$C$6:$U$35,19,FALSE))</f>
        <v/>
      </c>
      <c r="AK315" s="389" t="str">
        <f>IF(AK313="","",VLOOKUP(AK313,'4シフト記号表'!$C$6:$U$35,19,FALSE))</f>
        <v/>
      </c>
      <c r="AL315" s="389" t="str">
        <f>IF(AL313="","",VLOOKUP(AL313,'4シフト記号表'!$C$6:$U$35,19,FALSE))</f>
        <v/>
      </c>
      <c r="AM315" s="390" t="str">
        <f>IF(AM313="","",VLOOKUP(AM313,'4シフト記号表'!$C$6:$U$35,19,FALSE))</f>
        <v/>
      </c>
      <c r="AN315" s="388" t="str">
        <f>IF(AN313="","",VLOOKUP(AN313,'4シフト記号表'!$C$6:$U$35,19,FALSE))</f>
        <v/>
      </c>
      <c r="AO315" s="389" t="str">
        <f>IF(AO313="","",VLOOKUP(AO313,'4シフト記号表'!$C$6:$U$35,19,FALSE))</f>
        <v/>
      </c>
      <c r="AP315" s="389" t="str">
        <f>IF(AP313="","",VLOOKUP(AP313,'4シフト記号表'!$C$6:$U$35,19,FALSE))</f>
        <v/>
      </c>
      <c r="AQ315" s="389" t="str">
        <f>IF(AQ313="","",VLOOKUP(AQ313,'4シフト記号表'!$C$6:$U$35,19,FALSE))</f>
        <v/>
      </c>
      <c r="AR315" s="389" t="str">
        <f>IF(AR313="","",VLOOKUP(AR313,'4シフト記号表'!$C$6:$U$35,19,FALSE))</f>
        <v/>
      </c>
      <c r="AS315" s="389" t="str">
        <f>IF(AS313="","",VLOOKUP(AS313,'4シフト記号表'!$C$6:$U$35,19,FALSE))</f>
        <v/>
      </c>
      <c r="AT315" s="390" t="str">
        <f>IF(AT313="","",VLOOKUP(AT313,'4シフト記号表'!$C$6:$U$35,19,FALSE))</f>
        <v/>
      </c>
      <c r="AU315" s="388" t="str">
        <f>IF(AU313="","",VLOOKUP(AU313,'4シフト記号表'!$C$6:$U$35,19,FALSE))</f>
        <v/>
      </c>
      <c r="AV315" s="389" t="str">
        <f>IF(AV313="","",VLOOKUP(AV313,'4シフト記号表'!$C$6:$U$35,19,FALSE))</f>
        <v/>
      </c>
      <c r="AW315" s="389" t="str">
        <f>IF(AW313="","",VLOOKUP(AW313,'4シフト記号表'!$C$6:$U$35,19,FALSE))</f>
        <v/>
      </c>
      <c r="AX315" s="1393">
        <f>IF($BB$3="４週",SUM(S315:AT315),IF($BB$3="暦月",SUM(S315:AW315),""))</f>
        <v>0</v>
      </c>
      <c r="AY315" s="1394"/>
      <c r="AZ315" s="1395">
        <f>IF($BB$3="４週",AX315/4,IF($BB$3="暦月",'4勤務形態一覧（100名）'!AX315/('4勤務形態一覧（100名）'!$BB$8/7),""))</f>
        <v>0</v>
      </c>
      <c r="BA315" s="1396"/>
      <c r="BB315" s="1444"/>
      <c r="BC315" s="1407"/>
      <c r="BD315" s="1407"/>
      <c r="BE315" s="1407"/>
      <c r="BF315" s="1408"/>
    </row>
    <row r="316" spans="2:58" ht="20.25" customHeight="1">
      <c r="B316" s="1316">
        <f>B313+1</f>
        <v>99</v>
      </c>
      <c r="C316" s="1419"/>
      <c r="D316" s="1420"/>
      <c r="E316" s="1421"/>
      <c r="F316" s="391"/>
      <c r="G316" s="1400"/>
      <c r="H316" s="1402"/>
      <c r="I316" s="1332"/>
      <c r="J316" s="1332"/>
      <c r="K316" s="1333"/>
      <c r="L316" s="1403"/>
      <c r="M316" s="1404"/>
      <c r="N316" s="1404"/>
      <c r="O316" s="1405"/>
      <c r="P316" s="1409" t="s">
        <v>213</v>
      </c>
      <c r="Q316" s="1410"/>
      <c r="R316" s="1411"/>
      <c r="S316" s="434"/>
      <c r="T316" s="435"/>
      <c r="U316" s="435"/>
      <c r="V316" s="435"/>
      <c r="W316" s="435"/>
      <c r="X316" s="435"/>
      <c r="Y316" s="436"/>
      <c r="Z316" s="434"/>
      <c r="AA316" s="435"/>
      <c r="AB316" s="435"/>
      <c r="AC316" s="435"/>
      <c r="AD316" s="435"/>
      <c r="AE316" s="435"/>
      <c r="AF316" s="436"/>
      <c r="AG316" s="434"/>
      <c r="AH316" s="435"/>
      <c r="AI316" s="435"/>
      <c r="AJ316" s="435"/>
      <c r="AK316" s="435"/>
      <c r="AL316" s="435"/>
      <c r="AM316" s="436"/>
      <c r="AN316" s="434"/>
      <c r="AO316" s="435"/>
      <c r="AP316" s="435"/>
      <c r="AQ316" s="435"/>
      <c r="AR316" s="435"/>
      <c r="AS316" s="435"/>
      <c r="AT316" s="436"/>
      <c r="AU316" s="434"/>
      <c r="AV316" s="435"/>
      <c r="AW316" s="435"/>
      <c r="AX316" s="1481"/>
      <c r="AY316" s="1482"/>
      <c r="AZ316" s="1483"/>
      <c r="BA316" s="1484"/>
      <c r="BB316" s="1442"/>
      <c r="BC316" s="1404"/>
      <c r="BD316" s="1404"/>
      <c r="BE316" s="1404"/>
      <c r="BF316" s="1405"/>
    </row>
    <row r="317" spans="2:58" ht="20.25" customHeight="1">
      <c r="B317" s="1316"/>
      <c r="C317" s="1422"/>
      <c r="D317" s="1423"/>
      <c r="E317" s="1424"/>
      <c r="F317" s="383"/>
      <c r="G317" s="1327"/>
      <c r="H317" s="1331"/>
      <c r="I317" s="1332"/>
      <c r="J317" s="1332"/>
      <c r="K317" s="1333"/>
      <c r="L317" s="1337"/>
      <c r="M317" s="1338"/>
      <c r="N317" s="1338"/>
      <c r="O317" s="1339"/>
      <c r="P317" s="1383" t="s">
        <v>214</v>
      </c>
      <c r="Q317" s="1384"/>
      <c r="R317" s="1385"/>
      <c r="S317" s="384" t="str">
        <f>IF(S316="","",VLOOKUP(S316,'4シフト記号表'!$C$6:$K$35,9,FALSE))</f>
        <v/>
      </c>
      <c r="T317" s="385" t="str">
        <f>IF(T316="","",VLOOKUP(T316,'4シフト記号表'!$C$6:$K$35,9,FALSE))</f>
        <v/>
      </c>
      <c r="U317" s="385" t="str">
        <f>IF(U316="","",VLOOKUP(U316,'4シフト記号表'!$C$6:$K$35,9,FALSE))</f>
        <v/>
      </c>
      <c r="V317" s="385" t="str">
        <f>IF(V316="","",VLOOKUP(V316,'4シフト記号表'!$C$6:$K$35,9,FALSE))</f>
        <v/>
      </c>
      <c r="W317" s="385" t="str">
        <f>IF(W316="","",VLOOKUP(W316,'4シフト記号表'!$C$6:$K$35,9,FALSE))</f>
        <v/>
      </c>
      <c r="X317" s="385" t="str">
        <f>IF(X316="","",VLOOKUP(X316,'4シフト記号表'!$C$6:$K$35,9,FALSE))</f>
        <v/>
      </c>
      <c r="Y317" s="386" t="str">
        <f>IF(Y316="","",VLOOKUP(Y316,'4シフト記号表'!$C$6:$K$35,9,FALSE))</f>
        <v/>
      </c>
      <c r="Z317" s="384" t="str">
        <f>IF(Z316="","",VLOOKUP(Z316,'4シフト記号表'!$C$6:$K$35,9,FALSE))</f>
        <v/>
      </c>
      <c r="AA317" s="385" t="str">
        <f>IF(AA316="","",VLOOKUP(AA316,'4シフト記号表'!$C$6:$K$35,9,FALSE))</f>
        <v/>
      </c>
      <c r="AB317" s="385" t="str">
        <f>IF(AB316="","",VLOOKUP(AB316,'4シフト記号表'!$C$6:$K$35,9,FALSE))</f>
        <v/>
      </c>
      <c r="AC317" s="385" t="str">
        <f>IF(AC316="","",VLOOKUP(AC316,'4シフト記号表'!$C$6:$K$35,9,FALSE))</f>
        <v/>
      </c>
      <c r="AD317" s="385" t="str">
        <f>IF(AD316="","",VLOOKUP(AD316,'4シフト記号表'!$C$6:$K$35,9,FALSE))</f>
        <v/>
      </c>
      <c r="AE317" s="385" t="str">
        <f>IF(AE316="","",VLOOKUP(AE316,'4シフト記号表'!$C$6:$K$35,9,FALSE))</f>
        <v/>
      </c>
      <c r="AF317" s="386" t="str">
        <f>IF(AF316="","",VLOOKUP(AF316,'4シフト記号表'!$C$6:$K$35,9,FALSE))</f>
        <v/>
      </c>
      <c r="AG317" s="384" t="str">
        <f>IF(AG316="","",VLOOKUP(AG316,'4シフト記号表'!$C$6:$K$35,9,FALSE))</f>
        <v/>
      </c>
      <c r="AH317" s="385" t="str">
        <f>IF(AH316="","",VLOOKUP(AH316,'4シフト記号表'!$C$6:$K$35,9,FALSE))</f>
        <v/>
      </c>
      <c r="AI317" s="385" t="str">
        <f>IF(AI316="","",VLOOKUP(AI316,'4シフト記号表'!$C$6:$K$35,9,FALSE))</f>
        <v/>
      </c>
      <c r="AJ317" s="385" t="str">
        <f>IF(AJ316="","",VLOOKUP(AJ316,'4シフト記号表'!$C$6:$K$35,9,FALSE))</f>
        <v/>
      </c>
      <c r="AK317" s="385" t="str">
        <f>IF(AK316="","",VLOOKUP(AK316,'4シフト記号表'!$C$6:$K$35,9,FALSE))</f>
        <v/>
      </c>
      <c r="AL317" s="385" t="str">
        <f>IF(AL316="","",VLOOKUP(AL316,'4シフト記号表'!$C$6:$K$35,9,FALSE))</f>
        <v/>
      </c>
      <c r="AM317" s="386" t="str">
        <f>IF(AM316="","",VLOOKUP(AM316,'4シフト記号表'!$C$6:$K$35,9,FALSE))</f>
        <v/>
      </c>
      <c r="AN317" s="384" t="str">
        <f>IF(AN316="","",VLOOKUP(AN316,'4シフト記号表'!$C$6:$K$35,9,FALSE))</f>
        <v/>
      </c>
      <c r="AO317" s="385" t="str">
        <f>IF(AO316="","",VLOOKUP(AO316,'4シフト記号表'!$C$6:$K$35,9,FALSE))</f>
        <v/>
      </c>
      <c r="AP317" s="385" t="str">
        <f>IF(AP316="","",VLOOKUP(AP316,'4シフト記号表'!$C$6:$K$35,9,FALSE))</f>
        <v/>
      </c>
      <c r="AQ317" s="385" t="str">
        <f>IF(AQ316="","",VLOOKUP(AQ316,'4シフト記号表'!$C$6:$K$35,9,FALSE))</f>
        <v/>
      </c>
      <c r="AR317" s="385" t="str">
        <f>IF(AR316="","",VLOOKUP(AR316,'4シフト記号表'!$C$6:$K$35,9,FALSE))</f>
        <v/>
      </c>
      <c r="AS317" s="385" t="str">
        <f>IF(AS316="","",VLOOKUP(AS316,'4シフト記号表'!$C$6:$K$35,9,FALSE))</f>
        <v/>
      </c>
      <c r="AT317" s="386" t="str">
        <f>IF(AT316="","",VLOOKUP(AT316,'4シフト記号表'!$C$6:$K$35,9,FALSE))</f>
        <v/>
      </c>
      <c r="AU317" s="384" t="str">
        <f>IF(AU316="","",VLOOKUP(AU316,'4シフト記号表'!$C$6:$K$35,9,FALSE))</f>
        <v/>
      </c>
      <c r="AV317" s="385" t="str">
        <f>IF(AV316="","",VLOOKUP(AV316,'4シフト記号表'!$C$6:$K$35,9,FALSE))</f>
        <v/>
      </c>
      <c r="AW317" s="385" t="str">
        <f>IF(AW316="","",VLOOKUP(AW316,'4シフト記号表'!$C$6:$K$35,9,FALSE))</f>
        <v/>
      </c>
      <c r="AX317" s="1386">
        <f>IF($BB$3="４週",SUM(S317:AT317),IF($BB$3="暦月",SUM(S317:AW317),""))</f>
        <v>0</v>
      </c>
      <c r="AY317" s="1387"/>
      <c r="AZ317" s="1388">
        <f>IF($BB$3="４週",AX317/4,IF($BB$3="暦月",'4勤務形態一覧（100名）'!AX317/('4勤務形態一覧（100名）'!$BB$8/7),""))</f>
        <v>0</v>
      </c>
      <c r="BA317" s="1389"/>
      <c r="BB317" s="1443"/>
      <c r="BC317" s="1338"/>
      <c r="BD317" s="1338"/>
      <c r="BE317" s="1338"/>
      <c r="BF317" s="1339"/>
    </row>
    <row r="318" spans="2:58" ht="20.25" customHeight="1">
      <c r="B318" s="1316"/>
      <c r="C318" s="1425"/>
      <c r="D318" s="1426"/>
      <c r="E318" s="1427"/>
      <c r="F318" s="437">
        <f>C316</f>
        <v>0</v>
      </c>
      <c r="G318" s="1401"/>
      <c r="H318" s="1331"/>
      <c r="I318" s="1332"/>
      <c r="J318" s="1332"/>
      <c r="K318" s="1333"/>
      <c r="L318" s="1406"/>
      <c r="M318" s="1407"/>
      <c r="N318" s="1407"/>
      <c r="O318" s="1408"/>
      <c r="P318" s="1390" t="s">
        <v>215</v>
      </c>
      <c r="Q318" s="1391"/>
      <c r="R318" s="1392"/>
      <c r="S318" s="388" t="str">
        <f>IF(S316="","",VLOOKUP(S316,'4シフト記号表'!$C$6:$U$35,19,FALSE))</f>
        <v/>
      </c>
      <c r="T318" s="389" t="str">
        <f>IF(T316="","",VLOOKUP(T316,'4シフト記号表'!$C$6:$U$35,19,FALSE))</f>
        <v/>
      </c>
      <c r="U318" s="389" t="str">
        <f>IF(U316="","",VLOOKUP(U316,'4シフト記号表'!$C$6:$U$35,19,FALSE))</f>
        <v/>
      </c>
      <c r="V318" s="389" t="str">
        <f>IF(V316="","",VLOOKUP(V316,'4シフト記号表'!$C$6:$U$35,19,FALSE))</f>
        <v/>
      </c>
      <c r="W318" s="389" t="str">
        <f>IF(W316="","",VLOOKUP(W316,'4シフト記号表'!$C$6:$U$35,19,FALSE))</f>
        <v/>
      </c>
      <c r="X318" s="389" t="str">
        <f>IF(X316="","",VLOOKUP(X316,'4シフト記号表'!$C$6:$U$35,19,FALSE))</f>
        <v/>
      </c>
      <c r="Y318" s="390" t="str">
        <f>IF(Y316="","",VLOOKUP(Y316,'4シフト記号表'!$C$6:$U$35,19,FALSE))</f>
        <v/>
      </c>
      <c r="Z318" s="388" t="str">
        <f>IF(Z316="","",VLOOKUP(Z316,'4シフト記号表'!$C$6:$U$35,19,FALSE))</f>
        <v/>
      </c>
      <c r="AA318" s="389" t="str">
        <f>IF(AA316="","",VLOOKUP(AA316,'4シフト記号表'!$C$6:$U$35,19,FALSE))</f>
        <v/>
      </c>
      <c r="AB318" s="389" t="str">
        <f>IF(AB316="","",VLOOKUP(AB316,'4シフト記号表'!$C$6:$U$35,19,FALSE))</f>
        <v/>
      </c>
      <c r="AC318" s="389" t="str">
        <f>IF(AC316="","",VLOOKUP(AC316,'4シフト記号表'!$C$6:$U$35,19,FALSE))</f>
        <v/>
      </c>
      <c r="AD318" s="389" t="str">
        <f>IF(AD316="","",VLOOKUP(AD316,'4シフト記号表'!$C$6:$U$35,19,FALSE))</f>
        <v/>
      </c>
      <c r="AE318" s="389" t="str">
        <f>IF(AE316="","",VLOOKUP(AE316,'4シフト記号表'!$C$6:$U$35,19,FALSE))</f>
        <v/>
      </c>
      <c r="AF318" s="390" t="str">
        <f>IF(AF316="","",VLOOKUP(AF316,'4シフト記号表'!$C$6:$U$35,19,FALSE))</f>
        <v/>
      </c>
      <c r="AG318" s="388" t="str">
        <f>IF(AG316="","",VLOOKUP(AG316,'4シフト記号表'!$C$6:$U$35,19,FALSE))</f>
        <v/>
      </c>
      <c r="AH318" s="389" t="str">
        <f>IF(AH316="","",VLOOKUP(AH316,'4シフト記号表'!$C$6:$U$35,19,FALSE))</f>
        <v/>
      </c>
      <c r="AI318" s="389" t="str">
        <f>IF(AI316="","",VLOOKUP(AI316,'4シフト記号表'!$C$6:$U$35,19,FALSE))</f>
        <v/>
      </c>
      <c r="AJ318" s="389" t="str">
        <f>IF(AJ316="","",VLOOKUP(AJ316,'4シフト記号表'!$C$6:$U$35,19,FALSE))</f>
        <v/>
      </c>
      <c r="AK318" s="389" t="str">
        <f>IF(AK316="","",VLOOKUP(AK316,'4シフト記号表'!$C$6:$U$35,19,FALSE))</f>
        <v/>
      </c>
      <c r="AL318" s="389" t="str">
        <f>IF(AL316="","",VLOOKUP(AL316,'4シフト記号表'!$C$6:$U$35,19,FALSE))</f>
        <v/>
      </c>
      <c r="AM318" s="390" t="str">
        <f>IF(AM316="","",VLOOKUP(AM316,'4シフト記号表'!$C$6:$U$35,19,FALSE))</f>
        <v/>
      </c>
      <c r="AN318" s="388" t="str">
        <f>IF(AN316="","",VLOOKUP(AN316,'4シフト記号表'!$C$6:$U$35,19,FALSE))</f>
        <v/>
      </c>
      <c r="AO318" s="389" t="str">
        <f>IF(AO316="","",VLOOKUP(AO316,'4シフト記号表'!$C$6:$U$35,19,FALSE))</f>
        <v/>
      </c>
      <c r="AP318" s="389" t="str">
        <f>IF(AP316="","",VLOOKUP(AP316,'4シフト記号表'!$C$6:$U$35,19,FALSE))</f>
        <v/>
      </c>
      <c r="AQ318" s="389" t="str">
        <f>IF(AQ316="","",VLOOKUP(AQ316,'4シフト記号表'!$C$6:$U$35,19,FALSE))</f>
        <v/>
      </c>
      <c r="AR318" s="389" t="str">
        <f>IF(AR316="","",VLOOKUP(AR316,'4シフト記号表'!$C$6:$U$35,19,FALSE))</f>
        <v/>
      </c>
      <c r="AS318" s="389" t="str">
        <f>IF(AS316="","",VLOOKUP(AS316,'4シフト記号表'!$C$6:$U$35,19,FALSE))</f>
        <v/>
      </c>
      <c r="AT318" s="390" t="str">
        <f>IF(AT316="","",VLOOKUP(AT316,'4シフト記号表'!$C$6:$U$35,19,FALSE))</f>
        <v/>
      </c>
      <c r="AU318" s="388" t="str">
        <f>IF(AU316="","",VLOOKUP(AU316,'4シフト記号表'!$C$6:$U$35,19,FALSE))</f>
        <v/>
      </c>
      <c r="AV318" s="389" t="str">
        <f>IF(AV316="","",VLOOKUP(AV316,'4シフト記号表'!$C$6:$U$35,19,FALSE))</f>
        <v/>
      </c>
      <c r="AW318" s="389" t="str">
        <f>IF(AW316="","",VLOOKUP(AW316,'4シフト記号表'!$C$6:$U$35,19,FALSE))</f>
        <v/>
      </c>
      <c r="AX318" s="1393">
        <f>IF($BB$3="４週",SUM(S318:AT318),IF($BB$3="暦月",SUM(S318:AW318),""))</f>
        <v>0</v>
      </c>
      <c r="AY318" s="1394"/>
      <c r="AZ318" s="1395">
        <f>IF($BB$3="４週",AX318/4,IF($BB$3="暦月",'4勤務形態一覧（100名）'!AX318/('4勤務形態一覧（100名）'!$BB$8/7),""))</f>
        <v>0</v>
      </c>
      <c r="BA318" s="1396"/>
      <c r="BB318" s="1444"/>
      <c r="BC318" s="1407"/>
      <c r="BD318" s="1407"/>
      <c r="BE318" s="1407"/>
      <c r="BF318" s="1408"/>
    </row>
    <row r="319" spans="2:58" ht="20.25" customHeight="1">
      <c r="B319" s="1316">
        <f>B316+1</f>
        <v>100</v>
      </c>
      <c r="C319" s="1419"/>
      <c r="D319" s="1420"/>
      <c r="E319" s="1421"/>
      <c r="F319" s="391"/>
      <c r="G319" s="1400"/>
      <c r="H319" s="1402"/>
      <c r="I319" s="1332"/>
      <c r="J319" s="1332"/>
      <c r="K319" s="1333"/>
      <c r="L319" s="1403"/>
      <c r="M319" s="1404"/>
      <c r="N319" s="1404"/>
      <c r="O319" s="1405"/>
      <c r="P319" s="1409" t="s">
        <v>213</v>
      </c>
      <c r="Q319" s="1410"/>
      <c r="R319" s="1411"/>
      <c r="S319" s="434"/>
      <c r="T319" s="435"/>
      <c r="U319" s="435"/>
      <c r="V319" s="435"/>
      <c r="W319" s="435"/>
      <c r="X319" s="435"/>
      <c r="Y319" s="436"/>
      <c r="Z319" s="434"/>
      <c r="AA319" s="435"/>
      <c r="AB319" s="435"/>
      <c r="AC319" s="435"/>
      <c r="AD319" s="435"/>
      <c r="AE319" s="435"/>
      <c r="AF319" s="436"/>
      <c r="AG319" s="434"/>
      <c r="AH319" s="435"/>
      <c r="AI319" s="435"/>
      <c r="AJ319" s="435"/>
      <c r="AK319" s="435"/>
      <c r="AL319" s="435"/>
      <c r="AM319" s="436"/>
      <c r="AN319" s="434"/>
      <c r="AO319" s="435"/>
      <c r="AP319" s="435"/>
      <c r="AQ319" s="435"/>
      <c r="AR319" s="435"/>
      <c r="AS319" s="435"/>
      <c r="AT319" s="436"/>
      <c r="AU319" s="434"/>
      <c r="AV319" s="435"/>
      <c r="AW319" s="435"/>
      <c r="AX319" s="1481"/>
      <c r="AY319" s="1482"/>
      <c r="AZ319" s="1483"/>
      <c r="BA319" s="1484"/>
      <c r="BB319" s="1442"/>
      <c r="BC319" s="1404"/>
      <c r="BD319" s="1404"/>
      <c r="BE319" s="1404"/>
      <c r="BF319" s="1405"/>
    </row>
    <row r="320" spans="2:58" ht="20.25" customHeight="1">
      <c r="B320" s="1316"/>
      <c r="C320" s="1422"/>
      <c r="D320" s="1423"/>
      <c r="E320" s="1424"/>
      <c r="F320" s="383"/>
      <c r="G320" s="1327"/>
      <c r="H320" s="1331"/>
      <c r="I320" s="1332"/>
      <c r="J320" s="1332"/>
      <c r="K320" s="1333"/>
      <c r="L320" s="1337"/>
      <c r="M320" s="1338"/>
      <c r="N320" s="1338"/>
      <c r="O320" s="1339"/>
      <c r="P320" s="1383" t="s">
        <v>214</v>
      </c>
      <c r="Q320" s="1384"/>
      <c r="R320" s="1385"/>
      <c r="S320" s="384" t="str">
        <f>IF(S319="","",VLOOKUP(S319,'4シフト記号表'!$C$6:$K$35,9,FALSE))</f>
        <v/>
      </c>
      <c r="T320" s="385" t="str">
        <f>IF(T319="","",VLOOKUP(T319,'4シフト記号表'!$C$6:$K$35,9,FALSE))</f>
        <v/>
      </c>
      <c r="U320" s="385" t="str">
        <f>IF(U319="","",VLOOKUP(U319,'4シフト記号表'!$C$6:$K$35,9,FALSE))</f>
        <v/>
      </c>
      <c r="V320" s="385" t="str">
        <f>IF(V319="","",VLOOKUP(V319,'4シフト記号表'!$C$6:$K$35,9,FALSE))</f>
        <v/>
      </c>
      <c r="W320" s="385" t="str">
        <f>IF(W319="","",VLOOKUP(W319,'4シフト記号表'!$C$6:$K$35,9,FALSE))</f>
        <v/>
      </c>
      <c r="X320" s="385" t="str">
        <f>IF(X319="","",VLOOKUP(X319,'4シフト記号表'!$C$6:$K$35,9,FALSE))</f>
        <v/>
      </c>
      <c r="Y320" s="386" t="str">
        <f>IF(Y319="","",VLOOKUP(Y319,'4シフト記号表'!$C$6:$K$35,9,FALSE))</f>
        <v/>
      </c>
      <c r="Z320" s="384" t="str">
        <f>IF(Z319="","",VLOOKUP(Z319,'4シフト記号表'!$C$6:$K$35,9,FALSE))</f>
        <v/>
      </c>
      <c r="AA320" s="385" t="str">
        <f>IF(AA319="","",VLOOKUP(AA319,'4シフト記号表'!$C$6:$K$35,9,FALSE))</f>
        <v/>
      </c>
      <c r="AB320" s="385" t="str">
        <f>IF(AB319="","",VLOOKUP(AB319,'4シフト記号表'!$C$6:$K$35,9,FALSE))</f>
        <v/>
      </c>
      <c r="AC320" s="385" t="str">
        <f>IF(AC319="","",VLOOKUP(AC319,'4シフト記号表'!$C$6:$K$35,9,FALSE))</f>
        <v/>
      </c>
      <c r="AD320" s="385" t="str">
        <f>IF(AD319="","",VLOOKUP(AD319,'4シフト記号表'!$C$6:$K$35,9,FALSE))</f>
        <v/>
      </c>
      <c r="AE320" s="385" t="str">
        <f>IF(AE319="","",VLOOKUP(AE319,'4シフト記号表'!$C$6:$K$35,9,FALSE))</f>
        <v/>
      </c>
      <c r="AF320" s="386" t="str">
        <f>IF(AF319="","",VLOOKUP(AF319,'4シフト記号表'!$C$6:$K$35,9,FALSE))</f>
        <v/>
      </c>
      <c r="AG320" s="384" t="str">
        <f>IF(AG319="","",VLOOKUP(AG319,'4シフト記号表'!$C$6:$K$35,9,FALSE))</f>
        <v/>
      </c>
      <c r="AH320" s="385" t="str">
        <f>IF(AH319="","",VLOOKUP(AH319,'4シフト記号表'!$C$6:$K$35,9,FALSE))</f>
        <v/>
      </c>
      <c r="AI320" s="385" t="str">
        <f>IF(AI319="","",VLOOKUP(AI319,'4シフト記号表'!$C$6:$K$35,9,FALSE))</f>
        <v/>
      </c>
      <c r="AJ320" s="385" t="str">
        <f>IF(AJ319="","",VLOOKUP(AJ319,'4シフト記号表'!$C$6:$K$35,9,FALSE))</f>
        <v/>
      </c>
      <c r="AK320" s="385" t="str">
        <f>IF(AK319="","",VLOOKUP(AK319,'4シフト記号表'!$C$6:$K$35,9,FALSE))</f>
        <v/>
      </c>
      <c r="AL320" s="385" t="str">
        <f>IF(AL319="","",VLOOKUP(AL319,'4シフト記号表'!$C$6:$K$35,9,FALSE))</f>
        <v/>
      </c>
      <c r="AM320" s="386" t="str">
        <f>IF(AM319="","",VLOOKUP(AM319,'4シフト記号表'!$C$6:$K$35,9,FALSE))</f>
        <v/>
      </c>
      <c r="AN320" s="384" t="str">
        <f>IF(AN319="","",VLOOKUP(AN319,'4シフト記号表'!$C$6:$K$35,9,FALSE))</f>
        <v/>
      </c>
      <c r="AO320" s="385" t="str">
        <f>IF(AO319="","",VLOOKUP(AO319,'4シフト記号表'!$C$6:$K$35,9,FALSE))</f>
        <v/>
      </c>
      <c r="AP320" s="385" t="str">
        <f>IF(AP319="","",VLOOKUP(AP319,'4シフト記号表'!$C$6:$K$35,9,FALSE))</f>
        <v/>
      </c>
      <c r="AQ320" s="385" t="str">
        <f>IF(AQ319="","",VLOOKUP(AQ319,'4シフト記号表'!$C$6:$K$35,9,FALSE))</f>
        <v/>
      </c>
      <c r="AR320" s="385" t="str">
        <f>IF(AR319="","",VLOOKUP(AR319,'4シフト記号表'!$C$6:$K$35,9,FALSE))</f>
        <v/>
      </c>
      <c r="AS320" s="385" t="str">
        <f>IF(AS319="","",VLOOKUP(AS319,'4シフト記号表'!$C$6:$K$35,9,FALSE))</f>
        <v/>
      </c>
      <c r="AT320" s="386" t="str">
        <f>IF(AT319="","",VLOOKUP(AT319,'4シフト記号表'!$C$6:$K$35,9,FALSE))</f>
        <v/>
      </c>
      <c r="AU320" s="384" t="str">
        <f>IF(AU319="","",VLOOKUP(AU319,'4シフト記号表'!$C$6:$K$35,9,FALSE))</f>
        <v/>
      </c>
      <c r="AV320" s="385" t="str">
        <f>IF(AV319="","",VLOOKUP(AV319,'4シフト記号表'!$C$6:$K$35,9,FALSE))</f>
        <v/>
      </c>
      <c r="AW320" s="385" t="str">
        <f>IF(AW319="","",VLOOKUP(AW319,'4シフト記号表'!$C$6:$K$35,9,FALSE))</f>
        <v/>
      </c>
      <c r="AX320" s="1386">
        <f>IF($BB$3="４週",SUM(S320:AT320),IF($BB$3="暦月",SUM(S320:AW320),""))</f>
        <v>0</v>
      </c>
      <c r="AY320" s="1387"/>
      <c r="AZ320" s="1388">
        <f>IF($BB$3="４週",AX320/4,IF($BB$3="暦月",'4勤務形態一覧（100名）'!AX320/('4勤務形態一覧（100名）'!$BB$8/7),""))</f>
        <v>0</v>
      </c>
      <c r="BA320" s="1389"/>
      <c r="BB320" s="1443"/>
      <c r="BC320" s="1338"/>
      <c r="BD320" s="1338"/>
      <c r="BE320" s="1338"/>
      <c r="BF320" s="1339"/>
    </row>
    <row r="321" spans="2:73" ht="20.25" customHeight="1" thickBot="1">
      <c r="B321" s="1316"/>
      <c r="C321" s="1425"/>
      <c r="D321" s="1426"/>
      <c r="E321" s="1427"/>
      <c r="F321" s="437">
        <f>C319</f>
        <v>0</v>
      </c>
      <c r="G321" s="1401"/>
      <c r="H321" s="1331"/>
      <c r="I321" s="1332"/>
      <c r="J321" s="1332"/>
      <c r="K321" s="1333"/>
      <c r="L321" s="1406"/>
      <c r="M321" s="1407"/>
      <c r="N321" s="1407"/>
      <c r="O321" s="1408"/>
      <c r="P321" s="1390" t="s">
        <v>215</v>
      </c>
      <c r="Q321" s="1391"/>
      <c r="R321" s="1392"/>
      <c r="S321" s="388" t="str">
        <f>IF(S319="","",VLOOKUP(S319,'4シフト記号表'!$C$6:$U$35,19,FALSE))</f>
        <v/>
      </c>
      <c r="T321" s="389" t="str">
        <f>IF(T319="","",VLOOKUP(T319,'4シフト記号表'!$C$6:$U$35,19,FALSE))</f>
        <v/>
      </c>
      <c r="U321" s="389" t="str">
        <f>IF(U319="","",VLOOKUP(U319,'4シフト記号表'!$C$6:$U$35,19,FALSE))</f>
        <v/>
      </c>
      <c r="V321" s="389" t="str">
        <f>IF(V319="","",VLOOKUP(V319,'4シフト記号表'!$C$6:$U$35,19,FALSE))</f>
        <v/>
      </c>
      <c r="W321" s="389" t="str">
        <f>IF(W319="","",VLOOKUP(W319,'4シフト記号表'!$C$6:$U$35,19,FALSE))</f>
        <v/>
      </c>
      <c r="X321" s="389" t="str">
        <f>IF(X319="","",VLOOKUP(X319,'4シフト記号表'!$C$6:$U$35,19,FALSE))</f>
        <v/>
      </c>
      <c r="Y321" s="390" t="str">
        <f>IF(Y319="","",VLOOKUP(Y319,'4シフト記号表'!$C$6:$U$35,19,FALSE))</f>
        <v/>
      </c>
      <c r="Z321" s="388" t="str">
        <f>IF(Z319="","",VLOOKUP(Z319,'4シフト記号表'!$C$6:$U$35,19,FALSE))</f>
        <v/>
      </c>
      <c r="AA321" s="389" t="str">
        <f>IF(AA319="","",VLOOKUP(AA319,'4シフト記号表'!$C$6:$U$35,19,FALSE))</f>
        <v/>
      </c>
      <c r="AB321" s="389" t="str">
        <f>IF(AB319="","",VLOOKUP(AB319,'4シフト記号表'!$C$6:$U$35,19,FALSE))</f>
        <v/>
      </c>
      <c r="AC321" s="389" t="str">
        <f>IF(AC319="","",VLOOKUP(AC319,'4シフト記号表'!$C$6:$U$35,19,FALSE))</f>
        <v/>
      </c>
      <c r="AD321" s="389" t="str">
        <f>IF(AD319="","",VLOOKUP(AD319,'4シフト記号表'!$C$6:$U$35,19,FALSE))</f>
        <v/>
      </c>
      <c r="AE321" s="389" t="str">
        <f>IF(AE319="","",VLOOKUP(AE319,'4シフト記号表'!$C$6:$U$35,19,FALSE))</f>
        <v/>
      </c>
      <c r="AF321" s="390" t="str">
        <f>IF(AF319="","",VLOOKUP(AF319,'4シフト記号表'!$C$6:$U$35,19,FALSE))</f>
        <v/>
      </c>
      <c r="AG321" s="388" t="str">
        <f>IF(AG319="","",VLOOKUP(AG319,'4シフト記号表'!$C$6:$U$35,19,FALSE))</f>
        <v/>
      </c>
      <c r="AH321" s="389" t="str">
        <f>IF(AH319="","",VLOOKUP(AH319,'4シフト記号表'!$C$6:$U$35,19,FALSE))</f>
        <v/>
      </c>
      <c r="AI321" s="389" t="str">
        <f>IF(AI319="","",VLOOKUP(AI319,'4シフト記号表'!$C$6:$U$35,19,FALSE))</f>
        <v/>
      </c>
      <c r="AJ321" s="389" t="str">
        <f>IF(AJ319="","",VLOOKUP(AJ319,'4シフト記号表'!$C$6:$U$35,19,FALSE))</f>
        <v/>
      </c>
      <c r="AK321" s="389" t="str">
        <f>IF(AK319="","",VLOOKUP(AK319,'4シフト記号表'!$C$6:$U$35,19,FALSE))</f>
        <v/>
      </c>
      <c r="AL321" s="389" t="str">
        <f>IF(AL319="","",VLOOKUP(AL319,'4シフト記号表'!$C$6:$U$35,19,FALSE))</f>
        <v/>
      </c>
      <c r="AM321" s="390" t="str">
        <f>IF(AM319="","",VLOOKUP(AM319,'4シフト記号表'!$C$6:$U$35,19,FALSE))</f>
        <v/>
      </c>
      <c r="AN321" s="388" t="str">
        <f>IF(AN319="","",VLOOKUP(AN319,'4シフト記号表'!$C$6:$U$35,19,FALSE))</f>
        <v/>
      </c>
      <c r="AO321" s="389" t="str">
        <f>IF(AO319="","",VLOOKUP(AO319,'4シフト記号表'!$C$6:$U$35,19,FALSE))</f>
        <v/>
      </c>
      <c r="AP321" s="389" t="str">
        <f>IF(AP319="","",VLOOKUP(AP319,'4シフト記号表'!$C$6:$U$35,19,FALSE))</f>
        <v/>
      </c>
      <c r="AQ321" s="389" t="str">
        <f>IF(AQ319="","",VLOOKUP(AQ319,'4シフト記号表'!$C$6:$U$35,19,FALSE))</f>
        <v/>
      </c>
      <c r="AR321" s="389" t="str">
        <f>IF(AR319="","",VLOOKUP(AR319,'4シフト記号表'!$C$6:$U$35,19,FALSE))</f>
        <v/>
      </c>
      <c r="AS321" s="389" t="str">
        <f>IF(AS319="","",VLOOKUP(AS319,'4シフト記号表'!$C$6:$U$35,19,FALSE))</f>
        <v/>
      </c>
      <c r="AT321" s="390" t="str">
        <f>IF(AT319="","",VLOOKUP(AT319,'4シフト記号表'!$C$6:$U$35,19,FALSE))</f>
        <v/>
      </c>
      <c r="AU321" s="388" t="str">
        <f>IF(AU319="","",VLOOKUP(AU319,'4シフト記号表'!$C$6:$U$35,19,FALSE))</f>
        <v/>
      </c>
      <c r="AV321" s="389" t="str">
        <f>IF(AV319="","",VLOOKUP(AV319,'4シフト記号表'!$C$6:$U$35,19,FALSE))</f>
        <v/>
      </c>
      <c r="AW321" s="389" t="str">
        <f>IF(AW319="","",VLOOKUP(AW319,'4シフト記号表'!$C$6:$U$35,19,FALSE))</f>
        <v/>
      </c>
      <c r="AX321" s="1393">
        <f>IF($BB$3="４週",SUM(S321:AT321),IF($BB$3="暦月",SUM(S321:AW321),""))</f>
        <v>0</v>
      </c>
      <c r="AY321" s="1394"/>
      <c r="AZ321" s="1395">
        <f>IF($BB$3="４週",AX321/4,IF($BB$3="暦月",'4勤務形態一覧（100名）'!AX321/('4勤務形態一覧（100名）'!$BB$8/7),""))</f>
        <v>0</v>
      </c>
      <c r="BA321" s="1396"/>
      <c r="BB321" s="1444"/>
      <c r="BC321" s="1407"/>
      <c r="BD321" s="1407"/>
      <c r="BE321" s="1407"/>
      <c r="BF321" s="1408"/>
    </row>
    <row r="322" spans="2:73" s="361" customFormat="1" ht="6" customHeight="1" thickBot="1">
      <c r="B322" s="393"/>
      <c r="C322" s="394"/>
      <c r="D322" s="394"/>
      <c r="E322" s="394"/>
      <c r="F322" s="395"/>
      <c r="G322" s="395"/>
      <c r="H322" s="396"/>
      <c r="I322" s="396"/>
      <c r="J322" s="396"/>
      <c r="K322" s="396"/>
      <c r="L322" s="395"/>
      <c r="M322" s="395"/>
      <c r="N322" s="395"/>
      <c r="O322" s="395"/>
      <c r="P322" s="397"/>
      <c r="Q322" s="397"/>
      <c r="R322" s="397"/>
      <c r="S322" s="439"/>
      <c r="T322" s="439"/>
      <c r="U322" s="439"/>
      <c r="V322" s="439"/>
      <c r="W322" s="439"/>
      <c r="X322" s="439"/>
      <c r="Y322" s="439"/>
      <c r="Z322" s="439"/>
      <c r="AA322" s="439"/>
      <c r="AB322" s="439"/>
      <c r="AC322" s="439"/>
      <c r="AD322" s="439"/>
      <c r="AE322" s="439"/>
      <c r="AF322" s="439"/>
      <c r="AG322" s="439"/>
      <c r="AH322" s="439"/>
      <c r="AI322" s="439"/>
      <c r="AJ322" s="439"/>
      <c r="AK322" s="439"/>
      <c r="AL322" s="439"/>
      <c r="AM322" s="439"/>
      <c r="AN322" s="439"/>
      <c r="AO322" s="439"/>
      <c r="AP322" s="439"/>
      <c r="AQ322" s="439"/>
      <c r="AR322" s="439"/>
      <c r="AS322" s="439"/>
      <c r="AT322" s="439"/>
      <c r="AU322" s="439"/>
      <c r="AV322" s="439"/>
      <c r="AW322" s="439"/>
      <c r="AX322" s="440"/>
      <c r="AY322" s="440"/>
      <c r="AZ322" s="440"/>
      <c r="BA322" s="440"/>
      <c r="BB322" s="395"/>
      <c r="BC322" s="395"/>
      <c r="BD322" s="395"/>
      <c r="BE322" s="395"/>
      <c r="BF322" s="399"/>
    </row>
    <row r="323" spans="2:73" ht="20.149999999999999" customHeight="1">
      <c r="B323" s="400"/>
      <c r="C323" s="401"/>
      <c r="D323" s="401"/>
      <c r="E323" s="401"/>
      <c r="F323" s="401"/>
      <c r="G323" s="1445" t="s">
        <v>216</v>
      </c>
      <c r="H323" s="1445"/>
      <c r="I323" s="1445"/>
      <c r="J323" s="1445"/>
      <c r="K323" s="1445"/>
      <c r="L323" s="1445"/>
      <c r="M323" s="1445"/>
      <c r="N323" s="1445"/>
      <c r="O323" s="1445"/>
      <c r="P323" s="1445"/>
      <c r="Q323" s="1445"/>
      <c r="R323" s="1446"/>
      <c r="S323" s="402" t="str">
        <f t="shared" ref="S323:AW323" si="1">IF(SUMIF($F$22:$F$60, "生活相談員", S22:S60)=0,"",SUMIF($F$22:$F$60,"生活相談員",S22:S60))</f>
        <v/>
      </c>
      <c r="T323" s="403" t="str">
        <f t="shared" si="1"/>
        <v/>
      </c>
      <c r="U323" s="403" t="str">
        <f t="shared" si="1"/>
        <v/>
      </c>
      <c r="V323" s="403" t="str">
        <f t="shared" si="1"/>
        <v/>
      </c>
      <c r="W323" s="403" t="str">
        <f t="shared" si="1"/>
        <v/>
      </c>
      <c r="X323" s="403" t="str">
        <f t="shared" si="1"/>
        <v/>
      </c>
      <c r="Y323" s="404" t="str">
        <f t="shared" si="1"/>
        <v/>
      </c>
      <c r="Z323" s="402" t="str">
        <f t="shared" si="1"/>
        <v/>
      </c>
      <c r="AA323" s="403" t="str">
        <f t="shared" si="1"/>
        <v/>
      </c>
      <c r="AB323" s="403" t="str">
        <f t="shared" si="1"/>
        <v/>
      </c>
      <c r="AC323" s="403" t="str">
        <f t="shared" si="1"/>
        <v/>
      </c>
      <c r="AD323" s="403" t="str">
        <f t="shared" si="1"/>
        <v/>
      </c>
      <c r="AE323" s="403" t="str">
        <f t="shared" si="1"/>
        <v/>
      </c>
      <c r="AF323" s="404" t="str">
        <f t="shared" si="1"/>
        <v/>
      </c>
      <c r="AG323" s="402" t="str">
        <f t="shared" si="1"/>
        <v/>
      </c>
      <c r="AH323" s="403" t="str">
        <f t="shared" si="1"/>
        <v/>
      </c>
      <c r="AI323" s="403" t="str">
        <f t="shared" si="1"/>
        <v/>
      </c>
      <c r="AJ323" s="403" t="str">
        <f t="shared" si="1"/>
        <v/>
      </c>
      <c r="AK323" s="403" t="str">
        <f t="shared" si="1"/>
        <v/>
      </c>
      <c r="AL323" s="403" t="str">
        <f t="shared" si="1"/>
        <v/>
      </c>
      <c r="AM323" s="404" t="str">
        <f t="shared" si="1"/>
        <v/>
      </c>
      <c r="AN323" s="402" t="str">
        <f t="shared" si="1"/>
        <v/>
      </c>
      <c r="AO323" s="403" t="str">
        <f t="shared" si="1"/>
        <v/>
      </c>
      <c r="AP323" s="403" t="str">
        <f t="shared" si="1"/>
        <v/>
      </c>
      <c r="AQ323" s="403" t="str">
        <f t="shared" si="1"/>
        <v/>
      </c>
      <c r="AR323" s="403" t="str">
        <f t="shared" si="1"/>
        <v/>
      </c>
      <c r="AS323" s="403" t="str">
        <f t="shared" si="1"/>
        <v/>
      </c>
      <c r="AT323" s="404" t="str">
        <f t="shared" si="1"/>
        <v/>
      </c>
      <c r="AU323" s="402" t="str">
        <f t="shared" si="1"/>
        <v/>
      </c>
      <c r="AV323" s="403" t="str">
        <f t="shared" si="1"/>
        <v/>
      </c>
      <c r="AW323" s="404" t="str">
        <f t="shared" si="1"/>
        <v/>
      </c>
      <c r="AX323" s="1447" t="str">
        <f>IF(SUMIF($F$22:$F$60, "生活相談員", AX22:AY60)=0,"",SUMIF($F$22:$F$60,"生活相談員",AX22:AY60))</f>
        <v/>
      </c>
      <c r="AY323" s="1448"/>
      <c r="AZ323" s="1449" t="str">
        <f>IF(AX323="","",IF($BB$3="４週",AX323/4,IF($BB$3="暦月",AX323/('4勤務形態一覧（100名）'!$BB$8/7),"")))</f>
        <v/>
      </c>
      <c r="BA323" s="1450"/>
      <c r="BB323" s="1451"/>
      <c r="BC323" s="1452"/>
      <c r="BD323" s="1452"/>
      <c r="BE323" s="1452"/>
      <c r="BF323" s="1453"/>
    </row>
    <row r="324" spans="2:73" ht="20.25" customHeight="1">
      <c r="B324" s="405"/>
      <c r="C324" s="406"/>
      <c r="D324" s="406"/>
      <c r="E324" s="406"/>
      <c r="F324" s="406"/>
      <c r="G324" s="1460" t="s">
        <v>217</v>
      </c>
      <c r="H324" s="1460"/>
      <c r="I324" s="1460"/>
      <c r="J324" s="1460"/>
      <c r="K324" s="1460"/>
      <c r="L324" s="1460"/>
      <c r="M324" s="1460"/>
      <c r="N324" s="1460"/>
      <c r="O324" s="1460"/>
      <c r="P324" s="1460"/>
      <c r="Q324" s="1460"/>
      <c r="R324" s="1461"/>
      <c r="S324" s="407" t="str">
        <f t="shared" ref="S324:AX324" si="2">IF(SUMIF($F$22:$F$60, "介護職員", S22:S60)=0,"",SUMIF($F$22:$F$60, "介護職員", S22:S60))</f>
        <v/>
      </c>
      <c r="T324" s="408" t="str">
        <f t="shared" si="2"/>
        <v/>
      </c>
      <c r="U324" s="408" t="str">
        <f t="shared" si="2"/>
        <v/>
      </c>
      <c r="V324" s="408" t="str">
        <f t="shared" si="2"/>
        <v/>
      </c>
      <c r="W324" s="408" t="str">
        <f t="shared" si="2"/>
        <v/>
      </c>
      <c r="X324" s="408" t="str">
        <f t="shared" si="2"/>
        <v/>
      </c>
      <c r="Y324" s="409" t="str">
        <f t="shared" si="2"/>
        <v/>
      </c>
      <c r="Z324" s="407" t="str">
        <f t="shared" si="2"/>
        <v/>
      </c>
      <c r="AA324" s="408" t="str">
        <f t="shared" si="2"/>
        <v/>
      </c>
      <c r="AB324" s="408" t="str">
        <f t="shared" si="2"/>
        <v/>
      </c>
      <c r="AC324" s="408" t="str">
        <f t="shared" si="2"/>
        <v/>
      </c>
      <c r="AD324" s="408" t="str">
        <f t="shared" si="2"/>
        <v/>
      </c>
      <c r="AE324" s="408" t="str">
        <f t="shared" si="2"/>
        <v/>
      </c>
      <c r="AF324" s="409" t="str">
        <f t="shared" si="2"/>
        <v/>
      </c>
      <c r="AG324" s="407" t="str">
        <f t="shared" si="2"/>
        <v/>
      </c>
      <c r="AH324" s="408" t="str">
        <f t="shared" si="2"/>
        <v/>
      </c>
      <c r="AI324" s="408" t="str">
        <f t="shared" si="2"/>
        <v/>
      </c>
      <c r="AJ324" s="408" t="str">
        <f t="shared" si="2"/>
        <v/>
      </c>
      <c r="AK324" s="408" t="str">
        <f t="shared" si="2"/>
        <v/>
      </c>
      <c r="AL324" s="408" t="str">
        <f t="shared" si="2"/>
        <v/>
      </c>
      <c r="AM324" s="409" t="str">
        <f t="shared" si="2"/>
        <v/>
      </c>
      <c r="AN324" s="407" t="str">
        <f t="shared" si="2"/>
        <v/>
      </c>
      <c r="AO324" s="408" t="str">
        <f t="shared" si="2"/>
        <v/>
      </c>
      <c r="AP324" s="408" t="str">
        <f t="shared" si="2"/>
        <v/>
      </c>
      <c r="AQ324" s="408" t="str">
        <f t="shared" si="2"/>
        <v/>
      </c>
      <c r="AR324" s="408" t="str">
        <f t="shared" si="2"/>
        <v/>
      </c>
      <c r="AS324" s="408" t="str">
        <f t="shared" si="2"/>
        <v/>
      </c>
      <c r="AT324" s="409" t="str">
        <f t="shared" si="2"/>
        <v/>
      </c>
      <c r="AU324" s="407" t="str">
        <f t="shared" si="2"/>
        <v/>
      </c>
      <c r="AV324" s="408" t="str">
        <f t="shared" si="2"/>
        <v/>
      </c>
      <c r="AW324" s="409" t="str">
        <f t="shared" si="2"/>
        <v/>
      </c>
      <c r="AX324" s="1462" t="str">
        <f t="shared" si="2"/>
        <v/>
      </c>
      <c r="AY324" s="1463"/>
      <c r="AZ324" s="1464" t="str">
        <f>IF(AX324="","",IF($BB$3="４週",AX324/4,IF($BB$3="暦月",AX324/('4勤務形態一覧（100名）'!$BB$8/7),"")))</f>
        <v/>
      </c>
      <c r="BA324" s="1465"/>
      <c r="BB324" s="1454"/>
      <c r="BC324" s="1455"/>
      <c r="BD324" s="1455"/>
      <c r="BE324" s="1455"/>
      <c r="BF324" s="1456"/>
    </row>
    <row r="325" spans="2:73" ht="20.25" customHeight="1">
      <c r="B325" s="405"/>
      <c r="C325" s="406"/>
      <c r="D325" s="406"/>
      <c r="E325" s="406"/>
      <c r="F325" s="406"/>
      <c r="G325" s="1460" t="s">
        <v>218</v>
      </c>
      <c r="H325" s="1460"/>
      <c r="I325" s="1460"/>
      <c r="J325" s="1460"/>
      <c r="K325" s="1460"/>
      <c r="L325" s="1460"/>
      <c r="M325" s="1460"/>
      <c r="N325" s="1460"/>
      <c r="O325" s="1460"/>
      <c r="P325" s="1460"/>
      <c r="Q325" s="1460"/>
      <c r="R325" s="1461"/>
      <c r="S325" s="410"/>
      <c r="T325" s="411"/>
      <c r="U325" s="411"/>
      <c r="V325" s="411"/>
      <c r="W325" s="411"/>
      <c r="X325" s="411"/>
      <c r="Y325" s="412"/>
      <c r="Z325" s="410"/>
      <c r="AA325" s="411"/>
      <c r="AB325" s="411"/>
      <c r="AC325" s="411"/>
      <c r="AD325" s="411"/>
      <c r="AE325" s="411"/>
      <c r="AF325" s="412"/>
      <c r="AG325" s="410"/>
      <c r="AH325" s="411"/>
      <c r="AI325" s="411"/>
      <c r="AJ325" s="411"/>
      <c r="AK325" s="411"/>
      <c r="AL325" s="411"/>
      <c r="AM325" s="412"/>
      <c r="AN325" s="410"/>
      <c r="AO325" s="411"/>
      <c r="AP325" s="411"/>
      <c r="AQ325" s="411"/>
      <c r="AR325" s="411"/>
      <c r="AS325" s="411"/>
      <c r="AT325" s="412"/>
      <c r="AU325" s="410"/>
      <c r="AV325" s="411"/>
      <c r="AW325" s="412"/>
      <c r="AX325" s="1466"/>
      <c r="AY325" s="1467"/>
      <c r="AZ325" s="1467"/>
      <c r="BA325" s="1468"/>
      <c r="BB325" s="1454"/>
      <c r="BC325" s="1455"/>
      <c r="BD325" s="1455"/>
      <c r="BE325" s="1455"/>
      <c r="BF325" s="1456"/>
    </row>
    <row r="326" spans="2:73" ht="20.25" customHeight="1">
      <c r="B326" s="405"/>
      <c r="C326" s="406"/>
      <c r="D326" s="406"/>
      <c r="E326" s="406"/>
      <c r="F326" s="406"/>
      <c r="G326" s="1460" t="s">
        <v>219</v>
      </c>
      <c r="H326" s="1460"/>
      <c r="I326" s="1460"/>
      <c r="J326" s="1460"/>
      <c r="K326" s="1460"/>
      <c r="L326" s="1460"/>
      <c r="M326" s="1460"/>
      <c r="N326" s="1460"/>
      <c r="O326" s="1460"/>
      <c r="P326" s="1460"/>
      <c r="Q326" s="1460"/>
      <c r="R326" s="1461"/>
      <c r="S326" s="410"/>
      <c r="T326" s="411"/>
      <c r="U326" s="411"/>
      <c r="V326" s="411"/>
      <c r="W326" s="411"/>
      <c r="X326" s="411"/>
      <c r="Y326" s="412"/>
      <c r="Z326" s="410"/>
      <c r="AA326" s="411"/>
      <c r="AB326" s="411"/>
      <c r="AC326" s="411"/>
      <c r="AD326" s="411"/>
      <c r="AE326" s="411"/>
      <c r="AF326" s="412"/>
      <c r="AG326" s="410"/>
      <c r="AH326" s="411"/>
      <c r="AI326" s="411"/>
      <c r="AJ326" s="411"/>
      <c r="AK326" s="411"/>
      <c r="AL326" s="411"/>
      <c r="AM326" s="412"/>
      <c r="AN326" s="410"/>
      <c r="AO326" s="411"/>
      <c r="AP326" s="411"/>
      <c r="AQ326" s="411"/>
      <c r="AR326" s="411"/>
      <c r="AS326" s="411"/>
      <c r="AT326" s="412"/>
      <c r="AU326" s="410"/>
      <c r="AV326" s="411"/>
      <c r="AW326" s="412"/>
      <c r="AX326" s="1469"/>
      <c r="AY326" s="1470"/>
      <c r="AZ326" s="1470"/>
      <c r="BA326" s="1471"/>
      <c r="BB326" s="1454"/>
      <c r="BC326" s="1455"/>
      <c r="BD326" s="1455"/>
      <c r="BE326" s="1455"/>
      <c r="BF326" s="1456"/>
    </row>
    <row r="327" spans="2:73" ht="20.25" customHeight="1" thickBot="1">
      <c r="B327" s="413"/>
      <c r="C327" s="414"/>
      <c r="D327" s="414"/>
      <c r="E327" s="414"/>
      <c r="F327" s="414"/>
      <c r="G327" s="1479" t="s">
        <v>220</v>
      </c>
      <c r="H327" s="1479"/>
      <c r="I327" s="1479"/>
      <c r="J327" s="1479"/>
      <c r="K327" s="1479"/>
      <c r="L327" s="1479"/>
      <c r="M327" s="1479"/>
      <c r="N327" s="1479"/>
      <c r="O327" s="1479"/>
      <c r="P327" s="1479"/>
      <c r="Q327" s="1479"/>
      <c r="R327" s="1480"/>
      <c r="S327" s="415" t="str">
        <f>IF(S326&lt;&gt;"",IF(S325&gt;15,((S325-15)/5+1)*S326,S326),"")</f>
        <v/>
      </c>
      <c r="T327" s="416" t="str">
        <f t="shared" ref="T327:AW327" si="3">IF(T326&lt;&gt;"",IF(T325&gt;15,((T325-15)/5+1)*T326,T326),"")</f>
        <v/>
      </c>
      <c r="U327" s="416" t="str">
        <f t="shared" si="3"/>
        <v/>
      </c>
      <c r="V327" s="416" t="str">
        <f t="shared" si="3"/>
        <v/>
      </c>
      <c r="W327" s="416" t="str">
        <f t="shared" si="3"/>
        <v/>
      </c>
      <c r="X327" s="416" t="str">
        <f t="shared" si="3"/>
        <v/>
      </c>
      <c r="Y327" s="417" t="str">
        <f t="shared" si="3"/>
        <v/>
      </c>
      <c r="Z327" s="415" t="str">
        <f t="shared" si="3"/>
        <v/>
      </c>
      <c r="AA327" s="416" t="str">
        <f t="shared" si="3"/>
        <v/>
      </c>
      <c r="AB327" s="416" t="str">
        <f t="shared" si="3"/>
        <v/>
      </c>
      <c r="AC327" s="416" t="str">
        <f t="shared" si="3"/>
        <v/>
      </c>
      <c r="AD327" s="416" t="str">
        <f t="shared" si="3"/>
        <v/>
      </c>
      <c r="AE327" s="416" t="str">
        <f t="shared" si="3"/>
        <v/>
      </c>
      <c r="AF327" s="417" t="str">
        <f t="shared" si="3"/>
        <v/>
      </c>
      <c r="AG327" s="415" t="str">
        <f t="shared" si="3"/>
        <v/>
      </c>
      <c r="AH327" s="416" t="str">
        <f t="shared" si="3"/>
        <v/>
      </c>
      <c r="AI327" s="416" t="str">
        <f t="shared" si="3"/>
        <v/>
      </c>
      <c r="AJ327" s="416" t="str">
        <f t="shared" si="3"/>
        <v/>
      </c>
      <c r="AK327" s="416" t="str">
        <f t="shared" si="3"/>
        <v/>
      </c>
      <c r="AL327" s="416" t="str">
        <f t="shared" si="3"/>
        <v/>
      </c>
      <c r="AM327" s="417" t="str">
        <f t="shared" si="3"/>
        <v/>
      </c>
      <c r="AN327" s="415" t="str">
        <f t="shared" si="3"/>
        <v/>
      </c>
      <c r="AO327" s="416" t="str">
        <f t="shared" si="3"/>
        <v/>
      </c>
      <c r="AP327" s="416" t="str">
        <f t="shared" si="3"/>
        <v/>
      </c>
      <c r="AQ327" s="416" t="str">
        <f t="shared" si="3"/>
        <v/>
      </c>
      <c r="AR327" s="416" t="str">
        <f t="shared" si="3"/>
        <v/>
      </c>
      <c r="AS327" s="416" t="str">
        <f t="shared" si="3"/>
        <v/>
      </c>
      <c r="AT327" s="417" t="str">
        <f t="shared" si="3"/>
        <v/>
      </c>
      <c r="AU327" s="407" t="str">
        <f t="shared" si="3"/>
        <v/>
      </c>
      <c r="AV327" s="408" t="str">
        <f t="shared" si="3"/>
        <v/>
      </c>
      <c r="AW327" s="409" t="str">
        <f t="shared" si="3"/>
        <v/>
      </c>
      <c r="AX327" s="1469"/>
      <c r="AY327" s="1470"/>
      <c r="AZ327" s="1470"/>
      <c r="BA327" s="1471"/>
      <c r="BB327" s="1454"/>
      <c r="BC327" s="1455"/>
      <c r="BD327" s="1455"/>
      <c r="BE327" s="1455"/>
      <c r="BF327" s="1456"/>
    </row>
    <row r="328" spans="2:73" ht="18.75" customHeight="1">
      <c r="B328" s="1358" t="s">
        <v>221</v>
      </c>
      <c r="C328" s="1359"/>
      <c r="D328" s="1359"/>
      <c r="E328" s="1359"/>
      <c r="F328" s="1359"/>
      <c r="G328" s="1359"/>
      <c r="H328" s="1359"/>
      <c r="I328" s="1359"/>
      <c r="J328" s="1359"/>
      <c r="K328" s="1360"/>
      <c r="L328" s="1428" t="s">
        <v>222</v>
      </c>
      <c r="M328" s="1428"/>
      <c r="N328" s="1428"/>
      <c r="O328" s="1428"/>
      <c r="P328" s="1428"/>
      <c r="Q328" s="1428"/>
      <c r="R328" s="1429"/>
      <c r="S328" s="418" t="str">
        <f>IF($L328="","",IF(COUNTIFS($F$22:$F$60,$L328,S$22:S$60,"&gt;0")=0,"",COUNTIFS($F$22:$F$60,$L328,S$22:S$60,"&gt;0")))</f>
        <v/>
      </c>
      <c r="T328" s="419" t="str">
        <f t="shared" ref="T328:AW332" si="4">IF($L328="","",IF(COUNTIFS($F$22:$F$60,$L328,T$22:T$60,"&gt;0")=0,"",COUNTIFS($F$22:$F$60,$L328,T$22:T$60,"&gt;0")))</f>
        <v/>
      </c>
      <c r="U328" s="419" t="str">
        <f t="shared" si="4"/>
        <v/>
      </c>
      <c r="V328" s="419" t="str">
        <f t="shared" si="4"/>
        <v/>
      </c>
      <c r="W328" s="419" t="str">
        <f t="shared" si="4"/>
        <v/>
      </c>
      <c r="X328" s="419" t="str">
        <f t="shared" si="4"/>
        <v/>
      </c>
      <c r="Y328" s="420" t="str">
        <f t="shared" si="4"/>
        <v/>
      </c>
      <c r="Z328" s="421" t="str">
        <f t="shared" si="4"/>
        <v/>
      </c>
      <c r="AA328" s="419" t="str">
        <f t="shared" si="4"/>
        <v/>
      </c>
      <c r="AB328" s="419" t="str">
        <f t="shared" si="4"/>
        <v/>
      </c>
      <c r="AC328" s="419" t="str">
        <f t="shared" si="4"/>
        <v/>
      </c>
      <c r="AD328" s="419" t="str">
        <f t="shared" si="4"/>
        <v/>
      </c>
      <c r="AE328" s="419" t="str">
        <f t="shared" si="4"/>
        <v/>
      </c>
      <c r="AF328" s="420" t="str">
        <f t="shared" si="4"/>
        <v/>
      </c>
      <c r="AG328" s="419" t="str">
        <f t="shared" si="4"/>
        <v/>
      </c>
      <c r="AH328" s="419" t="str">
        <f t="shared" si="4"/>
        <v/>
      </c>
      <c r="AI328" s="419" t="str">
        <f t="shared" si="4"/>
        <v/>
      </c>
      <c r="AJ328" s="419" t="str">
        <f t="shared" si="4"/>
        <v/>
      </c>
      <c r="AK328" s="419" t="str">
        <f t="shared" si="4"/>
        <v/>
      </c>
      <c r="AL328" s="419" t="str">
        <f t="shared" si="4"/>
        <v/>
      </c>
      <c r="AM328" s="420" t="str">
        <f t="shared" si="4"/>
        <v/>
      </c>
      <c r="AN328" s="419" t="str">
        <f t="shared" si="4"/>
        <v/>
      </c>
      <c r="AO328" s="419" t="str">
        <f t="shared" si="4"/>
        <v/>
      </c>
      <c r="AP328" s="419" t="str">
        <f t="shared" si="4"/>
        <v/>
      </c>
      <c r="AQ328" s="419" t="str">
        <f t="shared" si="4"/>
        <v/>
      </c>
      <c r="AR328" s="419" t="str">
        <f t="shared" si="4"/>
        <v/>
      </c>
      <c r="AS328" s="419" t="str">
        <f t="shared" si="4"/>
        <v/>
      </c>
      <c r="AT328" s="420" t="str">
        <f t="shared" si="4"/>
        <v/>
      </c>
      <c r="AU328" s="419" t="str">
        <f t="shared" si="4"/>
        <v/>
      </c>
      <c r="AV328" s="419" t="str">
        <f t="shared" si="4"/>
        <v/>
      </c>
      <c r="AW328" s="420" t="str">
        <f t="shared" si="4"/>
        <v/>
      </c>
      <c r="AX328" s="1469"/>
      <c r="AY328" s="1470"/>
      <c r="AZ328" s="1470"/>
      <c r="BA328" s="1471"/>
      <c r="BB328" s="1454"/>
      <c r="BC328" s="1455"/>
      <c r="BD328" s="1455"/>
      <c r="BE328" s="1455"/>
      <c r="BF328" s="1456"/>
    </row>
    <row r="329" spans="2:73" ht="18.75" customHeight="1">
      <c r="B329" s="1358"/>
      <c r="C329" s="1359"/>
      <c r="D329" s="1359"/>
      <c r="E329" s="1359"/>
      <c r="F329" s="1359"/>
      <c r="G329" s="1359"/>
      <c r="H329" s="1359"/>
      <c r="I329" s="1359"/>
      <c r="J329" s="1359"/>
      <c r="K329" s="1360"/>
      <c r="L329" s="1430" t="s">
        <v>223</v>
      </c>
      <c r="M329" s="1430"/>
      <c r="N329" s="1430"/>
      <c r="O329" s="1430"/>
      <c r="P329" s="1430"/>
      <c r="Q329" s="1430"/>
      <c r="R329" s="1431"/>
      <c r="S329" s="407" t="str">
        <f t="shared" ref="S329:AH332" si="5">IF($L329="","",IF(COUNTIFS($F$22:$F$60,$L329,S$22:S$60,"&gt;0")=0,"",COUNTIFS($F$22:$F$60,$L329,S$22:S$60,"&gt;0")))</f>
        <v/>
      </c>
      <c r="T329" s="408" t="str">
        <f>IF($L329="","",IF(COUNTIFS($F$22:$F$60,$L329,T$22:T$60,"&gt;0")=0,"",COUNTIFS($F$22:$F$60,$L329,T$22:T$60,"&gt;0")))</f>
        <v/>
      </c>
      <c r="U329" s="408" t="str">
        <f t="shared" si="5"/>
        <v/>
      </c>
      <c r="V329" s="408" t="str">
        <f t="shared" si="5"/>
        <v/>
      </c>
      <c r="W329" s="408" t="str">
        <f t="shared" si="5"/>
        <v/>
      </c>
      <c r="X329" s="408" t="str">
        <f t="shared" si="5"/>
        <v/>
      </c>
      <c r="Y329" s="409" t="str">
        <f t="shared" si="5"/>
        <v/>
      </c>
      <c r="Z329" s="422" t="str">
        <f t="shared" si="5"/>
        <v/>
      </c>
      <c r="AA329" s="408" t="str">
        <f t="shared" si="5"/>
        <v/>
      </c>
      <c r="AB329" s="408" t="str">
        <f t="shared" si="5"/>
        <v/>
      </c>
      <c r="AC329" s="408" t="str">
        <f t="shared" si="5"/>
        <v/>
      </c>
      <c r="AD329" s="408" t="str">
        <f t="shared" si="5"/>
        <v/>
      </c>
      <c r="AE329" s="408" t="str">
        <f t="shared" si="5"/>
        <v/>
      </c>
      <c r="AF329" s="409" t="str">
        <f t="shared" si="5"/>
        <v/>
      </c>
      <c r="AG329" s="408" t="str">
        <f t="shared" si="5"/>
        <v/>
      </c>
      <c r="AH329" s="408" t="str">
        <f t="shared" si="5"/>
        <v/>
      </c>
      <c r="AI329" s="408" t="str">
        <f t="shared" si="4"/>
        <v/>
      </c>
      <c r="AJ329" s="408" t="str">
        <f t="shared" si="4"/>
        <v/>
      </c>
      <c r="AK329" s="408" t="str">
        <f t="shared" si="4"/>
        <v/>
      </c>
      <c r="AL329" s="408" t="str">
        <f t="shared" si="4"/>
        <v/>
      </c>
      <c r="AM329" s="409" t="str">
        <f t="shared" si="4"/>
        <v/>
      </c>
      <c r="AN329" s="408" t="str">
        <f t="shared" si="4"/>
        <v/>
      </c>
      <c r="AO329" s="408" t="str">
        <f t="shared" si="4"/>
        <v/>
      </c>
      <c r="AP329" s="408" t="str">
        <f t="shared" si="4"/>
        <v/>
      </c>
      <c r="AQ329" s="408" t="str">
        <f t="shared" si="4"/>
        <v/>
      </c>
      <c r="AR329" s="408" t="str">
        <f t="shared" si="4"/>
        <v/>
      </c>
      <c r="AS329" s="408" t="str">
        <f t="shared" si="4"/>
        <v/>
      </c>
      <c r="AT329" s="409" t="str">
        <f t="shared" si="4"/>
        <v/>
      </c>
      <c r="AU329" s="408" t="str">
        <f t="shared" si="4"/>
        <v/>
      </c>
      <c r="AV329" s="408" t="str">
        <f t="shared" si="4"/>
        <v/>
      </c>
      <c r="AW329" s="409" t="str">
        <f t="shared" si="4"/>
        <v/>
      </c>
      <c r="AX329" s="1469"/>
      <c r="AY329" s="1470"/>
      <c r="AZ329" s="1470"/>
      <c r="BA329" s="1471"/>
      <c r="BB329" s="1454"/>
      <c r="BC329" s="1455"/>
      <c r="BD329" s="1455"/>
      <c r="BE329" s="1455"/>
      <c r="BF329" s="1456"/>
    </row>
    <row r="330" spans="2:73" ht="18.75" customHeight="1">
      <c r="B330" s="1358"/>
      <c r="C330" s="1359"/>
      <c r="D330" s="1359"/>
      <c r="E330" s="1359"/>
      <c r="F330" s="1359"/>
      <c r="G330" s="1359"/>
      <c r="H330" s="1359"/>
      <c r="I330" s="1359"/>
      <c r="J330" s="1359"/>
      <c r="K330" s="1360"/>
      <c r="L330" s="1430" t="s">
        <v>224</v>
      </c>
      <c r="M330" s="1430"/>
      <c r="N330" s="1430"/>
      <c r="O330" s="1430"/>
      <c r="P330" s="1430"/>
      <c r="Q330" s="1430"/>
      <c r="R330" s="1431"/>
      <c r="S330" s="407" t="str">
        <f t="shared" si="5"/>
        <v/>
      </c>
      <c r="T330" s="408" t="str">
        <f t="shared" si="4"/>
        <v/>
      </c>
      <c r="U330" s="408" t="str">
        <f t="shared" si="4"/>
        <v/>
      </c>
      <c r="V330" s="408" t="str">
        <f t="shared" si="4"/>
        <v/>
      </c>
      <c r="W330" s="408" t="str">
        <f t="shared" si="4"/>
        <v/>
      </c>
      <c r="X330" s="408" t="str">
        <f>IF($L330="","",IF(COUNTIFS($F$22:$F$60,$L330,X$22:X$60,"&gt;0")=0,"",COUNTIFS($F$22:$F$60,$L330,X$22:X$60,"&gt;0")))</f>
        <v/>
      </c>
      <c r="Y330" s="409" t="str">
        <f t="shared" si="4"/>
        <v/>
      </c>
      <c r="Z330" s="422" t="str">
        <f t="shared" si="4"/>
        <v/>
      </c>
      <c r="AA330" s="408" t="str">
        <f t="shared" si="4"/>
        <v/>
      </c>
      <c r="AB330" s="408" t="str">
        <f t="shared" si="4"/>
        <v/>
      </c>
      <c r="AC330" s="408" t="str">
        <f t="shared" si="4"/>
        <v/>
      </c>
      <c r="AD330" s="408" t="str">
        <f t="shared" si="4"/>
        <v/>
      </c>
      <c r="AE330" s="408" t="str">
        <f t="shared" si="4"/>
        <v/>
      </c>
      <c r="AF330" s="409" t="str">
        <f t="shared" si="4"/>
        <v/>
      </c>
      <c r="AG330" s="408" t="str">
        <f t="shared" si="4"/>
        <v/>
      </c>
      <c r="AH330" s="408" t="str">
        <f t="shared" si="4"/>
        <v/>
      </c>
      <c r="AI330" s="408" t="str">
        <f t="shared" si="4"/>
        <v/>
      </c>
      <c r="AJ330" s="408" t="str">
        <f t="shared" si="4"/>
        <v/>
      </c>
      <c r="AK330" s="408" t="str">
        <f t="shared" si="4"/>
        <v/>
      </c>
      <c r="AL330" s="408" t="str">
        <f t="shared" si="4"/>
        <v/>
      </c>
      <c r="AM330" s="409" t="str">
        <f t="shared" si="4"/>
        <v/>
      </c>
      <c r="AN330" s="408" t="str">
        <f t="shared" si="4"/>
        <v/>
      </c>
      <c r="AO330" s="408" t="str">
        <f t="shared" si="4"/>
        <v/>
      </c>
      <c r="AP330" s="408" t="str">
        <f t="shared" si="4"/>
        <v/>
      </c>
      <c r="AQ330" s="408" t="str">
        <f t="shared" si="4"/>
        <v/>
      </c>
      <c r="AR330" s="408" t="str">
        <f t="shared" si="4"/>
        <v/>
      </c>
      <c r="AS330" s="408" t="str">
        <f t="shared" si="4"/>
        <v/>
      </c>
      <c r="AT330" s="409" t="str">
        <f t="shared" si="4"/>
        <v/>
      </c>
      <c r="AU330" s="408" t="str">
        <f t="shared" si="4"/>
        <v/>
      </c>
      <c r="AV330" s="408" t="str">
        <f t="shared" si="4"/>
        <v/>
      </c>
      <c r="AW330" s="409" t="str">
        <f t="shared" si="4"/>
        <v/>
      </c>
      <c r="AX330" s="1469"/>
      <c r="AY330" s="1470"/>
      <c r="AZ330" s="1470"/>
      <c r="BA330" s="1471"/>
      <c r="BB330" s="1454"/>
      <c r="BC330" s="1455"/>
      <c r="BD330" s="1455"/>
      <c r="BE330" s="1455"/>
      <c r="BF330" s="1456"/>
    </row>
    <row r="331" spans="2:73" ht="18.75" customHeight="1">
      <c r="B331" s="1358"/>
      <c r="C331" s="1359"/>
      <c r="D331" s="1359"/>
      <c r="E331" s="1359"/>
      <c r="F331" s="1359"/>
      <c r="G331" s="1359"/>
      <c r="H331" s="1359"/>
      <c r="I331" s="1359"/>
      <c r="J331" s="1359"/>
      <c r="K331" s="1360"/>
      <c r="L331" s="1430" t="s">
        <v>225</v>
      </c>
      <c r="M331" s="1430"/>
      <c r="N331" s="1430"/>
      <c r="O331" s="1430"/>
      <c r="P331" s="1430"/>
      <c r="Q331" s="1430"/>
      <c r="R331" s="1431"/>
      <c r="S331" s="407" t="str">
        <f t="shared" si="5"/>
        <v/>
      </c>
      <c r="T331" s="408" t="str">
        <f t="shared" si="4"/>
        <v/>
      </c>
      <c r="U331" s="408" t="str">
        <f t="shared" si="4"/>
        <v/>
      </c>
      <c r="V331" s="408" t="str">
        <f t="shared" si="4"/>
        <v/>
      </c>
      <c r="W331" s="408" t="str">
        <f t="shared" si="4"/>
        <v/>
      </c>
      <c r="X331" s="408" t="str">
        <f t="shared" si="4"/>
        <v/>
      </c>
      <c r="Y331" s="409" t="str">
        <f t="shared" si="4"/>
        <v/>
      </c>
      <c r="Z331" s="422" t="str">
        <f t="shared" si="4"/>
        <v/>
      </c>
      <c r="AA331" s="408" t="str">
        <f t="shared" si="4"/>
        <v/>
      </c>
      <c r="AB331" s="408" t="str">
        <f t="shared" si="4"/>
        <v/>
      </c>
      <c r="AC331" s="408" t="str">
        <f t="shared" si="4"/>
        <v/>
      </c>
      <c r="AD331" s="408" t="str">
        <f t="shared" si="4"/>
        <v/>
      </c>
      <c r="AE331" s="408" t="str">
        <f t="shared" si="4"/>
        <v/>
      </c>
      <c r="AF331" s="409" t="str">
        <f t="shared" si="4"/>
        <v/>
      </c>
      <c r="AG331" s="408" t="str">
        <f t="shared" si="4"/>
        <v/>
      </c>
      <c r="AH331" s="408" t="str">
        <f t="shared" si="4"/>
        <v/>
      </c>
      <c r="AI331" s="408" t="str">
        <f t="shared" si="4"/>
        <v/>
      </c>
      <c r="AJ331" s="408" t="str">
        <f t="shared" si="4"/>
        <v/>
      </c>
      <c r="AK331" s="408" t="str">
        <f t="shared" si="4"/>
        <v/>
      </c>
      <c r="AL331" s="408" t="str">
        <f t="shared" si="4"/>
        <v/>
      </c>
      <c r="AM331" s="409" t="str">
        <f t="shared" si="4"/>
        <v/>
      </c>
      <c r="AN331" s="408" t="str">
        <f t="shared" si="4"/>
        <v/>
      </c>
      <c r="AO331" s="408" t="str">
        <f t="shared" si="4"/>
        <v/>
      </c>
      <c r="AP331" s="408" t="str">
        <f t="shared" si="4"/>
        <v/>
      </c>
      <c r="AQ331" s="408" t="str">
        <f t="shared" si="4"/>
        <v/>
      </c>
      <c r="AR331" s="408" t="str">
        <f t="shared" si="4"/>
        <v/>
      </c>
      <c r="AS331" s="408" t="str">
        <f t="shared" si="4"/>
        <v/>
      </c>
      <c r="AT331" s="409" t="str">
        <f t="shared" si="4"/>
        <v/>
      </c>
      <c r="AU331" s="408" t="str">
        <f t="shared" si="4"/>
        <v/>
      </c>
      <c r="AV331" s="408" t="str">
        <f t="shared" si="4"/>
        <v/>
      </c>
      <c r="AW331" s="409" t="str">
        <f t="shared" si="4"/>
        <v/>
      </c>
      <c r="AX331" s="1469"/>
      <c r="AY331" s="1470"/>
      <c r="AZ331" s="1470"/>
      <c r="BA331" s="1471"/>
      <c r="BB331" s="1454"/>
      <c r="BC331" s="1455"/>
      <c r="BD331" s="1455"/>
      <c r="BE331" s="1455"/>
      <c r="BF331" s="1456"/>
    </row>
    <row r="332" spans="2:73" ht="18.75" customHeight="1" thickBot="1">
      <c r="B332" s="1361"/>
      <c r="C332" s="1362"/>
      <c r="D332" s="1362"/>
      <c r="E332" s="1362"/>
      <c r="F332" s="1362"/>
      <c r="G332" s="1362"/>
      <c r="H332" s="1362"/>
      <c r="I332" s="1362"/>
      <c r="J332" s="1362"/>
      <c r="K332" s="1363"/>
      <c r="L332" s="1432"/>
      <c r="M332" s="1432"/>
      <c r="N332" s="1432"/>
      <c r="O332" s="1432"/>
      <c r="P332" s="1432"/>
      <c r="Q332" s="1432"/>
      <c r="R332" s="1433"/>
      <c r="S332" s="423" t="str">
        <f t="shared" si="5"/>
        <v/>
      </c>
      <c r="T332" s="424" t="str">
        <f t="shared" si="4"/>
        <v/>
      </c>
      <c r="U332" s="424" t="str">
        <f t="shared" si="4"/>
        <v/>
      </c>
      <c r="V332" s="424" t="str">
        <f t="shared" si="4"/>
        <v/>
      </c>
      <c r="W332" s="424" t="str">
        <f t="shared" si="4"/>
        <v/>
      </c>
      <c r="X332" s="424" t="str">
        <f t="shared" si="4"/>
        <v/>
      </c>
      <c r="Y332" s="425" t="str">
        <f t="shared" si="4"/>
        <v/>
      </c>
      <c r="Z332" s="426" t="str">
        <f t="shared" si="4"/>
        <v/>
      </c>
      <c r="AA332" s="424" t="str">
        <f t="shared" si="4"/>
        <v/>
      </c>
      <c r="AB332" s="424" t="str">
        <f t="shared" si="4"/>
        <v/>
      </c>
      <c r="AC332" s="424" t="str">
        <f t="shared" si="4"/>
        <v/>
      </c>
      <c r="AD332" s="424" t="str">
        <f t="shared" si="4"/>
        <v/>
      </c>
      <c r="AE332" s="424" t="str">
        <f t="shared" si="4"/>
        <v/>
      </c>
      <c r="AF332" s="425" t="str">
        <f t="shared" si="4"/>
        <v/>
      </c>
      <c r="AG332" s="424" t="str">
        <f t="shared" si="4"/>
        <v/>
      </c>
      <c r="AH332" s="424" t="str">
        <f t="shared" si="4"/>
        <v/>
      </c>
      <c r="AI332" s="424" t="str">
        <f t="shared" si="4"/>
        <v/>
      </c>
      <c r="AJ332" s="424" t="str">
        <f t="shared" si="4"/>
        <v/>
      </c>
      <c r="AK332" s="424" t="str">
        <f t="shared" si="4"/>
        <v/>
      </c>
      <c r="AL332" s="424" t="str">
        <f t="shared" si="4"/>
        <v/>
      </c>
      <c r="AM332" s="425" t="str">
        <f t="shared" si="4"/>
        <v/>
      </c>
      <c r="AN332" s="424" t="str">
        <f t="shared" si="4"/>
        <v/>
      </c>
      <c r="AO332" s="424" t="str">
        <f t="shared" si="4"/>
        <v/>
      </c>
      <c r="AP332" s="424" t="str">
        <f t="shared" si="4"/>
        <v/>
      </c>
      <c r="AQ332" s="424" t="str">
        <f t="shared" si="4"/>
        <v/>
      </c>
      <c r="AR332" s="424" t="str">
        <f t="shared" si="4"/>
        <v/>
      </c>
      <c r="AS332" s="424" t="str">
        <f t="shared" si="4"/>
        <v/>
      </c>
      <c r="AT332" s="425" t="str">
        <f t="shared" si="4"/>
        <v/>
      </c>
      <c r="AU332" s="424" t="str">
        <f t="shared" si="4"/>
        <v/>
      </c>
      <c r="AV332" s="424" t="str">
        <f t="shared" si="4"/>
        <v/>
      </c>
      <c r="AW332" s="425" t="str">
        <f t="shared" si="4"/>
        <v/>
      </c>
      <c r="AX332" s="1472"/>
      <c r="AY332" s="1473"/>
      <c r="AZ332" s="1473"/>
      <c r="BA332" s="1474"/>
      <c r="BB332" s="1457"/>
      <c r="BC332" s="1458"/>
      <c r="BD332" s="1458"/>
      <c r="BE332" s="1458"/>
      <c r="BF332" s="1459"/>
    </row>
    <row r="333" spans="2:73" ht="13.5" customHeight="1">
      <c r="C333" s="427"/>
      <c r="D333" s="427"/>
      <c r="E333" s="427"/>
      <c r="F333" s="427"/>
      <c r="G333" s="428"/>
      <c r="H333" s="429"/>
      <c r="AF333" s="364"/>
    </row>
    <row r="334" spans="2:73" ht="11.5" customHeight="1">
      <c r="H334" s="430"/>
      <c r="I334" s="430"/>
      <c r="J334" s="430"/>
      <c r="K334" s="430"/>
      <c r="L334" s="430"/>
      <c r="M334" s="430"/>
      <c r="N334" s="430"/>
      <c r="O334" s="430"/>
      <c r="P334" s="430"/>
      <c r="Q334" s="430"/>
      <c r="R334" s="430"/>
      <c r="S334" s="430"/>
      <c r="T334" s="430"/>
      <c r="U334" s="430"/>
      <c r="V334" s="430"/>
      <c r="W334" s="430"/>
      <c r="X334" s="430"/>
      <c r="Y334" s="430"/>
      <c r="Z334" s="430"/>
      <c r="AA334" s="430"/>
      <c r="AB334" s="430"/>
      <c r="AC334" s="430"/>
      <c r="AD334" s="430"/>
      <c r="AE334" s="430"/>
      <c r="AF334" s="430"/>
      <c r="AG334" s="430"/>
      <c r="AH334" s="430"/>
      <c r="AI334" s="430"/>
      <c r="AJ334" s="430"/>
      <c r="AK334" s="430"/>
      <c r="AL334" s="430"/>
      <c r="AM334" s="430"/>
      <c r="AN334" s="430"/>
      <c r="AO334" s="430"/>
      <c r="AP334" s="430"/>
      <c r="AQ334" s="430"/>
      <c r="AR334" s="430"/>
      <c r="AS334" s="430"/>
      <c r="AT334" s="430"/>
      <c r="AU334" s="430"/>
      <c r="AV334" s="430"/>
      <c r="AW334" s="430"/>
      <c r="AX334" s="430"/>
      <c r="AY334" s="430"/>
      <c r="AZ334" s="430"/>
      <c r="BA334" s="430"/>
    </row>
    <row r="335" spans="2:73" ht="20.25" customHeight="1">
      <c r="BN335" s="359"/>
      <c r="BO335" s="347"/>
      <c r="BP335" s="359"/>
      <c r="BQ335" s="359"/>
      <c r="BR335" s="359"/>
      <c r="BS335" s="431"/>
      <c r="BT335" s="432"/>
      <c r="BU335" s="432"/>
    </row>
    <row r="336" spans="2:73" ht="20.25" customHeight="1">
      <c r="C336" s="433"/>
      <c r="D336" s="433"/>
      <c r="E336" s="433"/>
      <c r="F336" s="433"/>
      <c r="G336" s="433"/>
      <c r="H336" s="364"/>
      <c r="I336" s="364"/>
    </row>
    <row r="337" spans="3:9" ht="20.25" customHeight="1">
      <c r="C337" s="433"/>
      <c r="D337" s="433"/>
      <c r="E337" s="433"/>
      <c r="F337" s="433"/>
      <c r="G337" s="433"/>
      <c r="H337" s="364"/>
      <c r="I337" s="364"/>
    </row>
    <row r="338" spans="3:9" ht="20.25" customHeight="1">
      <c r="C338" s="364"/>
      <c r="D338" s="364"/>
      <c r="E338" s="364"/>
      <c r="F338" s="364"/>
      <c r="G338" s="364"/>
    </row>
    <row r="339" spans="3:9" ht="20.25" customHeight="1">
      <c r="C339" s="364"/>
      <c r="D339" s="364"/>
      <c r="E339" s="364"/>
      <c r="F339" s="364"/>
      <c r="G339" s="364"/>
    </row>
    <row r="340" spans="3:9" ht="20.25" customHeight="1">
      <c r="C340" s="364"/>
      <c r="D340" s="364"/>
      <c r="E340" s="364"/>
      <c r="F340" s="364"/>
      <c r="G340" s="364"/>
    </row>
    <row r="341" spans="3:9" ht="20.25" customHeight="1">
      <c r="C341" s="364"/>
      <c r="D341" s="364"/>
      <c r="E341" s="364"/>
      <c r="F341" s="364"/>
      <c r="G341" s="364"/>
    </row>
  </sheetData>
  <sheetProtection insertColumns="0" deleteRows="0"/>
  <mergeCells count="1548">
    <mergeCell ref="G327:R327"/>
    <mergeCell ref="B328:K332"/>
    <mergeCell ref="L328:R328"/>
    <mergeCell ref="L329:R329"/>
    <mergeCell ref="L330:R330"/>
    <mergeCell ref="L331:R331"/>
    <mergeCell ref="L332:R332"/>
    <mergeCell ref="G323:R323"/>
    <mergeCell ref="AX323:AY323"/>
    <mergeCell ref="AZ323:BA323"/>
    <mergeCell ref="BB323:BF332"/>
    <mergeCell ref="G324:R324"/>
    <mergeCell ref="AX324:AY324"/>
    <mergeCell ref="AZ324:BA324"/>
    <mergeCell ref="G325:R325"/>
    <mergeCell ref="AX325:BA332"/>
    <mergeCell ref="G326:R326"/>
    <mergeCell ref="AX319:AY319"/>
    <mergeCell ref="AZ319:BA319"/>
    <mergeCell ref="BB319:BF321"/>
    <mergeCell ref="P320:R320"/>
    <mergeCell ref="AX320:AY320"/>
    <mergeCell ref="AZ320:BA320"/>
    <mergeCell ref="P321:R321"/>
    <mergeCell ref="AX321:AY321"/>
    <mergeCell ref="AZ321:BA321"/>
    <mergeCell ref="B319:B321"/>
    <mergeCell ref="C319:E321"/>
    <mergeCell ref="G319:G321"/>
    <mergeCell ref="H319:K321"/>
    <mergeCell ref="L319:O321"/>
    <mergeCell ref="P319:R319"/>
    <mergeCell ref="AX316:AY316"/>
    <mergeCell ref="AZ316:BA316"/>
    <mergeCell ref="BB316:BF318"/>
    <mergeCell ref="P317:R317"/>
    <mergeCell ref="AX317:AY317"/>
    <mergeCell ref="AZ317:BA317"/>
    <mergeCell ref="P318:R318"/>
    <mergeCell ref="AX318:AY318"/>
    <mergeCell ref="AZ318:BA318"/>
    <mergeCell ref="B316:B318"/>
    <mergeCell ref="C316:E318"/>
    <mergeCell ref="G316:G318"/>
    <mergeCell ref="H316:K318"/>
    <mergeCell ref="L316:O318"/>
    <mergeCell ref="P316:R316"/>
    <mergeCell ref="AX313:AY313"/>
    <mergeCell ref="AZ313:BA313"/>
    <mergeCell ref="BB313:BF315"/>
    <mergeCell ref="P314:R314"/>
    <mergeCell ref="AX314:AY314"/>
    <mergeCell ref="AZ314:BA314"/>
    <mergeCell ref="P315:R315"/>
    <mergeCell ref="AX315:AY315"/>
    <mergeCell ref="AZ315:BA315"/>
    <mergeCell ref="B313:B315"/>
    <mergeCell ref="C313:E315"/>
    <mergeCell ref="G313:G315"/>
    <mergeCell ref="H313:K315"/>
    <mergeCell ref="L313:O315"/>
    <mergeCell ref="P313:R313"/>
    <mergeCell ref="AX310:AY310"/>
    <mergeCell ref="AZ310:BA310"/>
    <mergeCell ref="BB310:BF312"/>
    <mergeCell ref="P311:R311"/>
    <mergeCell ref="AX311:AY311"/>
    <mergeCell ref="AZ311:BA311"/>
    <mergeCell ref="P312:R312"/>
    <mergeCell ref="AX312:AY312"/>
    <mergeCell ref="AZ312:BA312"/>
    <mergeCell ref="B310:B312"/>
    <mergeCell ref="C310:E312"/>
    <mergeCell ref="G310:G312"/>
    <mergeCell ref="H310:K312"/>
    <mergeCell ref="L310:O312"/>
    <mergeCell ref="P310:R310"/>
    <mergeCell ref="AX307:AY307"/>
    <mergeCell ref="AZ307:BA307"/>
    <mergeCell ref="BB307:BF309"/>
    <mergeCell ref="P308:R308"/>
    <mergeCell ref="AX308:AY308"/>
    <mergeCell ref="AZ308:BA308"/>
    <mergeCell ref="P309:R309"/>
    <mergeCell ref="AX309:AY309"/>
    <mergeCell ref="AZ309:BA309"/>
    <mergeCell ref="B307:B309"/>
    <mergeCell ref="C307:E309"/>
    <mergeCell ref="G307:G309"/>
    <mergeCell ref="H307:K309"/>
    <mergeCell ref="L307:O309"/>
    <mergeCell ref="P307:R307"/>
    <mergeCell ref="AX304:AY304"/>
    <mergeCell ref="AZ304:BA304"/>
    <mergeCell ref="BB304:BF306"/>
    <mergeCell ref="P305:R305"/>
    <mergeCell ref="AX305:AY305"/>
    <mergeCell ref="AZ305:BA305"/>
    <mergeCell ref="P306:R306"/>
    <mergeCell ref="AX306:AY306"/>
    <mergeCell ref="AZ306:BA306"/>
    <mergeCell ref="B304:B306"/>
    <mergeCell ref="C304:E306"/>
    <mergeCell ref="G304:G306"/>
    <mergeCell ref="H304:K306"/>
    <mergeCell ref="L304:O306"/>
    <mergeCell ref="P304:R304"/>
    <mergeCell ref="AX301:AY301"/>
    <mergeCell ref="AZ301:BA301"/>
    <mergeCell ref="BB301:BF303"/>
    <mergeCell ref="P302:R302"/>
    <mergeCell ref="AX302:AY302"/>
    <mergeCell ref="AZ302:BA302"/>
    <mergeCell ref="P303:R303"/>
    <mergeCell ref="AX303:AY303"/>
    <mergeCell ref="AZ303:BA303"/>
    <mergeCell ref="B301:B303"/>
    <mergeCell ref="C301:E303"/>
    <mergeCell ref="G301:G303"/>
    <mergeCell ref="H301:K303"/>
    <mergeCell ref="L301:O303"/>
    <mergeCell ref="P301:R301"/>
    <mergeCell ref="AX298:AY298"/>
    <mergeCell ref="AZ298:BA298"/>
    <mergeCell ref="BB298:BF300"/>
    <mergeCell ref="P299:R299"/>
    <mergeCell ref="AX299:AY299"/>
    <mergeCell ref="AZ299:BA299"/>
    <mergeCell ref="P300:R300"/>
    <mergeCell ref="AX300:AY300"/>
    <mergeCell ref="AZ300:BA300"/>
    <mergeCell ref="B298:B300"/>
    <mergeCell ref="C298:E300"/>
    <mergeCell ref="G298:G300"/>
    <mergeCell ref="H298:K300"/>
    <mergeCell ref="L298:O300"/>
    <mergeCell ref="P298:R298"/>
    <mergeCell ref="AX295:AY295"/>
    <mergeCell ref="AZ295:BA295"/>
    <mergeCell ref="BB295:BF297"/>
    <mergeCell ref="P296:R296"/>
    <mergeCell ref="AX296:AY296"/>
    <mergeCell ref="AZ296:BA296"/>
    <mergeCell ref="P297:R297"/>
    <mergeCell ref="AX297:AY297"/>
    <mergeCell ref="AZ297:BA297"/>
    <mergeCell ref="B295:B297"/>
    <mergeCell ref="C295:E297"/>
    <mergeCell ref="G295:G297"/>
    <mergeCell ref="H295:K297"/>
    <mergeCell ref="L295:O297"/>
    <mergeCell ref="P295:R295"/>
    <mergeCell ref="AX292:AY292"/>
    <mergeCell ref="AZ292:BA292"/>
    <mergeCell ref="BB292:BF294"/>
    <mergeCell ref="P293:R293"/>
    <mergeCell ref="AX293:AY293"/>
    <mergeCell ref="AZ293:BA293"/>
    <mergeCell ref="P294:R294"/>
    <mergeCell ref="AX294:AY294"/>
    <mergeCell ref="AZ294:BA294"/>
    <mergeCell ref="B292:B294"/>
    <mergeCell ref="C292:E294"/>
    <mergeCell ref="G292:G294"/>
    <mergeCell ref="H292:K294"/>
    <mergeCell ref="L292:O294"/>
    <mergeCell ref="P292:R292"/>
    <mergeCell ref="AX289:AY289"/>
    <mergeCell ref="AZ289:BA289"/>
    <mergeCell ref="BB289:BF291"/>
    <mergeCell ref="P290:R290"/>
    <mergeCell ref="AX290:AY290"/>
    <mergeCell ref="AZ290:BA290"/>
    <mergeCell ref="P291:R291"/>
    <mergeCell ref="AX291:AY291"/>
    <mergeCell ref="AZ291:BA291"/>
    <mergeCell ref="B289:B291"/>
    <mergeCell ref="C289:E291"/>
    <mergeCell ref="G289:G291"/>
    <mergeCell ref="H289:K291"/>
    <mergeCell ref="L289:O291"/>
    <mergeCell ref="P289:R289"/>
    <mergeCell ref="AX286:AY286"/>
    <mergeCell ref="AZ286:BA286"/>
    <mergeCell ref="BB286:BF288"/>
    <mergeCell ref="P287:R287"/>
    <mergeCell ref="AX287:AY287"/>
    <mergeCell ref="AZ287:BA287"/>
    <mergeCell ref="P288:R288"/>
    <mergeCell ref="AX288:AY288"/>
    <mergeCell ref="AZ288:BA288"/>
    <mergeCell ref="B286:B288"/>
    <mergeCell ref="C286:E288"/>
    <mergeCell ref="G286:G288"/>
    <mergeCell ref="H286:K288"/>
    <mergeCell ref="L286:O288"/>
    <mergeCell ref="P286:R286"/>
    <mergeCell ref="AX283:AY283"/>
    <mergeCell ref="AZ283:BA283"/>
    <mergeCell ref="BB283:BF285"/>
    <mergeCell ref="P284:R284"/>
    <mergeCell ref="AX284:AY284"/>
    <mergeCell ref="AZ284:BA284"/>
    <mergeCell ref="P285:R285"/>
    <mergeCell ref="AX285:AY285"/>
    <mergeCell ref="AZ285:BA285"/>
    <mergeCell ref="B283:B285"/>
    <mergeCell ref="C283:E285"/>
    <mergeCell ref="G283:G285"/>
    <mergeCell ref="H283:K285"/>
    <mergeCell ref="L283:O285"/>
    <mergeCell ref="P283:R283"/>
    <mergeCell ref="AX280:AY280"/>
    <mergeCell ref="AZ280:BA280"/>
    <mergeCell ref="BB280:BF282"/>
    <mergeCell ref="P281:R281"/>
    <mergeCell ref="AX281:AY281"/>
    <mergeCell ref="AZ281:BA281"/>
    <mergeCell ref="P282:R282"/>
    <mergeCell ref="AX282:AY282"/>
    <mergeCell ref="AZ282:BA282"/>
    <mergeCell ref="B280:B282"/>
    <mergeCell ref="C280:E282"/>
    <mergeCell ref="G280:G282"/>
    <mergeCell ref="H280:K282"/>
    <mergeCell ref="L280:O282"/>
    <mergeCell ref="P280:R280"/>
    <mergeCell ref="AX277:AY277"/>
    <mergeCell ref="AZ277:BA277"/>
    <mergeCell ref="BB277:BF279"/>
    <mergeCell ref="P278:R278"/>
    <mergeCell ref="AX278:AY278"/>
    <mergeCell ref="AZ278:BA278"/>
    <mergeCell ref="P279:R279"/>
    <mergeCell ref="AX279:AY279"/>
    <mergeCell ref="AZ279:BA279"/>
    <mergeCell ref="B277:B279"/>
    <mergeCell ref="C277:E279"/>
    <mergeCell ref="G277:G279"/>
    <mergeCell ref="H277:K279"/>
    <mergeCell ref="L277:O279"/>
    <mergeCell ref="P277:R277"/>
    <mergeCell ref="AX274:AY274"/>
    <mergeCell ref="AZ274:BA274"/>
    <mergeCell ref="BB274:BF276"/>
    <mergeCell ref="P275:R275"/>
    <mergeCell ref="AX275:AY275"/>
    <mergeCell ref="AZ275:BA275"/>
    <mergeCell ref="P276:R276"/>
    <mergeCell ref="AX276:AY276"/>
    <mergeCell ref="AZ276:BA276"/>
    <mergeCell ref="B274:B276"/>
    <mergeCell ref="C274:E276"/>
    <mergeCell ref="G274:G276"/>
    <mergeCell ref="H274:K276"/>
    <mergeCell ref="L274:O276"/>
    <mergeCell ref="P274:R274"/>
    <mergeCell ref="AX271:AY271"/>
    <mergeCell ref="AZ271:BA271"/>
    <mergeCell ref="BB271:BF273"/>
    <mergeCell ref="P272:R272"/>
    <mergeCell ref="AX272:AY272"/>
    <mergeCell ref="AZ272:BA272"/>
    <mergeCell ref="P273:R273"/>
    <mergeCell ref="AX273:AY273"/>
    <mergeCell ref="AZ273:BA273"/>
    <mergeCell ref="B271:B273"/>
    <mergeCell ref="C271:E273"/>
    <mergeCell ref="G271:G273"/>
    <mergeCell ref="H271:K273"/>
    <mergeCell ref="L271:O273"/>
    <mergeCell ref="P271:R271"/>
    <mergeCell ref="AX268:AY268"/>
    <mergeCell ref="AZ268:BA268"/>
    <mergeCell ref="BB268:BF270"/>
    <mergeCell ref="P269:R269"/>
    <mergeCell ref="AX269:AY269"/>
    <mergeCell ref="AZ269:BA269"/>
    <mergeCell ref="P270:R270"/>
    <mergeCell ref="AX270:AY270"/>
    <mergeCell ref="AZ270:BA270"/>
    <mergeCell ref="B268:B270"/>
    <mergeCell ref="C268:E270"/>
    <mergeCell ref="G268:G270"/>
    <mergeCell ref="H268:K270"/>
    <mergeCell ref="L268:O270"/>
    <mergeCell ref="P268:R268"/>
    <mergeCell ref="AX265:AY265"/>
    <mergeCell ref="AZ265:BA265"/>
    <mergeCell ref="BB265:BF267"/>
    <mergeCell ref="P266:R266"/>
    <mergeCell ref="AX266:AY266"/>
    <mergeCell ref="AZ266:BA266"/>
    <mergeCell ref="P267:R267"/>
    <mergeCell ref="AX267:AY267"/>
    <mergeCell ref="AZ267:BA267"/>
    <mergeCell ref="B265:B267"/>
    <mergeCell ref="C265:E267"/>
    <mergeCell ref="G265:G267"/>
    <mergeCell ref="H265:K267"/>
    <mergeCell ref="L265:O267"/>
    <mergeCell ref="P265:R265"/>
    <mergeCell ref="AX262:AY262"/>
    <mergeCell ref="AZ262:BA262"/>
    <mergeCell ref="BB262:BF264"/>
    <mergeCell ref="P263:R263"/>
    <mergeCell ref="AX263:AY263"/>
    <mergeCell ref="AZ263:BA263"/>
    <mergeCell ref="P264:R264"/>
    <mergeCell ref="AX264:AY264"/>
    <mergeCell ref="AZ264:BA264"/>
    <mergeCell ref="B262:B264"/>
    <mergeCell ref="C262:E264"/>
    <mergeCell ref="G262:G264"/>
    <mergeCell ref="H262:K264"/>
    <mergeCell ref="L262:O264"/>
    <mergeCell ref="P262:R262"/>
    <mergeCell ref="AX259:AY259"/>
    <mergeCell ref="AZ259:BA259"/>
    <mergeCell ref="BB259:BF261"/>
    <mergeCell ref="P260:R260"/>
    <mergeCell ref="AX260:AY260"/>
    <mergeCell ref="AZ260:BA260"/>
    <mergeCell ref="P261:R261"/>
    <mergeCell ref="AX261:AY261"/>
    <mergeCell ref="AZ261:BA261"/>
    <mergeCell ref="B259:B261"/>
    <mergeCell ref="C259:E261"/>
    <mergeCell ref="G259:G261"/>
    <mergeCell ref="H259:K261"/>
    <mergeCell ref="L259:O261"/>
    <mergeCell ref="P259:R259"/>
    <mergeCell ref="AX256:AY256"/>
    <mergeCell ref="AZ256:BA256"/>
    <mergeCell ref="BB256:BF258"/>
    <mergeCell ref="P257:R257"/>
    <mergeCell ref="AX257:AY257"/>
    <mergeCell ref="AZ257:BA257"/>
    <mergeCell ref="P258:R258"/>
    <mergeCell ref="AX258:AY258"/>
    <mergeCell ref="AZ258:BA258"/>
    <mergeCell ref="B256:B258"/>
    <mergeCell ref="C256:E258"/>
    <mergeCell ref="G256:G258"/>
    <mergeCell ref="H256:K258"/>
    <mergeCell ref="L256:O258"/>
    <mergeCell ref="P256:R256"/>
    <mergeCell ref="AX253:AY253"/>
    <mergeCell ref="AZ253:BA253"/>
    <mergeCell ref="BB253:BF255"/>
    <mergeCell ref="P254:R254"/>
    <mergeCell ref="AX254:AY254"/>
    <mergeCell ref="AZ254:BA254"/>
    <mergeCell ref="P255:R255"/>
    <mergeCell ref="AX255:AY255"/>
    <mergeCell ref="AZ255:BA255"/>
    <mergeCell ref="B253:B255"/>
    <mergeCell ref="C253:E255"/>
    <mergeCell ref="G253:G255"/>
    <mergeCell ref="H253:K255"/>
    <mergeCell ref="L253:O255"/>
    <mergeCell ref="P253:R253"/>
    <mergeCell ref="AX250:AY250"/>
    <mergeCell ref="AZ250:BA250"/>
    <mergeCell ref="BB250:BF252"/>
    <mergeCell ref="P251:R251"/>
    <mergeCell ref="AX251:AY251"/>
    <mergeCell ref="AZ251:BA251"/>
    <mergeCell ref="P252:R252"/>
    <mergeCell ref="AX252:AY252"/>
    <mergeCell ref="AZ252:BA252"/>
    <mergeCell ref="B250:B252"/>
    <mergeCell ref="C250:E252"/>
    <mergeCell ref="G250:G252"/>
    <mergeCell ref="H250:K252"/>
    <mergeCell ref="L250:O252"/>
    <mergeCell ref="P250:R250"/>
    <mergeCell ref="AX247:AY247"/>
    <mergeCell ref="AZ247:BA247"/>
    <mergeCell ref="BB247:BF249"/>
    <mergeCell ref="P248:R248"/>
    <mergeCell ref="AX248:AY248"/>
    <mergeCell ref="AZ248:BA248"/>
    <mergeCell ref="P249:R249"/>
    <mergeCell ref="AX249:AY249"/>
    <mergeCell ref="AZ249:BA249"/>
    <mergeCell ref="B247:B249"/>
    <mergeCell ref="C247:E249"/>
    <mergeCell ref="G247:G249"/>
    <mergeCell ref="H247:K249"/>
    <mergeCell ref="L247:O249"/>
    <mergeCell ref="P247:R247"/>
    <mergeCell ref="AX244:AY244"/>
    <mergeCell ref="AZ244:BA244"/>
    <mergeCell ref="BB244:BF246"/>
    <mergeCell ref="P245:R245"/>
    <mergeCell ref="AX245:AY245"/>
    <mergeCell ref="AZ245:BA245"/>
    <mergeCell ref="P246:R246"/>
    <mergeCell ref="AX246:AY246"/>
    <mergeCell ref="AZ246:BA246"/>
    <mergeCell ref="B244:B246"/>
    <mergeCell ref="C244:E246"/>
    <mergeCell ref="G244:G246"/>
    <mergeCell ref="H244:K246"/>
    <mergeCell ref="L244:O246"/>
    <mergeCell ref="P244:R244"/>
    <mergeCell ref="AX241:AY241"/>
    <mergeCell ref="AZ241:BA241"/>
    <mergeCell ref="BB241:BF243"/>
    <mergeCell ref="P242:R242"/>
    <mergeCell ref="AX242:AY242"/>
    <mergeCell ref="AZ242:BA242"/>
    <mergeCell ref="P243:R243"/>
    <mergeCell ref="AX243:AY243"/>
    <mergeCell ref="AZ243:BA243"/>
    <mergeCell ref="B241:B243"/>
    <mergeCell ref="C241:E243"/>
    <mergeCell ref="G241:G243"/>
    <mergeCell ref="H241:K243"/>
    <mergeCell ref="L241:O243"/>
    <mergeCell ref="P241:R241"/>
    <mergeCell ref="AX238:AY238"/>
    <mergeCell ref="AZ238:BA238"/>
    <mergeCell ref="BB238:BF240"/>
    <mergeCell ref="P239:R239"/>
    <mergeCell ref="AX239:AY239"/>
    <mergeCell ref="AZ239:BA239"/>
    <mergeCell ref="P240:R240"/>
    <mergeCell ref="AX240:AY240"/>
    <mergeCell ref="AZ240:BA240"/>
    <mergeCell ref="B238:B240"/>
    <mergeCell ref="C238:E240"/>
    <mergeCell ref="G238:G240"/>
    <mergeCell ref="H238:K240"/>
    <mergeCell ref="L238:O240"/>
    <mergeCell ref="P238:R238"/>
    <mergeCell ref="AX235:AY235"/>
    <mergeCell ref="AZ235:BA235"/>
    <mergeCell ref="BB235:BF237"/>
    <mergeCell ref="P236:R236"/>
    <mergeCell ref="AX236:AY236"/>
    <mergeCell ref="AZ236:BA236"/>
    <mergeCell ref="P237:R237"/>
    <mergeCell ref="AX237:AY237"/>
    <mergeCell ref="AZ237:BA237"/>
    <mergeCell ref="B235:B237"/>
    <mergeCell ref="C235:E237"/>
    <mergeCell ref="G235:G237"/>
    <mergeCell ref="H235:K237"/>
    <mergeCell ref="L235:O237"/>
    <mergeCell ref="P235:R235"/>
    <mergeCell ref="AX232:AY232"/>
    <mergeCell ref="AZ232:BA232"/>
    <mergeCell ref="BB232:BF234"/>
    <mergeCell ref="P233:R233"/>
    <mergeCell ref="AX233:AY233"/>
    <mergeCell ref="AZ233:BA233"/>
    <mergeCell ref="P234:R234"/>
    <mergeCell ref="AX234:AY234"/>
    <mergeCell ref="AZ234:BA234"/>
    <mergeCell ref="B232:B234"/>
    <mergeCell ref="C232:E234"/>
    <mergeCell ref="G232:G234"/>
    <mergeCell ref="H232:K234"/>
    <mergeCell ref="L232:O234"/>
    <mergeCell ref="P232:R232"/>
    <mergeCell ref="AX229:AY229"/>
    <mergeCell ref="AZ229:BA229"/>
    <mergeCell ref="BB229:BF231"/>
    <mergeCell ref="P230:R230"/>
    <mergeCell ref="AX230:AY230"/>
    <mergeCell ref="AZ230:BA230"/>
    <mergeCell ref="P231:R231"/>
    <mergeCell ref="AX231:AY231"/>
    <mergeCell ref="AZ231:BA231"/>
    <mergeCell ref="B229:B231"/>
    <mergeCell ref="C229:E231"/>
    <mergeCell ref="G229:G231"/>
    <mergeCell ref="H229:K231"/>
    <mergeCell ref="L229:O231"/>
    <mergeCell ref="P229:R229"/>
    <mergeCell ref="AX226:AY226"/>
    <mergeCell ref="AZ226:BA226"/>
    <mergeCell ref="BB226:BF228"/>
    <mergeCell ref="P227:R227"/>
    <mergeCell ref="AX227:AY227"/>
    <mergeCell ref="AZ227:BA227"/>
    <mergeCell ref="P228:R228"/>
    <mergeCell ref="AX228:AY228"/>
    <mergeCell ref="AZ228:BA228"/>
    <mergeCell ref="B226:B228"/>
    <mergeCell ref="C226:E228"/>
    <mergeCell ref="G226:G228"/>
    <mergeCell ref="H226:K228"/>
    <mergeCell ref="L226:O228"/>
    <mergeCell ref="P226:R226"/>
    <mergeCell ref="AX223:AY223"/>
    <mergeCell ref="AZ223:BA223"/>
    <mergeCell ref="BB223:BF225"/>
    <mergeCell ref="P224:R224"/>
    <mergeCell ref="AX224:AY224"/>
    <mergeCell ref="AZ224:BA224"/>
    <mergeCell ref="P225:R225"/>
    <mergeCell ref="AX225:AY225"/>
    <mergeCell ref="AZ225:BA225"/>
    <mergeCell ref="B223:B225"/>
    <mergeCell ref="C223:E225"/>
    <mergeCell ref="G223:G225"/>
    <mergeCell ref="H223:K225"/>
    <mergeCell ref="L223:O225"/>
    <mergeCell ref="P223:R223"/>
    <mergeCell ref="AX220:AY220"/>
    <mergeCell ref="AZ220:BA220"/>
    <mergeCell ref="BB220:BF222"/>
    <mergeCell ref="P221:R221"/>
    <mergeCell ref="AX221:AY221"/>
    <mergeCell ref="AZ221:BA221"/>
    <mergeCell ref="P222:R222"/>
    <mergeCell ref="AX222:AY222"/>
    <mergeCell ref="AZ222:BA222"/>
    <mergeCell ref="B220:B222"/>
    <mergeCell ref="C220:E222"/>
    <mergeCell ref="G220:G222"/>
    <mergeCell ref="H220:K222"/>
    <mergeCell ref="L220:O222"/>
    <mergeCell ref="P220:R220"/>
    <mergeCell ref="AX217:AY217"/>
    <mergeCell ref="AZ217:BA217"/>
    <mergeCell ref="BB217:BF219"/>
    <mergeCell ref="P218:R218"/>
    <mergeCell ref="AX218:AY218"/>
    <mergeCell ref="AZ218:BA218"/>
    <mergeCell ref="P219:R219"/>
    <mergeCell ref="AX219:AY219"/>
    <mergeCell ref="AZ219:BA219"/>
    <mergeCell ref="B217:B219"/>
    <mergeCell ref="C217:E219"/>
    <mergeCell ref="G217:G219"/>
    <mergeCell ref="H217:K219"/>
    <mergeCell ref="L217:O219"/>
    <mergeCell ref="P217:R217"/>
    <mergeCell ref="AX214:AY214"/>
    <mergeCell ref="AZ214:BA214"/>
    <mergeCell ref="BB214:BF216"/>
    <mergeCell ref="P215:R215"/>
    <mergeCell ref="AX215:AY215"/>
    <mergeCell ref="AZ215:BA215"/>
    <mergeCell ref="P216:R216"/>
    <mergeCell ref="AX216:AY216"/>
    <mergeCell ref="AZ216:BA216"/>
    <mergeCell ref="B214:B216"/>
    <mergeCell ref="C214:E216"/>
    <mergeCell ref="G214:G216"/>
    <mergeCell ref="H214:K216"/>
    <mergeCell ref="L214:O216"/>
    <mergeCell ref="P214:R214"/>
    <mergeCell ref="AX211:AY211"/>
    <mergeCell ref="AZ211:BA211"/>
    <mergeCell ref="BB211:BF213"/>
    <mergeCell ref="P212:R212"/>
    <mergeCell ref="AX212:AY212"/>
    <mergeCell ref="AZ212:BA212"/>
    <mergeCell ref="P213:R213"/>
    <mergeCell ref="AX213:AY213"/>
    <mergeCell ref="AZ213:BA213"/>
    <mergeCell ref="B211:B213"/>
    <mergeCell ref="C211:E213"/>
    <mergeCell ref="G211:G213"/>
    <mergeCell ref="H211:K213"/>
    <mergeCell ref="L211:O213"/>
    <mergeCell ref="P211:R211"/>
    <mergeCell ref="AX208:AY208"/>
    <mergeCell ref="AZ208:BA208"/>
    <mergeCell ref="BB208:BF210"/>
    <mergeCell ref="P209:R209"/>
    <mergeCell ref="AX209:AY209"/>
    <mergeCell ref="AZ209:BA209"/>
    <mergeCell ref="P210:R210"/>
    <mergeCell ref="AX210:AY210"/>
    <mergeCell ref="AZ210:BA210"/>
    <mergeCell ref="B208:B210"/>
    <mergeCell ref="C208:E210"/>
    <mergeCell ref="G208:G210"/>
    <mergeCell ref="H208:K210"/>
    <mergeCell ref="L208:O210"/>
    <mergeCell ref="P208:R208"/>
    <mergeCell ref="AX205:AY205"/>
    <mergeCell ref="AZ205:BA205"/>
    <mergeCell ref="BB205:BF207"/>
    <mergeCell ref="P206:R206"/>
    <mergeCell ref="AX206:AY206"/>
    <mergeCell ref="AZ206:BA206"/>
    <mergeCell ref="P207:R207"/>
    <mergeCell ref="AX207:AY207"/>
    <mergeCell ref="AZ207:BA207"/>
    <mergeCell ref="B205:B207"/>
    <mergeCell ref="C205:E207"/>
    <mergeCell ref="G205:G207"/>
    <mergeCell ref="H205:K207"/>
    <mergeCell ref="L205:O207"/>
    <mergeCell ref="P205:R205"/>
    <mergeCell ref="AX202:AY202"/>
    <mergeCell ref="AZ202:BA202"/>
    <mergeCell ref="BB202:BF204"/>
    <mergeCell ref="P203:R203"/>
    <mergeCell ref="AX203:AY203"/>
    <mergeCell ref="AZ203:BA203"/>
    <mergeCell ref="P204:R204"/>
    <mergeCell ref="AX204:AY204"/>
    <mergeCell ref="AZ204:BA204"/>
    <mergeCell ref="B202:B204"/>
    <mergeCell ref="C202:E204"/>
    <mergeCell ref="G202:G204"/>
    <mergeCell ref="H202:K204"/>
    <mergeCell ref="L202:O204"/>
    <mergeCell ref="P202:R202"/>
    <mergeCell ref="AX199:AY199"/>
    <mergeCell ref="AZ199:BA199"/>
    <mergeCell ref="BB199:BF201"/>
    <mergeCell ref="P200:R200"/>
    <mergeCell ref="AX200:AY200"/>
    <mergeCell ref="AZ200:BA200"/>
    <mergeCell ref="P201:R201"/>
    <mergeCell ref="AX201:AY201"/>
    <mergeCell ref="AZ201:BA201"/>
    <mergeCell ref="B199:B201"/>
    <mergeCell ref="C199:E201"/>
    <mergeCell ref="G199:G201"/>
    <mergeCell ref="H199:K201"/>
    <mergeCell ref="L199:O201"/>
    <mergeCell ref="P199:R199"/>
    <mergeCell ref="AX196:AY196"/>
    <mergeCell ref="AZ196:BA196"/>
    <mergeCell ref="BB196:BF198"/>
    <mergeCell ref="P197:R197"/>
    <mergeCell ref="AX197:AY197"/>
    <mergeCell ref="AZ197:BA197"/>
    <mergeCell ref="P198:R198"/>
    <mergeCell ref="AX198:AY198"/>
    <mergeCell ref="AZ198:BA198"/>
    <mergeCell ref="B196:B198"/>
    <mergeCell ref="C196:E198"/>
    <mergeCell ref="G196:G198"/>
    <mergeCell ref="H196:K198"/>
    <mergeCell ref="L196:O198"/>
    <mergeCell ref="P196:R196"/>
    <mergeCell ref="AX193:AY193"/>
    <mergeCell ref="AZ193:BA193"/>
    <mergeCell ref="BB193:BF195"/>
    <mergeCell ref="P194:R194"/>
    <mergeCell ref="AX194:AY194"/>
    <mergeCell ref="AZ194:BA194"/>
    <mergeCell ref="P195:R195"/>
    <mergeCell ref="AX195:AY195"/>
    <mergeCell ref="AZ195:BA195"/>
    <mergeCell ref="B193:B195"/>
    <mergeCell ref="C193:E195"/>
    <mergeCell ref="G193:G195"/>
    <mergeCell ref="H193:K195"/>
    <mergeCell ref="L193:O195"/>
    <mergeCell ref="P193:R193"/>
    <mergeCell ref="AX190:AY190"/>
    <mergeCell ref="AZ190:BA190"/>
    <mergeCell ref="BB190:BF192"/>
    <mergeCell ref="P191:R191"/>
    <mergeCell ref="AX191:AY191"/>
    <mergeCell ref="AZ191:BA191"/>
    <mergeCell ref="P192:R192"/>
    <mergeCell ref="AX192:AY192"/>
    <mergeCell ref="AZ192:BA192"/>
    <mergeCell ref="B190:B192"/>
    <mergeCell ref="C190:E192"/>
    <mergeCell ref="G190:G192"/>
    <mergeCell ref="H190:K192"/>
    <mergeCell ref="L190:O192"/>
    <mergeCell ref="P190:R190"/>
    <mergeCell ref="AX187:AY187"/>
    <mergeCell ref="AZ187:BA187"/>
    <mergeCell ref="BB187:BF189"/>
    <mergeCell ref="P188:R188"/>
    <mergeCell ref="AX188:AY188"/>
    <mergeCell ref="AZ188:BA188"/>
    <mergeCell ref="P189:R189"/>
    <mergeCell ref="AX189:AY189"/>
    <mergeCell ref="AZ189:BA189"/>
    <mergeCell ref="B187:B189"/>
    <mergeCell ref="C187:E189"/>
    <mergeCell ref="G187:G189"/>
    <mergeCell ref="H187:K189"/>
    <mergeCell ref="L187:O189"/>
    <mergeCell ref="P187:R187"/>
    <mergeCell ref="AX184:AY184"/>
    <mergeCell ref="AZ184:BA184"/>
    <mergeCell ref="BB184:BF186"/>
    <mergeCell ref="P185:R185"/>
    <mergeCell ref="AX185:AY185"/>
    <mergeCell ref="AZ185:BA185"/>
    <mergeCell ref="P186:R186"/>
    <mergeCell ref="AX186:AY186"/>
    <mergeCell ref="AZ186:BA186"/>
    <mergeCell ref="B184:B186"/>
    <mergeCell ref="C184:E186"/>
    <mergeCell ref="G184:G186"/>
    <mergeCell ref="H184:K186"/>
    <mergeCell ref="L184:O186"/>
    <mergeCell ref="P184:R184"/>
    <mergeCell ref="AX181:AY181"/>
    <mergeCell ref="AZ181:BA181"/>
    <mergeCell ref="BB181:BF183"/>
    <mergeCell ref="P182:R182"/>
    <mergeCell ref="AX182:AY182"/>
    <mergeCell ref="AZ182:BA182"/>
    <mergeCell ref="P183:R183"/>
    <mergeCell ref="AX183:AY183"/>
    <mergeCell ref="AZ183:BA183"/>
    <mergeCell ref="B181:B183"/>
    <mergeCell ref="C181:E183"/>
    <mergeCell ref="G181:G183"/>
    <mergeCell ref="H181:K183"/>
    <mergeCell ref="L181:O183"/>
    <mergeCell ref="P181:R181"/>
    <mergeCell ref="AX178:AY178"/>
    <mergeCell ref="AZ178:BA178"/>
    <mergeCell ref="BB178:BF180"/>
    <mergeCell ref="P179:R179"/>
    <mergeCell ref="AX179:AY179"/>
    <mergeCell ref="AZ179:BA179"/>
    <mergeCell ref="P180:R180"/>
    <mergeCell ref="AX180:AY180"/>
    <mergeCell ref="AZ180:BA180"/>
    <mergeCell ref="B178:B180"/>
    <mergeCell ref="C178:E180"/>
    <mergeCell ref="G178:G180"/>
    <mergeCell ref="H178:K180"/>
    <mergeCell ref="L178:O180"/>
    <mergeCell ref="P178:R178"/>
    <mergeCell ref="AX175:AY175"/>
    <mergeCell ref="AZ175:BA175"/>
    <mergeCell ref="BB175:BF177"/>
    <mergeCell ref="P176:R176"/>
    <mergeCell ref="AX176:AY176"/>
    <mergeCell ref="AZ176:BA176"/>
    <mergeCell ref="P177:R177"/>
    <mergeCell ref="AX177:AY177"/>
    <mergeCell ref="AZ177:BA177"/>
    <mergeCell ref="B175:B177"/>
    <mergeCell ref="C175:E177"/>
    <mergeCell ref="G175:G177"/>
    <mergeCell ref="H175:K177"/>
    <mergeCell ref="L175:O177"/>
    <mergeCell ref="P175:R175"/>
    <mergeCell ref="AX172:AY172"/>
    <mergeCell ref="AZ172:BA172"/>
    <mergeCell ref="BB172:BF174"/>
    <mergeCell ref="P173:R173"/>
    <mergeCell ref="AX173:AY173"/>
    <mergeCell ref="AZ173:BA173"/>
    <mergeCell ref="P174:R174"/>
    <mergeCell ref="AX174:AY174"/>
    <mergeCell ref="AZ174:BA174"/>
    <mergeCell ref="B172:B174"/>
    <mergeCell ref="C172:E174"/>
    <mergeCell ref="G172:G174"/>
    <mergeCell ref="H172:K174"/>
    <mergeCell ref="L172:O174"/>
    <mergeCell ref="P172:R172"/>
    <mergeCell ref="AX169:AY169"/>
    <mergeCell ref="AZ169:BA169"/>
    <mergeCell ref="BB169:BF171"/>
    <mergeCell ref="P170:R170"/>
    <mergeCell ref="AX170:AY170"/>
    <mergeCell ref="AZ170:BA170"/>
    <mergeCell ref="P171:R171"/>
    <mergeCell ref="AX171:AY171"/>
    <mergeCell ref="AZ171:BA171"/>
    <mergeCell ref="B169:B171"/>
    <mergeCell ref="C169:E171"/>
    <mergeCell ref="G169:G171"/>
    <mergeCell ref="H169:K171"/>
    <mergeCell ref="L169:O171"/>
    <mergeCell ref="P169:R169"/>
    <mergeCell ref="AX166:AY166"/>
    <mergeCell ref="AZ166:BA166"/>
    <mergeCell ref="BB166:BF168"/>
    <mergeCell ref="P167:R167"/>
    <mergeCell ref="AX167:AY167"/>
    <mergeCell ref="AZ167:BA167"/>
    <mergeCell ref="P168:R168"/>
    <mergeCell ref="AX168:AY168"/>
    <mergeCell ref="AZ168:BA168"/>
    <mergeCell ref="B166:B168"/>
    <mergeCell ref="C166:E168"/>
    <mergeCell ref="G166:G168"/>
    <mergeCell ref="H166:K168"/>
    <mergeCell ref="L166:O168"/>
    <mergeCell ref="P166:R166"/>
    <mergeCell ref="AX163:AY163"/>
    <mergeCell ref="AZ163:BA163"/>
    <mergeCell ref="BB163:BF165"/>
    <mergeCell ref="P164:R164"/>
    <mergeCell ref="AX164:AY164"/>
    <mergeCell ref="AZ164:BA164"/>
    <mergeCell ref="P165:R165"/>
    <mergeCell ref="AX165:AY165"/>
    <mergeCell ref="AZ165:BA165"/>
    <mergeCell ref="B163:B165"/>
    <mergeCell ref="C163:E165"/>
    <mergeCell ref="G163:G165"/>
    <mergeCell ref="H163:K165"/>
    <mergeCell ref="L163:O165"/>
    <mergeCell ref="P163:R163"/>
    <mergeCell ref="AX160:AY160"/>
    <mergeCell ref="AZ160:BA160"/>
    <mergeCell ref="BB160:BF162"/>
    <mergeCell ref="P161:R161"/>
    <mergeCell ref="AX161:AY161"/>
    <mergeCell ref="AZ161:BA161"/>
    <mergeCell ref="P162:R162"/>
    <mergeCell ref="AX162:AY162"/>
    <mergeCell ref="AZ162:BA162"/>
    <mergeCell ref="B160:B162"/>
    <mergeCell ref="C160:E162"/>
    <mergeCell ref="G160:G162"/>
    <mergeCell ref="H160:K162"/>
    <mergeCell ref="L160:O162"/>
    <mergeCell ref="P160:R160"/>
    <mergeCell ref="AX157:AY157"/>
    <mergeCell ref="AZ157:BA157"/>
    <mergeCell ref="BB157:BF159"/>
    <mergeCell ref="P158:R158"/>
    <mergeCell ref="AX158:AY158"/>
    <mergeCell ref="AZ158:BA158"/>
    <mergeCell ref="P159:R159"/>
    <mergeCell ref="AX159:AY159"/>
    <mergeCell ref="AZ159:BA159"/>
    <mergeCell ref="B157:B159"/>
    <mergeCell ref="C157:E159"/>
    <mergeCell ref="G157:G159"/>
    <mergeCell ref="H157:K159"/>
    <mergeCell ref="L157:O159"/>
    <mergeCell ref="P157:R157"/>
    <mergeCell ref="AX154:AY154"/>
    <mergeCell ref="AZ154:BA154"/>
    <mergeCell ref="BB154:BF156"/>
    <mergeCell ref="P155:R155"/>
    <mergeCell ref="AX155:AY155"/>
    <mergeCell ref="AZ155:BA155"/>
    <mergeCell ref="P156:R156"/>
    <mergeCell ref="AX156:AY156"/>
    <mergeCell ref="AZ156:BA156"/>
    <mergeCell ref="B154:B156"/>
    <mergeCell ref="C154:E156"/>
    <mergeCell ref="G154:G156"/>
    <mergeCell ref="H154:K156"/>
    <mergeCell ref="L154:O156"/>
    <mergeCell ref="P154:R154"/>
    <mergeCell ref="AX151:AY151"/>
    <mergeCell ref="AZ151:BA151"/>
    <mergeCell ref="BB151:BF153"/>
    <mergeCell ref="P152:R152"/>
    <mergeCell ref="AX152:AY152"/>
    <mergeCell ref="AZ152:BA152"/>
    <mergeCell ref="P153:R153"/>
    <mergeCell ref="AX153:AY153"/>
    <mergeCell ref="AZ153:BA153"/>
    <mergeCell ref="B151:B153"/>
    <mergeCell ref="C151:E153"/>
    <mergeCell ref="G151:G153"/>
    <mergeCell ref="H151:K153"/>
    <mergeCell ref="L151:O153"/>
    <mergeCell ref="P151:R151"/>
    <mergeCell ref="AX148:AY148"/>
    <mergeCell ref="AZ148:BA148"/>
    <mergeCell ref="BB148:BF150"/>
    <mergeCell ref="P149:R149"/>
    <mergeCell ref="AX149:AY149"/>
    <mergeCell ref="AZ149:BA149"/>
    <mergeCell ref="P150:R150"/>
    <mergeCell ref="AX150:AY150"/>
    <mergeCell ref="AZ150:BA150"/>
    <mergeCell ref="B148:B150"/>
    <mergeCell ref="C148:E150"/>
    <mergeCell ref="G148:G150"/>
    <mergeCell ref="H148:K150"/>
    <mergeCell ref="L148:O150"/>
    <mergeCell ref="P148:R148"/>
    <mergeCell ref="AX145:AY145"/>
    <mergeCell ref="AZ145:BA145"/>
    <mergeCell ref="BB145:BF147"/>
    <mergeCell ref="P146:R146"/>
    <mergeCell ref="AX146:AY146"/>
    <mergeCell ref="AZ146:BA146"/>
    <mergeCell ref="P147:R147"/>
    <mergeCell ref="AX147:AY147"/>
    <mergeCell ref="AZ147:BA147"/>
    <mergeCell ref="B145:B147"/>
    <mergeCell ref="C145:E147"/>
    <mergeCell ref="G145:G147"/>
    <mergeCell ref="H145:K147"/>
    <mergeCell ref="L145:O147"/>
    <mergeCell ref="P145:R145"/>
    <mergeCell ref="AX142:AY142"/>
    <mergeCell ref="AZ142:BA142"/>
    <mergeCell ref="BB142:BF144"/>
    <mergeCell ref="P143:R143"/>
    <mergeCell ref="AX143:AY143"/>
    <mergeCell ref="AZ143:BA143"/>
    <mergeCell ref="P144:R144"/>
    <mergeCell ref="AX144:AY144"/>
    <mergeCell ref="AZ144:BA144"/>
    <mergeCell ref="B142:B144"/>
    <mergeCell ref="C142:E144"/>
    <mergeCell ref="G142:G144"/>
    <mergeCell ref="H142:K144"/>
    <mergeCell ref="L142:O144"/>
    <mergeCell ref="P142:R142"/>
    <mergeCell ref="AX139:AY139"/>
    <mergeCell ref="AZ139:BA139"/>
    <mergeCell ref="BB139:BF141"/>
    <mergeCell ref="P140:R140"/>
    <mergeCell ref="AX140:AY140"/>
    <mergeCell ref="AZ140:BA140"/>
    <mergeCell ref="P141:R141"/>
    <mergeCell ref="AX141:AY141"/>
    <mergeCell ref="AZ141:BA141"/>
    <mergeCell ref="B139:B141"/>
    <mergeCell ref="C139:E141"/>
    <mergeCell ref="G139:G141"/>
    <mergeCell ref="H139:K141"/>
    <mergeCell ref="L139:O141"/>
    <mergeCell ref="P139:R139"/>
    <mergeCell ref="AX136:AY136"/>
    <mergeCell ref="AZ136:BA136"/>
    <mergeCell ref="BB136:BF138"/>
    <mergeCell ref="P137:R137"/>
    <mergeCell ref="AX137:AY137"/>
    <mergeCell ref="AZ137:BA137"/>
    <mergeCell ref="P138:R138"/>
    <mergeCell ref="AX138:AY138"/>
    <mergeCell ref="AZ138:BA138"/>
    <mergeCell ref="B136:B138"/>
    <mergeCell ref="C136:E138"/>
    <mergeCell ref="G136:G138"/>
    <mergeCell ref="H136:K138"/>
    <mergeCell ref="L136:O138"/>
    <mergeCell ref="P136:R136"/>
    <mergeCell ref="AX133:AY133"/>
    <mergeCell ref="AZ133:BA133"/>
    <mergeCell ref="BB133:BF135"/>
    <mergeCell ref="P134:R134"/>
    <mergeCell ref="AX134:AY134"/>
    <mergeCell ref="AZ134:BA134"/>
    <mergeCell ref="P135:R135"/>
    <mergeCell ref="AX135:AY135"/>
    <mergeCell ref="AZ135:BA135"/>
    <mergeCell ref="B133:B135"/>
    <mergeCell ref="C133:E135"/>
    <mergeCell ref="G133:G135"/>
    <mergeCell ref="H133:K135"/>
    <mergeCell ref="L133:O135"/>
    <mergeCell ref="P133:R133"/>
    <mergeCell ref="AX130:AY130"/>
    <mergeCell ref="AZ130:BA130"/>
    <mergeCell ref="BB130:BF132"/>
    <mergeCell ref="P131:R131"/>
    <mergeCell ref="AX131:AY131"/>
    <mergeCell ref="AZ131:BA131"/>
    <mergeCell ref="P132:R132"/>
    <mergeCell ref="AX132:AY132"/>
    <mergeCell ref="AZ132:BA132"/>
    <mergeCell ref="B130:B132"/>
    <mergeCell ref="C130:E132"/>
    <mergeCell ref="G130:G132"/>
    <mergeCell ref="H130:K132"/>
    <mergeCell ref="L130:O132"/>
    <mergeCell ref="P130:R130"/>
    <mergeCell ref="AX127:AY127"/>
    <mergeCell ref="AZ127:BA127"/>
    <mergeCell ref="BB127:BF129"/>
    <mergeCell ref="P128:R128"/>
    <mergeCell ref="AX128:AY128"/>
    <mergeCell ref="AZ128:BA128"/>
    <mergeCell ref="P129:R129"/>
    <mergeCell ref="AX129:AY129"/>
    <mergeCell ref="AZ129:BA129"/>
    <mergeCell ref="B127:B129"/>
    <mergeCell ref="C127:E129"/>
    <mergeCell ref="G127:G129"/>
    <mergeCell ref="H127:K129"/>
    <mergeCell ref="L127:O129"/>
    <mergeCell ref="P127:R127"/>
    <mergeCell ref="AX124:AY124"/>
    <mergeCell ref="AZ124:BA124"/>
    <mergeCell ref="BB124:BF126"/>
    <mergeCell ref="P125:R125"/>
    <mergeCell ref="AX125:AY125"/>
    <mergeCell ref="AZ125:BA125"/>
    <mergeCell ref="P126:R126"/>
    <mergeCell ref="AX126:AY126"/>
    <mergeCell ref="AZ126:BA126"/>
    <mergeCell ref="B124:B126"/>
    <mergeCell ref="C124:E126"/>
    <mergeCell ref="G124:G126"/>
    <mergeCell ref="H124:K126"/>
    <mergeCell ref="L124:O126"/>
    <mergeCell ref="P124:R124"/>
    <mergeCell ref="AX121:AY121"/>
    <mergeCell ref="AZ121:BA121"/>
    <mergeCell ref="BB121:BF123"/>
    <mergeCell ref="P122:R122"/>
    <mergeCell ref="AX122:AY122"/>
    <mergeCell ref="AZ122:BA122"/>
    <mergeCell ref="P123:R123"/>
    <mergeCell ref="AX123:AY123"/>
    <mergeCell ref="AZ123:BA123"/>
    <mergeCell ref="B121:B123"/>
    <mergeCell ref="C121:E123"/>
    <mergeCell ref="G121:G123"/>
    <mergeCell ref="H121:K123"/>
    <mergeCell ref="L121:O123"/>
    <mergeCell ref="P121:R121"/>
    <mergeCell ref="AX118:AY118"/>
    <mergeCell ref="AZ118:BA118"/>
    <mergeCell ref="BB118:BF120"/>
    <mergeCell ref="P119:R119"/>
    <mergeCell ref="AX119:AY119"/>
    <mergeCell ref="AZ119:BA119"/>
    <mergeCell ref="P120:R120"/>
    <mergeCell ref="AX120:AY120"/>
    <mergeCell ref="AZ120:BA120"/>
    <mergeCell ref="B118:B120"/>
    <mergeCell ref="C118:E120"/>
    <mergeCell ref="G118:G120"/>
    <mergeCell ref="H118:K120"/>
    <mergeCell ref="L118:O120"/>
    <mergeCell ref="P118:R118"/>
    <mergeCell ref="AX115:AY115"/>
    <mergeCell ref="AZ115:BA115"/>
    <mergeCell ref="BB115:BF117"/>
    <mergeCell ref="P116:R116"/>
    <mergeCell ref="AX116:AY116"/>
    <mergeCell ref="AZ116:BA116"/>
    <mergeCell ref="P117:R117"/>
    <mergeCell ref="AX117:AY117"/>
    <mergeCell ref="AZ117:BA117"/>
    <mergeCell ref="B115:B117"/>
    <mergeCell ref="C115:E117"/>
    <mergeCell ref="G115:G117"/>
    <mergeCell ref="H115:K117"/>
    <mergeCell ref="L115:O117"/>
    <mergeCell ref="P115:R115"/>
    <mergeCell ref="AX112:AY112"/>
    <mergeCell ref="AZ112:BA112"/>
    <mergeCell ref="BB112:BF114"/>
    <mergeCell ref="P113:R113"/>
    <mergeCell ref="AX113:AY113"/>
    <mergeCell ref="AZ113:BA113"/>
    <mergeCell ref="P114:R114"/>
    <mergeCell ref="AX114:AY114"/>
    <mergeCell ref="AZ114:BA114"/>
    <mergeCell ref="B112:B114"/>
    <mergeCell ref="C112:E114"/>
    <mergeCell ref="G112:G114"/>
    <mergeCell ref="H112:K114"/>
    <mergeCell ref="L112:O114"/>
    <mergeCell ref="P112:R112"/>
    <mergeCell ref="AX109:AY109"/>
    <mergeCell ref="AZ109:BA109"/>
    <mergeCell ref="BB109:BF111"/>
    <mergeCell ref="P110:R110"/>
    <mergeCell ref="AX110:AY110"/>
    <mergeCell ref="AZ110:BA110"/>
    <mergeCell ref="P111:R111"/>
    <mergeCell ref="AX111:AY111"/>
    <mergeCell ref="AZ111:BA111"/>
    <mergeCell ref="B109:B111"/>
    <mergeCell ref="C109:E111"/>
    <mergeCell ref="G109:G111"/>
    <mergeCell ref="H109:K111"/>
    <mergeCell ref="L109:O111"/>
    <mergeCell ref="P109:R109"/>
    <mergeCell ref="AX106:AY106"/>
    <mergeCell ref="AZ106:BA106"/>
    <mergeCell ref="BB106:BF108"/>
    <mergeCell ref="P107:R107"/>
    <mergeCell ref="AX107:AY107"/>
    <mergeCell ref="AZ107:BA107"/>
    <mergeCell ref="P108:R108"/>
    <mergeCell ref="AX108:AY108"/>
    <mergeCell ref="AZ108:BA108"/>
    <mergeCell ref="B106:B108"/>
    <mergeCell ref="C106:E108"/>
    <mergeCell ref="G106:G108"/>
    <mergeCell ref="H106:K108"/>
    <mergeCell ref="L106:O108"/>
    <mergeCell ref="P106:R106"/>
    <mergeCell ref="AX103:AY103"/>
    <mergeCell ref="AZ103:BA103"/>
    <mergeCell ref="BB103:BF105"/>
    <mergeCell ref="P104:R104"/>
    <mergeCell ref="AX104:AY104"/>
    <mergeCell ref="AZ104:BA104"/>
    <mergeCell ref="P105:R105"/>
    <mergeCell ref="AX105:AY105"/>
    <mergeCell ref="AZ105:BA105"/>
    <mergeCell ref="B103:B105"/>
    <mergeCell ref="C103:E105"/>
    <mergeCell ref="G103:G105"/>
    <mergeCell ref="H103:K105"/>
    <mergeCell ref="L103:O105"/>
    <mergeCell ref="P103:R103"/>
    <mergeCell ref="AX100:AY100"/>
    <mergeCell ref="AZ100:BA100"/>
    <mergeCell ref="BB100:BF102"/>
    <mergeCell ref="P101:R101"/>
    <mergeCell ref="AX101:AY101"/>
    <mergeCell ref="AZ101:BA101"/>
    <mergeCell ref="P102:R102"/>
    <mergeCell ref="AX102:AY102"/>
    <mergeCell ref="AZ102:BA102"/>
    <mergeCell ref="B100:B102"/>
    <mergeCell ref="C100:E102"/>
    <mergeCell ref="G100:G102"/>
    <mergeCell ref="H100:K102"/>
    <mergeCell ref="L100:O102"/>
    <mergeCell ref="P100:R100"/>
    <mergeCell ref="AX97:AY97"/>
    <mergeCell ref="AZ97:BA97"/>
    <mergeCell ref="BB97:BF99"/>
    <mergeCell ref="P98:R98"/>
    <mergeCell ref="AX98:AY98"/>
    <mergeCell ref="AZ98:BA98"/>
    <mergeCell ref="P99:R99"/>
    <mergeCell ref="AX99:AY99"/>
    <mergeCell ref="AZ99:BA99"/>
    <mergeCell ref="B97:B99"/>
    <mergeCell ref="C97:E99"/>
    <mergeCell ref="G97:G99"/>
    <mergeCell ref="H97:K99"/>
    <mergeCell ref="L97:O99"/>
    <mergeCell ref="P97:R97"/>
    <mergeCell ref="AX94:AY94"/>
    <mergeCell ref="AZ94:BA94"/>
    <mergeCell ref="BB94:BF96"/>
    <mergeCell ref="P95:R95"/>
    <mergeCell ref="AX95:AY95"/>
    <mergeCell ref="AZ95:BA95"/>
    <mergeCell ref="P96:R96"/>
    <mergeCell ref="AX96:AY96"/>
    <mergeCell ref="AZ96:BA96"/>
    <mergeCell ref="B94:B96"/>
    <mergeCell ref="C94:E96"/>
    <mergeCell ref="G94:G96"/>
    <mergeCell ref="H94:K96"/>
    <mergeCell ref="L94:O96"/>
    <mergeCell ref="P94:R94"/>
    <mergeCell ref="AX91:AY91"/>
    <mergeCell ref="AZ91:BA91"/>
    <mergeCell ref="BB91:BF93"/>
    <mergeCell ref="P92:R92"/>
    <mergeCell ref="AX92:AY92"/>
    <mergeCell ref="AZ92:BA92"/>
    <mergeCell ref="P93:R93"/>
    <mergeCell ref="AX93:AY93"/>
    <mergeCell ref="AZ93:BA93"/>
    <mergeCell ref="B91:B93"/>
    <mergeCell ref="C91:E93"/>
    <mergeCell ref="G91:G93"/>
    <mergeCell ref="H91:K93"/>
    <mergeCell ref="L91:O93"/>
    <mergeCell ref="P91:R91"/>
    <mergeCell ref="AX88:AY88"/>
    <mergeCell ref="AZ88:BA88"/>
    <mergeCell ref="BB88:BF90"/>
    <mergeCell ref="P89:R89"/>
    <mergeCell ref="AX89:AY89"/>
    <mergeCell ref="AZ89:BA89"/>
    <mergeCell ref="P90:R90"/>
    <mergeCell ref="AX90:AY90"/>
    <mergeCell ref="AZ90:BA90"/>
    <mergeCell ref="B88:B90"/>
    <mergeCell ref="C88:E90"/>
    <mergeCell ref="G88:G90"/>
    <mergeCell ref="H88:K90"/>
    <mergeCell ref="L88:O90"/>
    <mergeCell ref="P88:R88"/>
    <mergeCell ref="AX85:AY85"/>
    <mergeCell ref="AZ85:BA85"/>
    <mergeCell ref="BB85:BF87"/>
    <mergeCell ref="P86:R86"/>
    <mergeCell ref="AX86:AY86"/>
    <mergeCell ref="AZ86:BA86"/>
    <mergeCell ref="P87:R87"/>
    <mergeCell ref="AX87:AY87"/>
    <mergeCell ref="AZ87:BA87"/>
    <mergeCell ref="B85:B87"/>
    <mergeCell ref="C85:E87"/>
    <mergeCell ref="G85:G87"/>
    <mergeCell ref="H85:K87"/>
    <mergeCell ref="L85:O87"/>
    <mergeCell ref="P85:R85"/>
    <mergeCell ref="AX82:AY82"/>
    <mergeCell ref="AZ82:BA82"/>
    <mergeCell ref="BB82:BF84"/>
    <mergeCell ref="P83:R83"/>
    <mergeCell ref="AX83:AY83"/>
    <mergeCell ref="AZ83:BA83"/>
    <mergeCell ref="P84:R84"/>
    <mergeCell ref="AX84:AY84"/>
    <mergeCell ref="AZ84:BA84"/>
    <mergeCell ref="B82:B84"/>
    <mergeCell ref="C82:E84"/>
    <mergeCell ref="G82:G84"/>
    <mergeCell ref="H82:K84"/>
    <mergeCell ref="L82:O84"/>
    <mergeCell ref="P82:R82"/>
    <mergeCell ref="AX79:AY79"/>
    <mergeCell ref="AZ79:BA79"/>
    <mergeCell ref="BB79:BF81"/>
    <mergeCell ref="P80:R80"/>
    <mergeCell ref="AX80:AY80"/>
    <mergeCell ref="AZ80:BA80"/>
    <mergeCell ref="P81:R81"/>
    <mergeCell ref="AX81:AY81"/>
    <mergeCell ref="AZ81:BA81"/>
    <mergeCell ref="B79:B81"/>
    <mergeCell ref="C79:E81"/>
    <mergeCell ref="G79:G81"/>
    <mergeCell ref="H79:K81"/>
    <mergeCell ref="L79:O81"/>
    <mergeCell ref="P79:R79"/>
    <mergeCell ref="AX76:AY76"/>
    <mergeCell ref="AZ76:BA76"/>
    <mergeCell ref="BB76:BF78"/>
    <mergeCell ref="P77:R77"/>
    <mergeCell ref="AX77:AY77"/>
    <mergeCell ref="AZ77:BA77"/>
    <mergeCell ref="P78:R78"/>
    <mergeCell ref="AX78:AY78"/>
    <mergeCell ref="AZ78:BA78"/>
    <mergeCell ref="B76:B78"/>
    <mergeCell ref="C76:E78"/>
    <mergeCell ref="G76:G78"/>
    <mergeCell ref="H76:K78"/>
    <mergeCell ref="L76:O78"/>
    <mergeCell ref="P76:R76"/>
    <mergeCell ref="AX73:AY73"/>
    <mergeCell ref="AZ73:BA73"/>
    <mergeCell ref="BB73:BF75"/>
    <mergeCell ref="P74:R74"/>
    <mergeCell ref="AX74:AY74"/>
    <mergeCell ref="AZ74:BA74"/>
    <mergeCell ref="P75:R75"/>
    <mergeCell ref="AX75:AY75"/>
    <mergeCell ref="AZ75:BA75"/>
    <mergeCell ref="B73:B75"/>
    <mergeCell ref="C73:E75"/>
    <mergeCell ref="G73:G75"/>
    <mergeCell ref="H73:K75"/>
    <mergeCell ref="L73:O75"/>
    <mergeCell ref="P73:R73"/>
    <mergeCell ref="AX70:AY70"/>
    <mergeCell ref="AZ70:BA70"/>
    <mergeCell ref="BB70:BF72"/>
    <mergeCell ref="P71:R71"/>
    <mergeCell ref="AX71:AY71"/>
    <mergeCell ref="AZ71:BA71"/>
    <mergeCell ref="P72:R72"/>
    <mergeCell ref="AX72:AY72"/>
    <mergeCell ref="AZ72:BA72"/>
    <mergeCell ref="B70:B72"/>
    <mergeCell ref="C70:E72"/>
    <mergeCell ref="G70:G72"/>
    <mergeCell ref="H70:K72"/>
    <mergeCell ref="L70:O72"/>
    <mergeCell ref="P70:R70"/>
    <mergeCell ref="AX67:AY67"/>
    <mergeCell ref="AZ67:BA67"/>
    <mergeCell ref="BB67:BF69"/>
    <mergeCell ref="P68:R68"/>
    <mergeCell ref="AX68:AY68"/>
    <mergeCell ref="AZ68:BA68"/>
    <mergeCell ref="P69:R69"/>
    <mergeCell ref="AX69:AY69"/>
    <mergeCell ref="AZ69:BA69"/>
    <mergeCell ref="B67:B69"/>
    <mergeCell ref="C67:E69"/>
    <mergeCell ref="G67:G69"/>
    <mergeCell ref="H67:K69"/>
    <mergeCell ref="L67:O69"/>
    <mergeCell ref="P67:R67"/>
    <mergeCell ref="AX64:AY64"/>
    <mergeCell ref="AZ64:BA64"/>
    <mergeCell ref="BB64:BF66"/>
    <mergeCell ref="P65:R65"/>
    <mergeCell ref="AX65:AY65"/>
    <mergeCell ref="AZ65:BA65"/>
    <mergeCell ref="P66:R66"/>
    <mergeCell ref="AX66:AY66"/>
    <mergeCell ref="AZ66:BA66"/>
    <mergeCell ref="B64:B66"/>
    <mergeCell ref="C64:E66"/>
    <mergeCell ref="G64:G66"/>
    <mergeCell ref="H64:K66"/>
    <mergeCell ref="L64:O66"/>
    <mergeCell ref="P64:R64"/>
    <mergeCell ref="AX61:AY61"/>
    <mergeCell ref="AZ61:BA61"/>
    <mergeCell ref="BB61:BF63"/>
    <mergeCell ref="P62:R62"/>
    <mergeCell ref="AX62:AY62"/>
    <mergeCell ref="AZ62:BA62"/>
    <mergeCell ref="P63:R63"/>
    <mergeCell ref="AX63:AY63"/>
    <mergeCell ref="AZ63:BA63"/>
    <mergeCell ref="B61:B63"/>
    <mergeCell ref="C61:E63"/>
    <mergeCell ref="G61:G63"/>
    <mergeCell ref="H61:K63"/>
    <mergeCell ref="L61:O63"/>
    <mergeCell ref="P61:R61"/>
    <mergeCell ref="AX58:AY58"/>
    <mergeCell ref="AZ58:BA58"/>
    <mergeCell ref="BB58:BF60"/>
    <mergeCell ref="P59:R59"/>
    <mergeCell ref="AX59:AY59"/>
    <mergeCell ref="AZ59:BA59"/>
    <mergeCell ref="P60:R60"/>
    <mergeCell ref="AX60:AY60"/>
    <mergeCell ref="AZ60:BA60"/>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G55:G57"/>
    <mergeCell ref="H55:K57"/>
    <mergeCell ref="L55:O57"/>
    <mergeCell ref="P55:R55"/>
    <mergeCell ref="AX52:AY52"/>
    <mergeCell ref="AZ52:BA52"/>
    <mergeCell ref="BB52:BF54"/>
    <mergeCell ref="P53:R53"/>
    <mergeCell ref="AX53:AY53"/>
    <mergeCell ref="AZ53:BA53"/>
    <mergeCell ref="P54:R54"/>
    <mergeCell ref="AX54:AY54"/>
    <mergeCell ref="AZ54:BA54"/>
    <mergeCell ref="B52:B54"/>
    <mergeCell ref="C52:E54"/>
    <mergeCell ref="G52:G54"/>
    <mergeCell ref="H52:K54"/>
    <mergeCell ref="L52:O54"/>
    <mergeCell ref="P52:R52"/>
    <mergeCell ref="AX49:AY49"/>
    <mergeCell ref="AZ49:BA49"/>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AX46:AY46"/>
    <mergeCell ref="AZ46:BA46"/>
    <mergeCell ref="BB46:BF48"/>
    <mergeCell ref="P47:R47"/>
    <mergeCell ref="AX47:AY47"/>
    <mergeCell ref="AZ47:BA47"/>
    <mergeCell ref="P48:R48"/>
    <mergeCell ref="AX48:AY48"/>
    <mergeCell ref="AZ48:BA48"/>
    <mergeCell ref="B46:B48"/>
    <mergeCell ref="C46:E48"/>
    <mergeCell ref="G46:G48"/>
    <mergeCell ref="H46:K48"/>
    <mergeCell ref="L46:O48"/>
    <mergeCell ref="P46:R46"/>
    <mergeCell ref="P34:R34"/>
    <mergeCell ref="AX43:AY43"/>
    <mergeCell ref="AZ43:BA43"/>
    <mergeCell ref="BB43:BF45"/>
    <mergeCell ref="P44:R44"/>
    <mergeCell ref="AX44:AY44"/>
    <mergeCell ref="AZ44:BA44"/>
    <mergeCell ref="P45:R45"/>
    <mergeCell ref="AX45:AY45"/>
    <mergeCell ref="AZ45:BA45"/>
    <mergeCell ref="B43:B45"/>
    <mergeCell ref="C43:E45"/>
    <mergeCell ref="G43:G45"/>
    <mergeCell ref="H43:K45"/>
    <mergeCell ref="L43:O45"/>
    <mergeCell ref="P43:R43"/>
    <mergeCell ref="AX40:AY40"/>
    <mergeCell ref="AZ40:BA40"/>
    <mergeCell ref="BB40:BF42"/>
    <mergeCell ref="P41:R41"/>
    <mergeCell ref="AX41:AY41"/>
    <mergeCell ref="AZ41:BA41"/>
    <mergeCell ref="P42:R42"/>
    <mergeCell ref="AX42:AY42"/>
    <mergeCell ref="AZ42:BA42"/>
    <mergeCell ref="B40:B42"/>
    <mergeCell ref="C40:E42"/>
    <mergeCell ref="G40:G42"/>
    <mergeCell ref="H40:K42"/>
    <mergeCell ref="L40:O42"/>
    <mergeCell ref="P40:R40"/>
    <mergeCell ref="H28:K30"/>
    <mergeCell ref="L28:O30"/>
    <mergeCell ref="P28:R28"/>
    <mergeCell ref="AX37:AY37"/>
    <mergeCell ref="AZ37:BA37"/>
    <mergeCell ref="BB37:BF39"/>
    <mergeCell ref="P38:R38"/>
    <mergeCell ref="AX38:AY38"/>
    <mergeCell ref="AZ38:BA38"/>
    <mergeCell ref="P39:R39"/>
    <mergeCell ref="AX39:AY39"/>
    <mergeCell ref="AZ39:BA39"/>
    <mergeCell ref="B37:B39"/>
    <mergeCell ref="C37:E39"/>
    <mergeCell ref="G37:G39"/>
    <mergeCell ref="H37:K39"/>
    <mergeCell ref="L37:O39"/>
    <mergeCell ref="P37:R37"/>
    <mergeCell ref="AX34:AY34"/>
    <mergeCell ref="AZ34:BA34"/>
    <mergeCell ref="BB34:BF36"/>
    <mergeCell ref="P35:R35"/>
    <mergeCell ref="AX35:AY35"/>
    <mergeCell ref="AZ35:BA35"/>
    <mergeCell ref="P36:R36"/>
    <mergeCell ref="AX36:AY36"/>
    <mergeCell ref="AZ36:BA36"/>
    <mergeCell ref="B34:B36"/>
    <mergeCell ref="C34:E36"/>
    <mergeCell ref="G34:G36"/>
    <mergeCell ref="H34:K36"/>
    <mergeCell ref="L34:O36"/>
    <mergeCell ref="C22:E24"/>
    <mergeCell ref="G22:G24"/>
    <mergeCell ref="H22:K24"/>
    <mergeCell ref="L22:O24"/>
    <mergeCell ref="P22:R22"/>
    <mergeCell ref="AX31:AY31"/>
    <mergeCell ref="AZ31:BA31"/>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AX28:AY28"/>
    <mergeCell ref="AZ28:BA28"/>
    <mergeCell ref="BB28:BF30"/>
    <mergeCell ref="P29:R29"/>
    <mergeCell ref="AX29:AY29"/>
    <mergeCell ref="AZ29:BA29"/>
    <mergeCell ref="P30:R30"/>
    <mergeCell ref="AX30:AY30"/>
    <mergeCell ref="AZ30:BA30"/>
    <mergeCell ref="B28:B30"/>
    <mergeCell ref="C28:E30"/>
    <mergeCell ref="G28:G30"/>
    <mergeCell ref="B17:B21"/>
    <mergeCell ref="C17:E21"/>
    <mergeCell ref="G17:G21"/>
    <mergeCell ref="H17:K21"/>
    <mergeCell ref="L17:O21"/>
    <mergeCell ref="P17:R21"/>
    <mergeCell ref="S17:AW17"/>
    <mergeCell ref="AX25:AY25"/>
    <mergeCell ref="AZ25:BA25"/>
    <mergeCell ref="BB25:BF27"/>
    <mergeCell ref="P26:R26"/>
    <mergeCell ref="AX26:AY26"/>
    <mergeCell ref="AZ26:BA26"/>
    <mergeCell ref="P27:R27"/>
    <mergeCell ref="AX27:AY27"/>
    <mergeCell ref="AZ27:BA27"/>
    <mergeCell ref="B25:B27"/>
    <mergeCell ref="C25:E27"/>
    <mergeCell ref="G25:G27"/>
    <mergeCell ref="H25:K27"/>
    <mergeCell ref="L25:O27"/>
    <mergeCell ref="P25:R25"/>
    <mergeCell ref="AX22:AY22"/>
    <mergeCell ref="AZ22:BA22"/>
    <mergeCell ref="BB22:BF24"/>
    <mergeCell ref="P23:R23"/>
    <mergeCell ref="AX23:AY23"/>
    <mergeCell ref="AZ23:BA23"/>
    <mergeCell ref="P24:R24"/>
    <mergeCell ref="AX24:AY24"/>
    <mergeCell ref="AZ24:BA24"/>
    <mergeCell ref="B22:B24"/>
    <mergeCell ref="BB4:BE4"/>
    <mergeCell ref="AX6:AY6"/>
    <mergeCell ref="BB6:BC6"/>
    <mergeCell ref="BB8:BC8"/>
    <mergeCell ref="BB10:BD10"/>
    <mergeCell ref="AO12:AQ12"/>
    <mergeCell ref="BB12:BD12"/>
    <mergeCell ref="AP1:BE1"/>
    <mergeCell ref="Z2:AA2"/>
    <mergeCell ref="AC2:AD2"/>
    <mergeCell ref="AG2:AH2"/>
    <mergeCell ref="AP2:BE2"/>
    <mergeCell ref="BB3:BE3"/>
    <mergeCell ref="AX17:AY21"/>
    <mergeCell ref="AZ17:BA21"/>
    <mergeCell ref="BB17:BF21"/>
    <mergeCell ref="S18:Y18"/>
    <mergeCell ref="Z18:AF18"/>
    <mergeCell ref="AG18:AM18"/>
    <mergeCell ref="AN18:AT18"/>
    <mergeCell ref="AU18:AW18"/>
    <mergeCell ref="AU14:AW14"/>
    <mergeCell ref="AY14:BA14"/>
    <mergeCell ref="BC14:BD14"/>
  </mergeCells>
  <phoneticPr fontId="4"/>
  <conditionalFormatting sqref="S23:BA24">
    <cfRule type="expression" dxfId="116" priority="2068">
      <formula>INDIRECT(ADDRESS(ROW(),COLUMN()))=TRUNC(INDIRECT(ADDRESS(ROW(),COLUMN())))</formula>
    </cfRule>
  </conditionalFormatting>
  <conditionalFormatting sqref="S26:BA27">
    <cfRule type="expression" dxfId="115" priority="2048">
      <formula>INDIRECT(ADDRESS(ROW(),COLUMN()))=TRUNC(INDIRECT(ADDRESS(ROW(),COLUMN())))</formula>
    </cfRule>
  </conditionalFormatting>
  <conditionalFormatting sqref="S29:BA30">
    <cfRule type="expression" dxfId="114" priority="2028">
      <formula>INDIRECT(ADDRESS(ROW(),COLUMN()))=TRUNC(INDIRECT(ADDRESS(ROW(),COLUMN())))</formula>
    </cfRule>
  </conditionalFormatting>
  <conditionalFormatting sqref="S32:BA33">
    <cfRule type="expression" dxfId="113" priority="2008">
      <formula>INDIRECT(ADDRESS(ROW(),COLUMN()))=TRUNC(INDIRECT(ADDRESS(ROW(),COLUMN())))</formula>
    </cfRule>
  </conditionalFormatting>
  <conditionalFormatting sqref="S35:BA36">
    <cfRule type="expression" dxfId="112" priority="1988">
      <formula>INDIRECT(ADDRESS(ROW(),COLUMN()))=TRUNC(INDIRECT(ADDRESS(ROW(),COLUMN())))</formula>
    </cfRule>
  </conditionalFormatting>
  <conditionalFormatting sqref="S38:BA39">
    <cfRule type="expression" dxfId="111" priority="1968">
      <formula>INDIRECT(ADDRESS(ROW(),COLUMN()))=TRUNC(INDIRECT(ADDRESS(ROW(),COLUMN())))</formula>
    </cfRule>
  </conditionalFormatting>
  <conditionalFormatting sqref="S41:BA42">
    <cfRule type="expression" dxfId="110" priority="1948">
      <formula>INDIRECT(ADDRESS(ROW(),COLUMN()))=TRUNC(INDIRECT(ADDRESS(ROW(),COLUMN())))</formula>
    </cfRule>
  </conditionalFormatting>
  <conditionalFormatting sqref="S44:BA45">
    <cfRule type="expression" dxfId="109" priority="1928">
      <formula>INDIRECT(ADDRESS(ROW(),COLUMN()))=TRUNC(INDIRECT(ADDRESS(ROW(),COLUMN())))</formula>
    </cfRule>
  </conditionalFormatting>
  <conditionalFormatting sqref="S47:BA48">
    <cfRule type="expression" dxfId="108" priority="1908">
      <formula>INDIRECT(ADDRESS(ROW(),COLUMN()))=TRUNC(INDIRECT(ADDRESS(ROW(),COLUMN())))</formula>
    </cfRule>
  </conditionalFormatting>
  <conditionalFormatting sqref="S50:BA51">
    <cfRule type="expression" dxfId="107" priority="1888">
      <formula>INDIRECT(ADDRESS(ROW(),COLUMN()))=TRUNC(INDIRECT(ADDRESS(ROW(),COLUMN())))</formula>
    </cfRule>
  </conditionalFormatting>
  <conditionalFormatting sqref="S53:BA54">
    <cfRule type="expression" dxfId="106" priority="1868">
      <formula>INDIRECT(ADDRESS(ROW(),COLUMN()))=TRUNC(INDIRECT(ADDRESS(ROW(),COLUMN())))</formula>
    </cfRule>
  </conditionalFormatting>
  <conditionalFormatting sqref="S56:BA57">
    <cfRule type="expression" dxfId="105" priority="1848">
      <formula>INDIRECT(ADDRESS(ROW(),COLUMN()))=TRUNC(INDIRECT(ADDRESS(ROW(),COLUMN())))</formula>
    </cfRule>
  </conditionalFormatting>
  <conditionalFormatting sqref="S59:BA60">
    <cfRule type="expression" dxfId="104" priority="1828">
      <formula>INDIRECT(ADDRESS(ROW(),COLUMN()))=TRUNC(INDIRECT(ADDRESS(ROW(),COLUMN())))</formula>
    </cfRule>
  </conditionalFormatting>
  <conditionalFormatting sqref="S62:BA63">
    <cfRule type="expression" dxfId="103" priority="1807">
      <formula>INDIRECT(ADDRESS(ROW(),COLUMN()))=TRUNC(INDIRECT(ADDRESS(ROW(),COLUMN())))</formula>
    </cfRule>
  </conditionalFormatting>
  <conditionalFormatting sqref="S65:BA66">
    <cfRule type="expression" dxfId="102" priority="1786">
      <formula>INDIRECT(ADDRESS(ROW(),COLUMN()))=TRUNC(INDIRECT(ADDRESS(ROW(),COLUMN())))</formula>
    </cfRule>
  </conditionalFormatting>
  <conditionalFormatting sqref="S68:BA69">
    <cfRule type="expression" dxfId="101" priority="1765">
      <formula>INDIRECT(ADDRESS(ROW(),COLUMN()))=TRUNC(INDIRECT(ADDRESS(ROW(),COLUMN())))</formula>
    </cfRule>
  </conditionalFormatting>
  <conditionalFormatting sqref="S71:BA72">
    <cfRule type="expression" dxfId="100" priority="1744">
      <formula>INDIRECT(ADDRESS(ROW(),COLUMN()))=TRUNC(INDIRECT(ADDRESS(ROW(),COLUMN())))</formula>
    </cfRule>
  </conditionalFormatting>
  <conditionalFormatting sqref="S74:BA75">
    <cfRule type="expression" dxfId="99" priority="1723">
      <formula>INDIRECT(ADDRESS(ROW(),COLUMN()))=TRUNC(INDIRECT(ADDRESS(ROW(),COLUMN())))</formula>
    </cfRule>
  </conditionalFormatting>
  <conditionalFormatting sqref="S77:BA78">
    <cfRule type="expression" dxfId="98" priority="1702">
      <formula>INDIRECT(ADDRESS(ROW(),COLUMN()))=TRUNC(INDIRECT(ADDRESS(ROW(),COLUMN())))</formula>
    </cfRule>
  </conditionalFormatting>
  <conditionalFormatting sqref="S80:BA81">
    <cfRule type="expression" dxfId="97" priority="1681">
      <formula>INDIRECT(ADDRESS(ROW(),COLUMN()))=TRUNC(INDIRECT(ADDRESS(ROW(),COLUMN())))</formula>
    </cfRule>
  </conditionalFormatting>
  <conditionalFormatting sqref="S83:BA84">
    <cfRule type="expression" dxfId="96" priority="1660">
      <formula>INDIRECT(ADDRESS(ROW(),COLUMN()))=TRUNC(INDIRECT(ADDRESS(ROW(),COLUMN())))</formula>
    </cfRule>
  </conditionalFormatting>
  <conditionalFormatting sqref="S86:BA87">
    <cfRule type="expression" dxfId="95" priority="1639">
      <formula>INDIRECT(ADDRESS(ROW(),COLUMN()))=TRUNC(INDIRECT(ADDRESS(ROW(),COLUMN())))</formula>
    </cfRule>
  </conditionalFormatting>
  <conditionalFormatting sqref="S89:BA90">
    <cfRule type="expression" dxfId="94" priority="1618">
      <formula>INDIRECT(ADDRESS(ROW(),COLUMN()))=TRUNC(INDIRECT(ADDRESS(ROW(),COLUMN())))</formula>
    </cfRule>
  </conditionalFormatting>
  <conditionalFormatting sqref="S92:BA93">
    <cfRule type="expression" dxfId="93" priority="1597">
      <formula>INDIRECT(ADDRESS(ROW(),COLUMN()))=TRUNC(INDIRECT(ADDRESS(ROW(),COLUMN())))</formula>
    </cfRule>
  </conditionalFormatting>
  <conditionalFormatting sqref="S95:BA96">
    <cfRule type="expression" dxfId="92" priority="1576">
      <formula>INDIRECT(ADDRESS(ROW(),COLUMN()))=TRUNC(INDIRECT(ADDRESS(ROW(),COLUMN())))</formula>
    </cfRule>
  </conditionalFormatting>
  <conditionalFormatting sqref="S98:BA99">
    <cfRule type="expression" dxfId="91" priority="1555">
      <formula>INDIRECT(ADDRESS(ROW(),COLUMN()))=TRUNC(INDIRECT(ADDRESS(ROW(),COLUMN())))</formula>
    </cfRule>
  </conditionalFormatting>
  <conditionalFormatting sqref="S101:BA102">
    <cfRule type="expression" dxfId="90" priority="1534">
      <formula>INDIRECT(ADDRESS(ROW(),COLUMN()))=TRUNC(INDIRECT(ADDRESS(ROW(),COLUMN())))</formula>
    </cfRule>
  </conditionalFormatting>
  <conditionalFormatting sqref="S104:BA105">
    <cfRule type="expression" dxfId="89" priority="1513">
      <formula>INDIRECT(ADDRESS(ROW(),COLUMN()))=TRUNC(INDIRECT(ADDRESS(ROW(),COLUMN())))</formula>
    </cfRule>
  </conditionalFormatting>
  <conditionalFormatting sqref="S107:BA108">
    <cfRule type="expression" dxfId="88" priority="1492">
      <formula>INDIRECT(ADDRESS(ROW(),COLUMN()))=TRUNC(INDIRECT(ADDRESS(ROW(),COLUMN())))</formula>
    </cfRule>
  </conditionalFormatting>
  <conditionalFormatting sqref="S110:BA111">
    <cfRule type="expression" dxfId="87" priority="1471">
      <formula>INDIRECT(ADDRESS(ROW(),COLUMN()))=TRUNC(INDIRECT(ADDRESS(ROW(),COLUMN())))</formula>
    </cfRule>
  </conditionalFormatting>
  <conditionalFormatting sqref="S113:BA114">
    <cfRule type="expression" dxfId="86" priority="1450">
      <formula>INDIRECT(ADDRESS(ROW(),COLUMN()))=TRUNC(INDIRECT(ADDRESS(ROW(),COLUMN())))</formula>
    </cfRule>
  </conditionalFormatting>
  <conditionalFormatting sqref="S116:BA117">
    <cfRule type="expression" dxfId="85" priority="1429">
      <formula>INDIRECT(ADDRESS(ROW(),COLUMN()))=TRUNC(INDIRECT(ADDRESS(ROW(),COLUMN())))</formula>
    </cfRule>
  </conditionalFormatting>
  <conditionalFormatting sqref="S119:BA120">
    <cfRule type="expression" dxfId="84" priority="1408">
      <formula>INDIRECT(ADDRESS(ROW(),COLUMN()))=TRUNC(INDIRECT(ADDRESS(ROW(),COLUMN())))</formula>
    </cfRule>
  </conditionalFormatting>
  <conditionalFormatting sqref="S122:BA123">
    <cfRule type="expression" dxfId="83" priority="1387">
      <formula>INDIRECT(ADDRESS(ROW(),COLUMN()))=TRUNC(INDIRECT(ADDRESS(ROW(),COLUMN())))</formula>
    </cfRule>
  </conditionalFormatting>
  <conditionalFormatting sqref="S125:BA126">
    <cfRule type="expression" dxfId="82" priority="1366">
      <formula>INDIRECT(ADDRESS(ROW(),COLUMN()))=TRUNC(INDIRECT(ADDRESS(ROW(),COLUMN())))</formula>
    </cfRule>
  </conditionalFormatting>
  <conditionalFormatting sqref="S128:BA129">
    <cfRule type="expression" dxfId="81" priority="1345">
      <formula>INDIRECT(ADDRESS(ROW(),COLUMN()))=TRUNC(INDIRECT(ADDRESS(ROW(),COLUMN())))</formula>
    </cfRule>
  </conditionalFormatting>
  <conditionalFormatting sqref="S131:BA132">
    <cfRule type="expression" dxfId="80" priority="1324">
      <formula>INDIRECT(ADDRESS(ROW(),COLUMN()))=TRUNC(INDIRECT(ADDRESS(ROW(),COLUMN())))</formula>
    </cfRule>
  </conditionalFormatting>
  <conditionalFormatting sqref="S134:BA135">
    <cfRule type="expression" dxfId="79" priority="1303">
      <formula>INDIRECT(ADDRESS(ROW(),COLUMN()))=TRUNC(INDIRECT(ADDRESS(ROW(),COLUMN())))</formula>
    </cfRule>
  </conditionalFormatting>
  <conditionalFormatting sqref="S137:BA138">
    <cfRule type="expression" dxfId="78" priority="1282">
      <formula>INDIRECT(ADDRESS(ROW(),COLUMN()))=TRUNC(INDIRECT(ADDRESS(ROW(),COLUMN())))</formula>
    </cfRule>
  </conditionalFormatting>
  <conditionalFormatting sqref="S140:BA141">
    <cfRule type="expression" dxfId="77" priority="1261">
      <formula>INDIRECT(ADDRESS(ROW(),COLUMN()))=TRUNC(INDIRECT(ADDRESS(ROW(),COLUMN())))</formula>
    </cfRule>
  </conditionalFormatting>
  <conditionalFormatting sqref="S143:BA144">
    <cfRule type="expression" dxfId="76" priority="1240">
      <formula>INDIRECT(ADDRESS(ROW(),COLUMN()))=TRUNC(INDIRECT(ADDRESS(ROW(),COLUMN())))</formula>
    </cfRule>
  </conditionalFormatting>
  <conditionalFormatting sqref="S146:BA147">
    <cfRule type="expression" dxfId="75" priority="1219">
      <formula>INDIRECT(ADDRESS(ROW(),COLUMN()))=TRUNC(INDIRECT(ADDRESS(ROW(),COLUMN())))</formula>
    </cfRule>
  </conditionalFormatting>
  <conditionalFormatting sqref="S149:BA150">
    <cfRule type="expression" dxfId="74" priority="1198">
      <formula>INDIRECT(ADDRESS(ROW(),COLUMN()))=TRUNC(INDIRECT(ADDRESS(ROW(),COLUMN())))</formula>
    </cfRule>
  </conditionalFormatting>
  <conditionalFormatting sqref="S152:BA153">
    <cfRule type="expression" dxfId="73" priority="1177">
      <formula>INDIRECT(ADDRESS(ROW(),COLUMN()))=TRUNC(INDIRECT(ADDRESS(ROW(),COLUMN())))</formula>
    </cfRule>
  </conditionalFormatting>
  <conditionalFormatting sqref="S155:BA156">
    <cfRule type="expression" dxfId="72" priority="1156">
      <formula>INDIRECT(ADDRESS(ROW(),COLUMN()))=TRUNC(INDIRECT(ADDRESS(ROW(),COLUMN())))</formula>
    </cfRule>
  </conditionalFormatting>
  <conditionalFormatting sqref="S158:BA159">
    <cfRule type="expression" dxfId="71" priority="1135">
      <formula>INDIRECT(ADDRESS(ROW(),COLUMN()))=TRUNC(INDIRECT(ADDRESS(ROW(),COLUMN())))</formula>
    </cfRule>
  </conditionalFormatting>
  <conditionalFormatting sqref="S161:BA162">
    <cfRule type="expression" dxfId="70" priority="1114">
      <formula>INDIRECT(ADDRESS(ROW(),COLUMN()))=TRUNC(INDIRECT(ADDRESS(ROW(),COLUMN())))</formula>
    </cfRule>
  </conditionalFormatting>
  <conditionalFormatting sqref="S164:BA165">
    <cfRule type="expression" dxfId="69" priority="1093">
      <formula>INDIRECT(ADDRESS(ROW(),COLUMN()))=TRUNC(INDIRECT(ADDRESS(ROW(),COLUMN())))</formula>
    </cfRule>
  </conditionalFormatting>
  <conditionalFormatting sqref="S167:BA168">
    <cfRule type="expression" dxfId="68" priority="1072">
      <formula>INDIRECT(ADDRESS(ROW(),COLUMN()))=TRUNC(INDIRECT(ADDRESS(ROW(),COLUMN())))</formula>
    </cfRule>
  </conditionalFormatting>
  <conditionalFormatting sqref="S170:BA171">
    <cfRule type="expression" dxfId="67" priority="1051">
      <formula>INDIRECT(ADDRESS(ROW(),COLUMN()))=TRUNC(INDIRECT(ADDRESS(ROW(),COLUMN())))</formula>
    </cfRule>
  </conditionalFormatting>
  <conditionalFormatting sqref="S173:BA174">
    <cfRule type="expression" dxfId="66" priority="1030">
      <formula>INDIRECT(ADDRESS(ROW(),COLUMN()))=TRUNC(INDIRECT(ADDRESS(ROW(),COLUMN())))</formula>
    </cfRule>
  </conditionalFormatting>
  <conditionalFormatting sqref="S176:BA177">
    <cfRule type="expression" dxfId="65" priority="1009">
      <formula>INDIRECT(ADDRESS(ROW(),COLUMN()))=TRUNC(INDIRECT(ADDRESS(ROW(),COLUMN())))</formula>
    </cfRule>
  </conditionalFormatting>
  <conditionalFormatting sqref="S179:BA180">
    <cfRule type="expression" dxfId="64" priority="988">
      <formula>INDIRECT(ADDRESS(ROW(),COLUMN()))=TRUNC(INDIRECT(ADDRESS(ROW(),COLUMN())))</formula>
    </cfRule>
  </conditionalFormatting>
  <conditionalFormatting sqref="S182:BA183">
    <cfRule type="expression" dxfId="63" priority="967">
      <formula>INDIRECT(ADDRESS(ROW(),COLUMN()))=TRUNC(INDIRECT(ADDRESS(ROW(),COLUMN())))</formula>
    </cfRule>
  </conditionalFormatting>
  <conditionalFormatting sqref="S185:BA186">
    <cfRule type="expression" dxfId="62" priority="946">
      <formula>INDIRECT(ADDRESS(ROW(),COLUMN()))=TRUNC(INDIRECT(ADDRESS(ROW(),COLUMN())))</formula>
    </cfRule>
  </conditionalFormatting>
  <conditionalFormatting sqref="S188:BA189">
    <cfRule type="expression" dxfId="61" priority="925">
      <formula>INDIRECT(ADDRESS(ROW(),COLUMN()))=TRUNC(INDIRECT(ADDRESS(ROW(),COLUMN())))</formula>
    </cfRule>
  </conditionalFormatting>
  <conditionalFormatting sqref="S191:BA192">
    <cfRule type="expression" dxfId="60" priority="904">
      <formula>INDIRECT(ADDRESS(ROW(),COLUMN()))=TRUNC(INDIRECT(ADDRESS(ROW(),COLUMN())))</formula>
    </cfRule>
  </conditionalFormatting>
  <conditionalFormatting sqref="S194:BA195">
    <cfRule type="expression" dxfId="59" priority="883">
      <formula>INDIRECT(ADDRESS(ROW(),COLUMN()))=TRUNC(INDIRECT(ADDRESS(ROW(),COLUMN())))</formula>
    </cfRule>
  </conditionalFormatting>
  <conditionalFormatting sqref="S197:BA198">
    <cfRule type="expression" dxfId="58" priority="862">
      <formula>INDIRECT(ADDRESS(ROW(),COLUMN()))=TRUNC(INDIRECT(ADDRESS(ROW(),COLUMN())))</formula>
    </cfRule>
  </conditionalFormatting>
  <conditionalFormatting sqref="S200:BA201">
    <cfRule type="expression" dxfId="57" priority="841">
      <formula>INDIRECT(ADDRESS(ROW(),COLUMN()))=TRUNC(INDIRECT(ADDRESS(ROW(),COLUMN())))</formula>
    </cfRule>
  </conditionalFormatting>
  <conditionalFormatting sqref="S203:BA204">
    <cfRule type="expression" dxfId="56" priority="820">
      <formula>INDIRECT(ADDRESS(ROW(),COLUMN()))=TRUNC(INDIRECT(ADDRESS(ROW(),COLUMN())))</formula>
    </cfRule>
  </conditionalFormatting>
  <conditionalFormatting sqref="S206:BA207">
    <cfRule type="expression" dxfId="55" priority="799">
      <formula>INDIRECT(ADDRESS(ROW(),COLUMN()))=TRUNC(INDIRECT(ADDRESS(ROW(),COLUMN())))</formula>
    </cfRule>
  </conditionalFormatting>
  <conditionalFormatting sqref="S209:BA210">
    <cfRule type="expression" dxfId="54" priority="778">
      <formula>INDIRECT(ADDRESS(ROW(),COLUMN()))=TRUNC(INDIRECT(ADDRESS(ROW(),COLUMN())))</formula>
    </cfRule>
  </conditionalFormatting>
  <conditionalFormatting sqref="S212:BA213">
    <cfRule type="expression" dxfId="53" priority="757">
      <formula>INDIRECT(ADDRESS(ROW(),COLUMN()))=TRUNC(INDIRECT(ADDRESS(ROW(),COLUMN())))</formula>
    </cfRule>
  </conditionalFormatting>
  <conditionalFormatting sqref="S215:BA216">
    <cfRule type="expression" dxfId="52" priority="736">
      <formula>INDIRECT(ADDRESS(ROW(),COLUMN()))=TRUNC(INDIRECT(ADDRESS(ROW(),COLUMN())))</formula>
    </cfRule>
  </conditionalFormatting>
  <conditionalFormatting sqref="S218:BA219">
    <cfRule type="expression" dxfId="51" priority="715">
      <formula>INDIRECT(ADDRESS(ROW(),COLUMN()))=TRUNC(INDIRECT(ADDRESS(ROW(),COLUMN())))</formula>
    </cfRule>
  </conditionalFormatting>
  <conditionalFormatting sqref="S221:BA222">
    <cfRule type="expression" dxfId="50" priority="694">
      <formula>INDIRECT(ADDRESS(ROW(),COLUMN()))=TRUNC(INDIRECT(ADDRESS(ROW(),COLUMN())))</formula>
    </cfRule>
  </conditionalFormatting>
  <conditionalFormatting sqref="S224:BA225">
    <cfRule type="expression" dxfId="49" priority="673">
      <formula>INDIRECT(ADDRESS(ROW(),COLUMN()))=TRUNC(INDIRECT(ADDRESS(ROW(),COLUMN())))</formula>
    </cfRule>
  </conditionalFormatting>
  <conditionalFormatting sqref="S227:BA228">
    <cfRule type="expression" dxfId="48" priority="652">
      <formula>INDIRECT(ADDRESS(ROW(),COLUMN()))=TRUNC(INDIRECT(ADDRESS(ROW(),COLUMN())))</formula>
    </cfRule>
  </conditionalFormatting>
  <conditionalFormatting sqref="S230:BA231">
    <cfRule type="expression" dxfId="47" priority="631">
      <formula>INDIRECT(ADDRESS(ROW(),COLUMN()))=TRUNC(INDIRECT(ADDRESS(ROW(),COLUMN())))</formula>
    </cfRule>
  </conditionalFormatting>
  <conditionalFormatting sqref="S233:BA234">
    <cfRule type="expression" dxfId="46" priority="610">
      <formula>INDIRECT(ADDRESS(ROW(),COLUMN()))=TRUNC(INDIRECT(ADDRESS(ROW(),COLUMN())))</formula>
    </cfRule>
  </conditionalFormatting>
  <conditionalFormatting sqref="S236:BA237">
    <cfRule type="expression" dxfId="45" priority="589">
      <formula>INDIRECT(ADDRESS(ROW(),COLUMN()))=TRUNC(INDIRECT(ADDRESS(ROW(),COLUMN())))</formula>
    </cfRule>
  </conditionalFormatting>
  <conditionalFormatting sqref="S239:BA240">
    <cfRule type="expression" dxfId="44" priority="568">
      <formula>INDIRECT(ADDRESS(ROW(),COLUMN()))=TRUNC(INDIRECT(ADDRESS(ROW(),COLUMN())))</formula>
    </cfRule>
  </conditionalFormatting>
  <conditionalFormatting sqref="S242:BA243">
    <cfRule type="expression" dxfId="43" priority="547">
      <formula>INDIRECT(ADDRESS(ROW(),COLUMN()))=TRUNC(INDIRECT(ADDRESS(ROW(),COLUMN())))</formula>
    </cfRule>
  </conditionalFormatting>
  <conditionalFormatting sqref="S245:BA246">
    <cfRule type="expression" dxfId="42" priority="526">
      <formula>INDIRECT(ADDRESS(ROW(),COLUMN()))=TRUNC(INDIRECT(ADDRESS(ROW(),COLUMN())))</formula>
    </cfRule>
  </conditionalFormatting>
  <conditionalFormatting sqref="S248:BA249">
    <cfRule type="expression" dxfId="41" priority="505">
      <formula>INDIRECT(ADDRESS(ROW(),COLUMN()))=TRUNC(INDIRECT(ADDRESS(ROW(),COLUMN())))</formula>
    </cfRule>
  </conditionalFormatting>
  <conditionalFormatting sqref="S251:BA252">
    <cfRule type="expression" dxfId="40" priority="484">
      <formula>INDIRECT(ADDRESS(ROW(),COLUMN()))=TRUNC(INDIRECT(ADDRESS(ROW(),COLUMN())))</formula>
    </cfRule>
  </conditionalFormatting>
  <conditionalFormatting sqref="S254:BA255">
    <cfRule type="expression" dxfId="39" priority="463">
      <formula>INDIRECT(ADDRESS(ROW(),COLUMN()))=TRUNC(INDIRECT(ADDRESS(ROW(),COLUMN())))</formula>
    </cfRule>
  </conditionalFormatting>
  <conditionalFormatting sqref="S257:BA258">
    <cfRule type="expression" dxfId="38" priority="442">
      <formula>INDIRECT(ADDRESS(ROW(),COLUMN()))=TRUNC(INDIRECT(ADDRESS(ROW(),COLUMN())))</formula>
    </cfRule>
  </conditionalFormatting>
  <conditionalFormatting sqref="S260:BA261">
    <cfRule type="expression" dxfId="37" priority="421">
      <formula>INDIRECT(ADDRESS(ROW(),COLUMN()))=TRUNC(INDIRECT(ADDRESS(ROW(),COLUMN())))</formula>
    </cfRule>
  </conditionalFormatting>
  <conditionalFormatting sqref="S263:BA264">
    <cfRule type="expression" dxfId="36" priority="400">
      <formula>INDIRECT(ADDRESS(ROW(),COLUMN()))=TRUNC(INDIRECT(ADDRESS(ROW(),COLUMN())))</formula>
    </cfRule>
  </conditionalFormatting>
  <conditionalFormatting sqref="S266:BA267">
    <cfRule type="expression" dxfId="35" priority="379">
      <formula>INDIRECT(ADDRESS(ROW(),COLUMN()))=TRUNC(INDIRECT(ADDRESS(ROW(),COLUMN())))</formula>
    </cfRule>
  </conditionalFormatting>
  <conditionalFormatting sqref="S269:BA270">
    <cfRule type="expression" dxfId="34" priority="358">
      <formula>INDIRECT(ADDRESS(ROW(),COLUMN()))=TRUNC(INDIRECT(ADDRESS(ROW(),COLUMN())))</formula>
    </cfRule>
  </conditionalFormatting>
  <conditionalFormatting sqref="S272:BA273">
    <cfRule type="expression" dxfId="33" priority="337">
      <formula>INDIRECT(ADDRESS(ROW(),COLUMN()))=TRUNC(INDIRECT(ADDRESS(ROW(),COLUMN())))</formula>
    </cfRule>
  </conditionalFormatting>
  <conditionalFormatting sqref="S275:BA276">
    <cfRule type="expression" dxfId="32" priority="316">
      <formula>INDIRECT(ADDRESS(ROW(),COLUMN()))=TRUNC(INDIRECT(ADDRESS(ROW(),COLUMN())))</formula>
    </cfRule>
  </conditionalFormatting>
  <conditionalFormatting sqref="S278:BA279">
    <cfRule type="expression" dxfId="31" priority="295">
      <formula>INDIRECT(ADDRESS(ROW(),COLUMN()))=TRUNC(INDIRECT(ADDRESS(ROW(),COLUMN())))</formula>
    </cfRule>
  </conditionalFormatting>
  <conditionalFormatting sqref="S281:BA282">
    <cfRule type="expression" dxfId="30" priority="274">
      <formula>INDIRECT(ADDRESS(ROW(),COLUMN()))=TRUNC(INDIRECT(ADDRESS(ROW(),COLUMN())))</formula>
    </cfRule>
  </conditionalFormatting>
  <conditionalFormatting sqref="S284:BA285">
    <cfRule type="expression" dxfId="29" priority="253">
      <formula>INDIRECT(ADDRESS(ROW(),COLUMN()))=TRUNC(INDIRECT(ADDRESS(ROW(),COLUMN())))</formula>
    </cfRule>
  </conditionalFormatting>
  <conditionalFormatting sqref="S287:BA288">
    <cfRule type="expression" dxfId="28" priority="232">
      <formula>INDIRECT(ADDRESS(ROW(),COLUMN()))=TRUNC(INDIRECT(ADDRESS(ROW(),COLUMN())))</formula>
    </cfRule>
  </conditionalFormatting>
  <conditionalFormatting sqref="S290:BA291">
    <cfRule type="expression" dxfId="27" priority="211">
      <formula>INDIRECT(ADDRESS(ROW(),COLUMN()))=TRUNC(INDIRECT(ADDRESS(ROW(),COLUMN())))</formula>
    </cfRule>
  </conditionalFormatting>
  <conditionalFormatting sqref="S293:BA294">
    <cfRule type="expression" dxfId="26" priority="190">
      <formula>INDIRECT(ADDRESS(ROW(),COLUMN()))=TRUNC(INDIRECT(ADDRESS(ROW(),COLUMN())))</formula>
    </cfRule>
  </conditionalFormatting>
  <conditionalFormatting sqref="S296:BA297">
    <cfRule type="expression" dxfId="25" priority="169">
      <formula>INDIRECT(ADDRESS(ROW(),COLUMN()))=TRUNC(INDIRECT(ADDRESS(ROW(),COLUMN())))</formula>
    </cfRule>
  </conditionalFormatting>
  <conditionalFormatting sqref="S299:BA300">
    <cfRule type="expression" dxfId="24" priority="148">
      <formula>INDIRECT(ADDRESS(ROW(),COLUMN()))=TRUNC(INDIRECT(ADDRESS(ROW(),COLUMN())))</formula>
    </cfRule>
  </conditionalFormatting>
  <conditionalFormatting sqref="S302:BA303">
    <cfRule type="expression" dxfId="23" priority="127">
      <formula>INDIRECT(ADDRESS(ROW(),COLUMN()))=TRUNC(INDIRECT(ADDRESS(ROW(),COLUMN())))</formula>
    </cfRule>
  </conditionalFormatting>
  <conditionalFormatting sqref="S305:BA306">
    <cfRule type="expression" dxfId="22" priority="106">
      <formula>INDIRECT(ADDRESS(ROW(),COLUMN()))=TRUNC(INDIRECT(ADDRESS(ROW(),COLUMN())))</formula>
    </cfRule>
  </conditionalFormatting>
  <conditionalFormatting sqref="S308:BA309">
    <cfRule type="expression" dxfId="21" priority="85">
      <formula>INDIRECT(ADDRESS(ROW(),COLUMN()))=TRUNC(INDIRECT(ADDRESS(ROW(),COLUMN())))</formula>
    </cfRule>
  </conditionalFormatting>
  <conditionalFormatting sqref="S311:BA312">
    <cfRule type="expression" dxfId="20" priority="64">
      <formula>INDIRECT(ADDRESS(ROW(),COLUMN()))=TRUNC(INDIRECT(ADDRESS(ROW(),COLUMN())))</formula>
    </cfRule>
  </conditionalFormatting>
  <conditionalFormatting sqref="S314:BA315">
    <cfRule type="expression" dxfId="19" priority="43">
      <formula>INDIRECT(ADDRESS(ROW(),COLUMN()))=TRUNC(INDIRECT(ADDRESS(ROW(),COLUMN())))</formula>
    </cfRule>
  </conditionalFormatting>
  <conditionalFormatting sqref="S317:BA318">
    <cfRule type="expression" dxfId="18" priority="22">
      <formula>INDIRECT(ADDRESS(ROW(),COLUMN()))=TRUNC(INDIRECT(ADDRESS(ROW(),COLUMN())))</formula>
    </cfRule>
  </conditionalFormatting>
  <conditionalFormatting sqref="S320:BA321">
    <cfRule type="expression" dxfId="17" priority="1">
      <formula>INDIRECT(ADDRESS(ROW(),COLUMN()))=TRUNC(INDIRECT(ADDRESS(ROW(),COLUMN())))</formula>
    </cfRule>
  </conditionalFormatting>
  <conditionalFormatting sqref="S323:BA332">
    <cfRule type="expression" dxfId="16" priority="2101">
      <formula>INDIRECT(ADDRESS(ROW(),COLUMN()))=TRUNC(INDIRECT(ADDRESS(ROW(),COLUMN())))</formula>
    </cfRule>
  </conditionalFormatting>
  <conditionalFormatting sqref="BC14:BD14">
    <cfRule type="expression" dxfId="15" priority="2084">
      <formula>INDIRECT(ADDRESS(ROW(),COLUMN()))=TRUNC(INDIRECT(ADDRESS(ROW(),COLUMN())))</formula>
    </cfRule>
  </conditionalFormatting>
  <dataValidations count="8">
    <dataValidation type="decimal" allowBlank="1" showInputMessage="1" showErrorMessage="1" error="入力可能範囲　32～40" sqref="AX6" xr:uid="{580A5D33-F11A-475E-AB80-BABF11B2B5FE}">
      <formula1>32</formula1>
      <formula2>40</formula2>
    </dataValidation>
    <dataValidation type="list" allowBlank="1" showInputMessage="1" sqref="G22:G321" xr:uid="{930BB06D-10C5-4147-97A9-79FEB7E4807C}">
      <formula1>"A, B, C, D"</formula1>
    </dataValidation>
    <dataValidation type="list" allowBlank="1" showInputMessage="1" sqref="S22:AW22 S25:AW25 S28:AW28 S31:AW31 S34:AW34 S37:AW37 S40:AW40 S43:AW43 S46:AW46 S49:AW49 S52:AW52 S55:AW55 S58:AW58 S61:AW61 S64:AW64 S67:AW67 S70:AW70 S73:AW73 S76:AW76 S79:AW79 S82:AW82 S85:AW85 S88:AW88 S91:AW91 S94:AW94 S97:AW97 S100:AW100 S103:AW103 S106:AW106 S109:AW109 S112:AW112 S115:AW115 S118:AW118 S121:AW121 S124:AW124 S127:AW127 S130:AW130 S133:AW133 S136:AW136 S139:AW139 S142:AW142 S145:AW145 S148:AW148 S151:AW151 S154:AW154 S157:AW157 S160:AW160 S163:AW163 S166:AW166 S169:AW169 S172:AW172 S175:AW175 S178:AW178 S181:AW181 S184:AW184 S187:AW187 S190:AW190 S193:AW193 S196:AW196 S199:AW199 S202:AW202 S205:AW205 S208:AW208 S211:AW211 S214:AW214 S217:AW217 S220:AW220 S223:AW223 S226:AW226 S229:AW229 S232:AW232 S235:AW235 S238:AW238 S241:AW241 S244:AW244 S247:AW247 S250:AW250 S253:AW253 S256:AW256 S259:AW259 S262:AW262 S265:AW265 S268:AW268 S271:AW271 S274:AW274 S277:AW277 S280:AW280 S283:AW283 S286:AW286 S289:AW289 S292:AW292 S295:AW295 S298:AW298 S301:AW301 S304:AW304 S307:AW307 S310:AW310 S313:AW313 S316:AW316 S319:AW319" xr:uid="{910D90BE-EEC8-40F4-974C-67D317F26CD6}">
      <formula1>シフト記号表</formula1>
    </dataValidation>
    <dataValidation type="list" allowBlank="1" showInputMessage="1" showErrorMessage="1" sqref="BB4:BE4" xr:uid="{37069B85-48F5-4626-86A8-77AC83337529}">
      <formula1>"予定,実績,予定・実績"</formula1>
    </dataValidation>
    <dataValidation type="list" errorStyle="warning" allowBlank="1" showInputMessage="1" showErrorMessage="1" error="リストにない場合のみ、入力してください。" sqref="H22:K321" xr:uid="{03349FED-0AFB-4F39-B00F-85B3C30AFD85}">
      <formula1>INDIRECT(C22)</formula1>
    </dataValidation>
    <dataValidation type="list" allowBlank="1" showInputMessage="1" showErrorMessage="1" sqref="C52 C49 C22 C25 C28 C31 C34 C37 C40 C43 C46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xr:uid="{5E254506-7E1F-498D-951A-5AF7D3475DB7}">
      <formula1>職種</formula1>
    </dataValidation>
    <dataValidation type="list" allowBlank="1" showInputMessage="1" showErrorMessage="1" sqref="BB3:BE3" xr:uid="{0FE2B7F8-5AA2-4C71-8DFE-96A690852088}">
      <formula1>"４週,暦月"</formula1>
    </dataValidation>
    <dataValidation type="list" allowBlank="1" showInputMessage="1" showErrorMessage="1" sqref="AC3" xr:uid="{3E89FCC4-48E2-4355-83D5-9B15B464756A}">
      <formula1>#REF!</formula1>
    </dataValidation>
  </dataValidations>
  <printOptions horizontalCentered="1"/>
  <pageMargins left="0.15748031496062992" right="0.15748031496062992" top="0.31496062992125984" bottom="0.15748031496062992" header="0.31496062992125984" footer="0.31496062992125984"/>
  <pageSetup paperSize="9" scale="42" fitToHeight="0" orientation="landscape" r:id="rId1"/>
  <headerFooter>
    <oddFooter>&amp;R&amp;14&amp;P/&amp;N</oddFooter>
  </headerFooter>
  <extLst>
    <ext xmlns:x14="http://schemas.microsoft.com/office/spreadsheetml/2009/9/main" uri="{CCE6A557-97BC-4b89-ADB6-D9C93CAAB3DF}">
      <x14:dataValidations xmlns:xm="http://schemas.microsoft.com/office/excel/2006/main" count="1">
        <x14:dataValidation type="list" allowBlank="1" showInputMessage="1" xr:uid="{15713672-D235-4271-BB47-BF9F58E3FFD5}">
          <x14:formula1>
            <xm:f>プルダウン・リスト!$C$4:$C$8</xm:f>
          </x14:formula1>
          <xm:sqref>AP1:BE1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4B1E-5480-4686-8B90-01A45EE35D5F}">
  <sheetPr codeName="Sheet8">
    <pageSetUpPr fitToPage="1"/>
  </sheetPr>
  <dimension ref="B1:W42"/>
  <sheetViews>
    <sheetView zoomScale="75" zoomScaleNormal="75" workbookViewId="0">
      <selection activeCell="B2" sqref="B2"/>
    </sheetView>
  </sheetViews>
  <sheetFormatPr defaultColWidth="10.796875" defaultRowHeight="19"/>
  <cols>
    <col min="1" max="1" width="1.8984375" style="443" customWidth="1"/>
    <col min="2" max="2" width="6.69921875" style="442" customWidth="1"/>
    <col min="3" max="3" width="12.69921875" style="442" customWidth="1"/>
    <col min="4" max="4" width="4" style="442" bestFit="1" customWidth="1"/>
    <col min="5" max="5" width="18.69921875" style="443" customWidth="1"/>
    <col min="6" max="6" width="4" style="443" bestFit="1" customWidth="1"/>
    <col min="7" max="7" width="18.69921875" style="443" customWidth="1"/>
    <col min="8" max="8" width="4" style="443" bestFit="1" customWidth="1"/>
    <col min="9" max="9" width="18.69921875" style="442" customWidth="1"/>
    <col min="10" max="10" width="4" style="443" bestFit="1" customWidth="1"/>
    <col min="11" max="11" width="18.69921875" style="443" customWidth="1"/>
    <col min="12" max="12" width="4" style="443" customWidth="1"/>
    <col min="13" max="13" width="18.69921875" style="443" customWidth="1"/>
    <col min="14" max="14" width="4" style="443" customWidth="1"/>
    <col min="15" max="15" width="18.69921875" style="443" customWidth="1"/>
    <col min="16" max="16" width="4" style="443" customWidth="1"/>
    <col min="17" max="17" width="18.69921875" style="443" customWidth="1"/>
    <col min="18" max="18" width="4" style="443" customWidth="1"/>
    <col min="19" max="19" width="18.69921875" style="443" customWidth="1"/>
    <col min="20" max="20" width="4" style="443" customWidth="1"/>
    <col min="21" max="21" width="18.69921875" style="443" customWidth="1"/>
    <col min="22" max="22" width="4" style="443" customWidth="1"/>
    <col min="23" max="23" width="60.69921875" style="443" customWidth="1"/>
    <col min="24" max="16384" width="10.796875" style="443"/>
  </cols>
  <sheetData>
    <row r="1" spans="2:23">
      <c r="B1" s="441" t="s">
        <v>689</v>
      </c>
    </row>
    <row r="2" spans="2:23">
      <c r="B2" s="444" t="s">
        <v>226</v>
      </c>
      <c r="E2" s="445"/>
      <c r="I2" s="446"/>
    </row>
    <row r="3" spans="2:23">
      <c r="B3" s="446" t="s">
        <v>227</v>
      </c>
      <c r="E3" s="445" t="s">
        <v>228</v>
      </c>
      <c r="I3" s="446"/>
    </row>
    <row r="4" spans="2:23">
      <c r="B4" s="444"/>
      <c r="E4" s="1501" t="s">
        <v>229</v>
      </c>
      <c r="F4" s="1501"/>
      <c r="G4" s="1501"/>
      <c r="H4" s="1501"/>
      <c r="I4" s="1501"/>
      <c r="J4" s="1501"/>
      <c r="K4" s="1501"/>
      <c r="M4" s="1501" t="s">
        <v>230</v>
      </c>
      <c r="N4" s="1501"/>
      <c r="O4" s="1501"/>
      <c r="Q4" s="1501" t="s">
        <v>231</v>
      </c>
      <c r="R4" s="1501"/>
      <c r="S4" s="1501"/>
      <c r="T4" s="1501"/>
      <c r="U4" s="1501"/>
      <c r="W4" s="1501" t="s">
        <v>232</v>
      </c>
    </row>
    <row r="5" spans="2:23">
      <c r="B5" s="442" t="s">
        <v>200</v>
      </c>
      <c r="C5" s="442" t="s">
        <v>233</v>
      </c>
      <c r="E5" s="442" t="s">
        <v>234</v>
      </c>
      <c r="F5" s="442"/>
      <c r="G5" s="442" t="s">
        <v>235</v>
      </c>
      <c r="I5" s="442" t="s">
        <v>236</v>
      </c>
      <c r="K5" s="442" t="s">
        <v>229</v>
      </c>
      <c r="M5" s="442" t="s">
        <v>237</v>
      </c>
      <c r="O5" s="442" t="s">
        <v>238</v>
      </c>
      <c r="Q5" s="442" t="s">
        <v>237</v>
      </c>
      <c r="S5" s="442" t="s">
        <v>238</v>
      </c>
      <c r="U5" s="442" t="s">
        <v>229</v>
      </c>
      <c r="W5" s="1501"/>
    </row>
    <row r="6" spans="2:23">
      <c r="B6" s="442">
        <v>1</v>
      </c>
      <c r="C6" s="448" t="s">
        <v>239</v>
      </c>
      <c r="D6" s="442" t="s">
        <v>240</v>
      </c>
      <c r="E6" s="449">
        <v>0.375</v>
      </c>
      <c r="F6" s="442" t="s">
        <v>197</v>
      </c>
      <c r="G6" s="449">
        <v>0.75</v>
      </c>
      <c r="H6" s="443" t="s">
        <v>241</v>
      </c>
      <c r="I6" s="449">
        <v>4.1666666666666664E-2</v>
      </c>
      <c r="J6" s="443" t="s">
        <v>180</v>
      </c>
      <c r="K6" s="447">
        <f t="shared" ref="K6:K8" si="0">(G6-E6-I6)*24</f>
        <v>8</v>
      </c>
      <c r="M6" s="449">
        <v>0.39583333333333331</v>
      </c>
      <c r="N6" s="442" t="s">
        <v>197</v>
      </c>
      <c r="O6" s="449">
        <v>0.6875</v>
      </c>
      <c r="Q6" s="450">
        <f>IF(E6&lt;M6,M6,E6)</f>
        <v>0.39583333333333331</v>
      </c>
      <c r="R6" s="442" t="s">
        <v>197</v>
      </c>
      <c r="S6" s="450">
        <f t="shared" ref="S6:S8" si="1">IF(G6&gt;O6,O6,G6)</f>
        <v>0.6875</v>
      </c>
      <c r="U6" s="447">
        <f t="shared" ref="U6:U8" si="2">(S6-Q6)*24</f>
        <v>7</v>
      </c>
      <c r="W6" s="451"/>
    </row>
    <row r="7" spans="2:23">
      <c r="B7" s="442">
        <v>2</v>
      </c>
      <c r="C7" s="448" t="s">
        <v>242</v>
      </c>
      <c r="D7" s="442" t="s">
        <v>240</v>
      </c>
      <c r="E7" s="449"/>
      <c r="F7" s="442" t="s">
        <v>197</v>
      </c>
      <c r="G7" s="449"/>
      <c r="H7" s="443" t="s">
        <v>241</v>
      </c>
      <c r="I7" s="449">
        <v>0</v>
      </c>
      <c r="J7" s="443" t="s">
        <v>180</v>
      </c>
      <c r="K7" s="447">
        <f t="shared" si="0"/>
        <v>0</v>
      </c>
      <c r="M7" s="449"/>
      <c r="N7" s="442" t="s">
        <v>197</v>
      </c>
      <c r="O7" s="449"/>
      <c r="Q7" s="450">
        <f t="shared" ref="Q7:Q8" si="3">IF(E7&lt;M7,M7,E7)</f>
        <v>0</v>
      </c>
      <c r="R7" s="442" t="s">
        <v>197</v>
      </c>
      <c r="S7" s="450">
        <f t="shared" si="1"/>
        <v>0</v>
      </c>
      <c r="U7" s="447">
        <f t="shared" si="2"/>
        <v>0</v>
      </c>
      <c r="W7" s="451"/>
    </row>
    <row r="8" spans="2:23">
      <c r="B8" s="442">
        <v>3</v>
      </c>
      <c r="C8" s="448" t="s">
        <v>243</v>
      </c>
      <c r="D8" s="442" t="s">
        <v>240</v>
      </c>
      <c r="E8" s="449"/>
      <c r="F8" s="442" t="s">
        <v>197</v>
      </c>
      <c r="G8" s="449"/>
      <c r="H8" s="443" t="s">
        <v>241</v>
      </c>
      <c r="I8" s="449">
        <v>0</v>
      </c>
      <c r="J8" s="443" t="s">
        <v>180</v>
      </c>
      <c r="K8" s="447">
        <f t="shared" si="0"/>
        <v>0</v>
      </c>
      <c r="M8" s="449"/>
      <c r="N8" s="442" t="s">
        <v>197</v>
      </c>
      <c r="O8" s="449"/>
      <c r="Q8" s="450">
        <f t="shared" si="3"/>
        <v>0</v>
      </c>
      <c r="R8" s="442" t="s">
        <v>197</v>
      </c>
      <c r="S8" s="450">
        <f t="shared" si="1"/>
        <v>0</v>
      </c>
      <c r="U8" s="447">
        <f t="shared" si="2"/>
        <v>0</v>
      </c>
      <c r="W8" s="451"/>
    </row>
    <row r="9" spans="2:23">
      <c r="B9" s="442">
        <v>4</v>
      </c>
      <c r="C9" s="448" t="s">
        <v>244</v>
      </c>
      <c r="D9" s="442" t="s">
        <v>240</v>
      </c>
      <c r="E9" s="449"/>
      <c r="F9" s="442" t="s">
        <v>197</v>
      </c>
      <c r="G9" s="449"/>
      <c r="H9" s="443" t="s">
        <v>241</v>
      </c>
      <c r="I9" s="449">
        <v>0</v>
      </c>
      <c r="J9" s="443" t="s">
        <v>180</v>
      </c>
      <c r="K9" s="447">
        <f>(G9-E9-I9)*24</f>
        <v>0</v>
      </c>
      <c r="M9" s="449"/>
      <c r="N9" s="442" t="s">
        <v>197</v>
      </c>
      <c r="O9" s="449"/>
      <c r="Q9" s="450">
        <f>IF(E9&lt;M9,M9,E9)</f>
        <v>0</v>
      </c>
      <c r="R9" s="442" t="s">
        <v>197</v>
      </c>
      <c r="S9" s="450">
        <f>IF(G9&gt;O9,O9,G9)</f>
        <v>0</v>
      </c>
      <c r="U9" s="447">
        <f>(S9-Q9)*24</f>
        <v>0</v>
      </c>
      <c r="W9" s="451"/>
    </row>
    <row r="10" spans="2:23">
      <c r="B10" s="442">
        <v>5</v>
      </c>
      <c r="C10" s="448" t="s">
        <v>245</v>
      </c>
      <c r="D10" s="442" t="s">
        <v>240</v>
      </c>
      <c r="E10" s="449"/>
      <c r="F10" s="442" t="s">
        <v>197</v>
      </c>
      <c r="G10" s="449"/>
      <c r="H10" s="443" t="s">
        <v>241</v>
      </c>
      <c r="I10" s="449">
        <v>0</v>
      </c>
      <c r="J10" s="443" t="s">
        <v>180</v>
      </c>
      <c r="K10" s="447">
        <f>(G10-E10-I10)*24</f>
        <v>0</v>
      </c>
      <c r="M10" s="449"/>
      <c r="N10" s="442" t="s">
        <v>197</v>
      </c>
      <c r="O10" s="449"/>
      <c r="Q10" s="450">
        <f t="shared" ref="Q10:Q25" si="4">IF(E10&lt;M10,M10,E10)</f>
        <v>0</v>
      </c>
      <c r="R10" s="442" t="s">
        <v>197</v>
      </c>
      <c r="S10" s="450">
        <f t="shared" ref="S10:S25" si="5">IF(G10&gt;O10,O10,G10)</f>
        <v>0</v>
      </c>
      <c r="U10" s="447">
        <f t="shared" ref="U10:U25" si="6">(S10-Q10)*24</f>
        <v>0</v>
      </c>
      <c r="W10" s="451"/>
    </row>
    <row r="11" spans="2:23">
      <c r="B11" s="442">
        <v>6</v>
      </c>
      <c r="C11" s="448" t="s">
        <v>246</v>
      </c>
      <c r="D11" s="442" t="s">
        <v>240</v>
      </c>
      <c r="E11" s="449"/>
      <c r="F11" s="442" t="s">
        <v>197</v>
      </c>
      <c r="G11" s="449"/>
      <c r="H11" s="443" t="s">
        <v>241</v>
      </c>
      <c r="I11" s="449">
        <v>0</v>
      </c>
      <c r="J11" s="443" t="s">
        <v>180</v>
      </c>
      <c r="K11" s="447">
        <f t="shared" ref="K11:K25" si="7">(G11-E11-I11)*24</f>
        <v>0</v>
      </c>
      <c r="M11" s="449"/>
      <c r="N11" s="442" t="s">
        <v>197</v>
      </c>
      <c r="O11" s="449"/>
      <c r="Q11" s="450">
        <f t="shared" si="4"/>
        <v>0</v>
      </c>
      <c r="R11" s="442" t="s">
        <v>197</v>
      </c>
      <c r="S11" s="450">
        <f t="shared" si="5"/>
        <v>0</v>
      </c>
      <c r="U11" s="447">
        <f t="shared" si="6"/>
        <v>0</v>
      </c>
      <c r="W11" s="451"/>
    </row>
    <row r="12" spans="2:23">
      <c r="B12" s="442">
        <v>7</v>
      </c>
      <c r="C12" s="448" t="s">
        <v>247</v>
      </c>
      <c r="D12" s="442" t="s">
        <v>240</v>
      </c>
      <c r="E12" s="449"/>
      <c r="F12" s="442" t="s">
        <v>197</v>
      </c>
      <c r="G12" s="449"/>
      <c r="H12" s="443" t="s">
        <v>241</v>
      </c>
      <c r="I12" s="449">
        <v>0</v>
      </c>
      <c r="J12" s="443" t="s">
        <v>180</v>
      </c>
      <c r="K12" s="447">
        <f t="shared" si="7"/>
        <v>0</v>
      </c>
      <c r="M12" s="449"/>
      <c r="N12" s="442" t="s">
        <v>197</v>
      </c>
      <c r="O12" s="449"/>
      <c r="Q12" s="450">
        <f t="shared" si="4"/>
        <v>0</v>
      </c>
      <c r="R12" s="442" t="s">
        <v>197</v>
      </c>
      <c r="S12" s="450">
        <f t="shared" si="5"/>
        <v>0</v>
      </c>
      <c r="U12" s="447">
        <f t="shared" si="6"/>
        <v>0</v>
      </c>
      <c r="W12" s="451"/>
    </row>
    <row r="13" spans="2:23">
      <c r="B13" s="442">
        <v>8</v>
      </c>
      <c r="C13" s="448" t="s">
        <v>248</v>
      </c>
      <c r="D13" s="442" t="s">
        <v>240</v>
      </c>
      <c r="E13" s="449"/>
      <c r="F13" s="442" t="s">
        <v>197</v>
      </c>
      <c r="G13" s="449"/>
      <c r="H13" s="443" t="s">
        <v>241</v>
      </c>
      <c r="I13" s="449">
        <v>0</v>
      </c>
      <c r="J13" s="443" t="s">
        <v>180</v>
      </c>
      <c r="K13" s="447">
        <f t="shared" si="7"/>
        <v>0</v>
      </c>
      <c r="M13" s="449"/>
      <c r="N13" s="442" t="s">
        <v>197</v>
      </c>
      <c r="O13" s="449"/>
      <c r="Q13" s="450">
        <f t="shared" si="4"/>
        <v>0</v>
      </c>
      <c r="R13" s="442" t="s">
        <v>197</v>
      </c>
      <c r="S13" s="450">
        <f t="shared" si="5"/>
        <v>0</v>
      </c>
      <c r="U13" s="447">
        <f t="shared" si="6"/>
        <v>0</v>
      </c>
      <c r="W13" s="451"/>
    </row>
    <row r="14" spans="2:23">
      <c r="B14" s="442">
        <v>9</v>
      </c>
      <c r="C14" s="448" t="s">
        <v>249</v>
      </c>
      <c r="D14" s="442" t="s">
        <v>240</v>
      </c>
      <c r="E14" s="449"/>
      <c r="F14" s="442" t="s">
        <v>197</v>
      </c>
      <c r="G14" s="449"/>
      <c r="H14" s="443" t="s">
        <v>241</v>
      </c>
      <c r="I14" s="449">
        <v>0</v>
      </c>
      <c r="J14" s="443" t="s">
        <v>180</v>
      </c>
      <c r="K14" s="447">
        <f t="shared" si="7"/>
        <v>0</v>
      </c>
      <c r="M14" s="449"/>
      <c r="N14" s="442" t="s">
        <v>197</v>
      </c>
      <c r="O14" s="449"/>
      <c r="Q14" s="450">
        <f t="shared" si="4"/>
        <v>0</v>
      </c>
      <c r="R14" s="442" t="s">
        <v>197</v>
      </c>
      <c r="S14" s="450">
        <f t="shared" si="5"/>
        <v>0</v>
      </c>
      <c r="U14" s="447">
        <f t="shared" si="6"/>
        <v>0</v>
      </c>
      <c r="W14" s="451"/>
    </row>
    <row r="15" spans="2:23">
      <c r="B15" s="442">
        <v>10</v>
      </c>
      <c r="C15" s="448" t="s">
        <v>250</v>
      </c>
      <c r="D15" s="442" t="s">
        <v>240</v>
      </c>
      <c r="E15" s="449"/>
      <c r="F15" s="442" t="s">
        <v>197</v>
      </c>
      <c r="G15" s="449"/>
      <c r="H15" s="443" t="s">
        <v>241</v>
      </c>
      <c r="I15" s="449">
        <v>0</v>
      </c>
      <c r="J15" s="443" t="s">
        <v>180</v>
      </c>
      <c r="K15" s="447">
        <f t="shared" si="7"/>
        <v>0</v>
      </c>
      <c r="M15" s="449"/>
      <c r="N15" s="442" t="s">
        <v>197</v>
      </c>
      <c r="O15" s="449"/>
      <c r="Q15" s="450">
        <f t="shared" si="4"/>
        <v>0</v>
      </c>
      <c r="R15" s="442" t="s">
        <v>197</v>
      </c>
      <c r="S15" s="450">
        <f>IF(G15&gt;O15,O15,G15)</f>
        <v>0</v>
      </c>
      <c r="U15" s="447">
        <f t="shared" si="6"/>
        <v>0</v>
      </c>
      <c r="W15" s="451"/>
    </row>
    <row r="16" spans="2:23">
      <c r="B16" s="442">
        <v>11</v>
      </c>
      <c r="C16" s="448" t="s">
        <v>251</v>
      </c>
      <c r="D16" s="442" t="s">
        <v>240</v>
      </c>
      <c r="E16" s="449"/>
      <c r="F16" s="442" t="s">
        <v>197</v>
      </c>
      <c r="G16" s="449"/>
      <c r="H16" s="443" t="s">
        <v>241</v>
      </c>
      <c r="I16" s="449">
        <v>0</v>
      </c>
      <c r="J16" s="443" t="s">
        <v>180</v>
      </c>
      <c r="K16" s="447">
        <f t="shared" si="7"/>
        <v>0</v>
      </c>
      <c r="M16" s="449"/>
      <c r="N16" s="442" t="s">
        <v>197</v>
      </c>
      <c r="O16" s="449"/>
      <c r="Q16" s="450">
        <f t="shared" si="4"/>
        <v>0</v>
      </c>
      <c r="R16" s="442" t="s">
        <v>197</v>
      </c>
      <c r="S16" s="450">
        <f t="shared" si="5"/>
        <v>0</v>
      </c>
      <c r="U16" s="447">
        <f t="shared" si="6"/>
        <v>0</v>
      </c>
      <c r="W16" s="451"/>
    </row>
    <row r="17" spans="2:23">
      <c r="B17" s="442">
        <v>12</v>
      </c>
      <c r="C17" s="448" t="s">
        <v>252</v>
      </c>
      <c r="D17" s="442" t="s">
        <v>240</v>
      </c>
      <c r="E17" s="449"/>
      <c r="F17" s="442" t="s">
        <v>197</v>
      </c>
      <c r="G17" s="449"/>
      <c r="H17" s="443" t="s">
        <v>241</v>
      </c>
      <c r="I17" s="449">
        <v>0</v>
      </c>
      <c r="J17" s="443" t="s">
        <v>180</v>
      </c>
      <c r="K17" s="447">
        <f t="shared" si="7"/>
        <v>0</v>
      </c>
      <c r="M17" s="449"/>
      <c r="N17" s="442" t="s">
        <v>197</v>
      </c>
      <c r="O17" s="449"/>
      <c r="Q17" s="450">
        <f t="shared" si="4"/>
        <v>0</v>
      </c>
      <c r="R17" s="442" t="s">
        <v>197</v>
      </c>
      <c r="S17" s="450">
        <f t="shared" si="5"/>
        <v>0</v>
      </c>
      <c r="U17" s="447">
        <f t="shared" si="6"/>
        <v>0</v>
      </c>
      <c r="W17" s="451"/>
    </row>
    <row r="18" spans="2:23">
      <c r="B18" s="442">
        <v>13</v>
      </c>
      <c r="C18" s="448" t="s">
        <v>253</v>
      </c>
      <c r="D18" s="442" t="s">
        <v>240</v>
      </c>
      <c r="E18" s="449"/>
      <c r="F18" s="442" t="s">
        <v>197</v>
      </c>
      <c r="G18" s="449"/>
      <c r="H18" s="443" t="s">
        <v>241</v>
      </c>
      <c r="I18" s="449">
        <v>0</v>
      </c>
      <c r="J18" s="443" t="s">
        <v>180</v>
      </c>
      <c r="K18" s="447">
        <f t="shared" si="7"/>
        <v>0</v>
      </c>
      <c r="M18" s="449"/>
      <c r="N18" s="442" t="s">
        <v>197</v>
      </c>
      <c r="O18" s="449"/>
      <c r="Q18" s="450">
        <f t="shared" si="4"/>
        <v>0</v>
      </c>
      <c r="R18" s="442" t="s">
        <v>197</v>
      </c>
      <c r="S18" s="450">
        <f t="shared" si="5"/>
        <v>0</v>
      </c>
      <c r="U18" s="447">
        <f t="shared" si="6"/>
        <v>0</v>
      </c>
      <c r="W18" s="451"/>
    </row>
    <row r="19" spans="2:23">
      <c r="B19" s="442">
        <v>14</v>
      </c>
      <c r="C19" s="448" t="s">
        <v>254</v>
      </c>
      <c r="D19" s="442" t="s">
        <v>240</v>
      </c>
      <c r="E19" s="449"/>
      <c r="F19" s="442" t="s">
        <v>197</v>
      </c>
      <c r="G19" s="449"/>
      <c r="H19" s="443" t="s">
        <v>241</v>
      </c>
      <c r="I19" s="449">
        <v>0</v>
      </c>
      <c r="J19" s="443" t="s">
        <v>180</v>
      </c>
      <c r="K19" s="447">
        <f t="shared" si="7"/>
        <v>0</v>
      </c>
      <c r="M19" s="449"/>
      <c r="N19" s="442" t="s">
        <v>197</v>
      </c>
      <c r="O19" s="449"/>
      <c r="Q19" s="450">
        <f t="shared" si="4"/>
        <v>0</v>
      </c>
      <c r="R19" s="442" t="s">
        <v>197</v>
      </c>
      <c r="S19" s="450">
        <f t="shared" si="5"/>
        <v>0</v>
      </c>
      <c r="U19" s="447">
        <f t="shared" si="6"/>
        <v>0</v>
      </c>
      <c r="W19" s="451"/>
    </row>
    <row r="20" spans="2:23">
      <c r="B20" s="442">
        <v>15</v>
      </c>
      <c r="C20" s="448" t="s">
        <v>255</v>
      </c>
      <c r="D20" s="442" t="s">
        <v>240</v>
      </c>
      <c r="E20" s="449"/>
      <c r="F20" s="442" t="s">
        <v>197</v>
      </c>
      <c r="G20" s="449"/>
      <c r="H20" s="443" t="s">
        <v>241</v>
      </c>
      <c r="I20" s="449">
        <v>0</v>
      </c>
      <c r="J20" s="443" t="s">
        <v>180</v>
      </c>
      <c r="K20" s="452">
        <f t="shared" si="7"/>
        <v>0</v>
      </c>
      <c r="M20" s="449"/>
      <c r="N20" s="442" t="s">
        <v>197</v>
      </c>
      <c r="O20" s="449"/>
      <c r="Q20" s="450">
        <f t="shared" si="4"/>
        <v>0</v>
      </c>
      <c r="R20" s="442" t="s">
        <v>197</v>
      </c>
      <c r="S20" s="450">
        <f t="shared" si="5"/>
        <v>0</v>
      </c>
      <c r="U20" s="447">
        <f t="shared" si="6"/>
        <v>0</v>
      </c>
      <c r="W20" s="451"/>
    </row>
    <row r="21" spans="2:23">
      <c r="B21" s="442">
        <v>16</v>
      </c>
      <c r="C21" s="448" t="s">
        <v>256</v>
      </c>
      <c r="D21" s="442" t="s">
        <v>240</v>
      </c>
      <c r="E21" s="449"/>
      <c r="F21" s="442" t="s">
        <v>197</v>
      </c>
      <c r="G21" s="449"/>
      <c r="H21" s="443" t="s">
        <v>241</v>
      </c>
      <c r="I21" s="449">
        <v>0</v>
      </c>
      <c r="J21" s="443" t="s">
        <v>180</v>
      </c>
      <c r="K21" s="447">
        <f t="shared" si="7"/>
        <v>0</v>
      </c>
      <c r="M21" s="449"/>
      <c r="N21" s="442" t="s">
        <v>197</v>
      </c>
      <c r="O21" s="449"/>
      <c r="Q21" s="450">
        <f t="shared" si="4"/>
        <v>0</v>
      </c>
      <c r="R21" s="442" t="s">
        <v>197</v>
      </c>
      <c r="S21" s="450">
        <f t="shared" si="5"/>
        <v>0</v>
      </c>
      <c r="U21" s="447">
        <f t="shared" si="6"/>
        <v>0</v>
      </c>
      <c r="W21" s="451"/>
    </row>
    <row r="22" spans="2:23">
      <c r="B22" s="442">
        <v>17</v>
      </c>
      <c r="C22" s="448" t="s">
        <v>257</v>
      </c>
      <c r="D22" s="442" t="s">
        <v>240</v>
      </c>
      <c r="E22" s="449"/>
      <c r="F22" s="442" t="s">
        <v>197</v>
      </c>
      <c r="G22" s="449"/>
      <c r="H22" s="443" t="s">
        <v>241</v>
      </c>
      <c r="I22" s="449">
        <v>0</v>
      </c>
      <c r="J22" s="443" t="s">
        <v>180</v>
      </c>
      <c r="K22" s="447">
        <f t="shared" si="7"/>
        <v>0</v>
      </c>
      <c r="M22" s="449"/>
      <c r="N22" s="442" t="s">
        <v>197</v>
      </c>
      <c r="O22" s="449"/>
      <c r="Q22" s="450">
        <f t="shared" si="4"/>
        <v>0</v>
      </c>
      <c r="R22" s="442" t="s">
        <v>197</v>
      </c>
      <c r="S22" s="450">
        <f t="shared" si="5"/>
        <v>0</v>
      </c>
      <c r="U22" s="447">
        <f t="shared" si="6"/>
        <v>0</v>
      </c>
      <c r="W22" s="451"/>
    </row>
    <row r="23" spans="2:23">
      <c r="B23" s="442">
        <v>18</v>
      </c>
      <c r="C23" s="448" t="s">
        <v>258</v>
      </c>
      <c r="D23" s="442" t="s">
        <v>240</v>
      </c>
      <c r="E23" s="449"/>
      <c r="F23" s="442" t="s">
        <v>197</v>
      </c>
      <c r="G23" s="449"/>
      <c r="H23" s="443" t="s">
        <v>241</v>
      </c>
      <c r="I23" s="449">
        <v>0</v>
      </c>
      <c r="J23" s="443" t="s">
        <v>180</v>
      </c>
      <c r="K23" s="447">
        <f t="shared" si="7"/>
        <v>0</v>
      </c>
      <c r="M23" s="449"/>
      <c r="N23" s="442" t="s">
        <v>197</v>
      </c>
      <c r="O23" s="449"/>
      <c r="Q23" s="450">
        <f t="shared" si="4"/>
        <v>0</v>
      </c>
      <c r="R23" s="442" t="s">
        <v>197</v>
      </c>
      <c r="S23" s="450">
        <f t="shared" si="5"/>
        <v>0</v>
      </c>
      <c r="U23" s="447">
        <f t="shared" si="6"/>
        <v>0</v>
      </c>
      <c r="W23" s="451"/>
    </row>
    <row r="24" spans="2:23">
      <c r="B24" s="442">
        <v>19</v>
      </c>
      <c r="C24" s="448" t="s">
        <v>259</v>
      </c>
      <c r="D24" s="442" t="s">
        <v>240</v>
      </c>
      <c r="E24" s="449"/>
      <c r="F24" s="442" t="s">
        <v>197</v>
      </c>
      <c r="G24" s="449"/>
      <c r="H24" s="443" t="s">
        <v>241</v>
      </c>
      <c r="I24" s="449">
        <v>0</v>
      </c>
      <c r="J24" s="443" t="s">
        <v>180</v>
      </c>
      <c r="K24" s="447">
        <f t="shared" si="7"/>
        <v>0</v>
      </c>
      <c r="M24" s="449"/>
      <c r="N24" s="442" t="s">
        <v>197</v>
      </c>
      <c r="O24" s="449"/>
      <c r="Q24" s="450">
        <f t="shared" si="4"/>
        <v>0</v>
      </c>
      <c r="R24" s="442" t="s">
        <v>197</v>
      </c>
      <c r="S24" s="450">
        <f t="shared" si="5"/>
        <v>0</v>
      </c>
      <c r="U24" s="447">
        <f t="shared" si="6"/>
        <v>0</v>
      </c>
      <c r="W24" s="451"/>
    </row>
    <row r="25" spans="2:23">
      <c r="B25" s="442">
        <v>20</v>
      </c>
      <c r="C25" s="448" t="s">
        <v>260</v>
      </c>
      <c r="D25" s="442" t="s">
        <v>240</v>
      </c>
      <c r="E25" s="449"/>
      <c r="F25" s="442" t="s">
        <v>197</v>
      </c>
      <c r="G25" s="449"/>
      <c r="H25" s="443" t="s">
        <v>241</v>
      </c>
      <c r="I25" s="449">
        <v>0</v>
      </c>
      <c r="J25" s="443" t="s">
        <v>180</v>
      </c>
      <c r="K25" s="447">
        <f t="shared" si="7"/>
        <v>0</v>
      </c>
      <c r="M25" s="449"/>
      <c r="N25" s="442" t="s">
        <v>197</v>
      </c>
      <c r="O25" s="449"/>
      <c r="Q25" s="450">
        <f t="shared" si="4"/>
        <v>0</v>
      </c>
      <c r="R25" s="442" t="s">
        <v>197</v>
      </c>
      <c r="S25" s="450">
        <f t="shared" si="5"/>
        <v>0</v>
      </c>
      <c r="U25" s="447">
        <f t="shared" si="6"/>
        <v>0</v>
      </c>
      <c r="W25" s="451"/>
    </row>
    <row r="26" spans="2:23">
      <c r="B26" s="442">
        <v>21</v>
      </c>
      <c r="C26" s="448" t="s">
        <v>261</v>
      </c>
      <c r="D26" s="442" t="s">
        <v>240</v>
      </c>
      <c r="E26" s="453"/>
      <c r="F26" s="442" t="s">
        <v>197</v>
      </c>
      <c r="G26" s="453"/>
      <c r="H26" s="443" t="s">
        <v>241</v>
      </c>
      <c r="I26" s="453"/>
      <c r="J26" s="443" t="s">
        <v>180</v>
      </c>
      <c r="K26" s="448">
        <v>1</v>
      </c>
      <c r="M26" s="447"/>
      <c r="N26" s="442" t="s">
        <v>197</v>
      </c>
      <c r="O26" s="447"/>
      <c r="Q26" s="447"/>
      <c r="R26" s="442" t="s">
        <v>197</v>
      </c>
      <c r="S26" s="447"/>
      <c r="U26" s="448">
        <v>1</v>
      </c>
      <c r="W26" s="451"/>
    </row>
    <row r="27" spans="2:23">
      <c r="B27" s="442">
        <v>22</v>
      </c>
      <c r="C27" s="448" t="s">
        <v>262</v>
      </c>
      <c r="D27" s="442" t="s">
        <v>240</v>
      </c>
      <c r="E27" s="453"/>
      <c r="F27" s="442" t="s">
        <v>197</v>
      </c>
      <c r="G27" s="453"/>
      <c r="H27" s="443" t="s">
        <v>241</v>
      </c>
      <c r="I27" s="453"/>
      <c r="J27" s="443" t="s">
        <v>180</v>
      </c>
      <c r="K27" s="448">
        <v>2</v>
      </c>
      <c r="M27" s="447"/>
      <c r="N27" s="442" t="s">
        <v>197</v>
      </c>
      <c r="O27" s="447"/>
      <c r="Q27" s="447"/>
      <c r="R27" s="442" t="s">
        <v>197</v>
      </c>
      <c r="S27" s="447"/>
      <c r="U27" s="448">
        <v>2</v>
      </c>
      <c r="W27" s="451"/>
    </row>
    <row r="28" spans="2:23">
      <c r="B28" s="442">
        <v>23</v>
      </c>
      <c r="C28" s="448" t="s">
        <v>263</v>
      </c>
      <c r="D28" s="442" t="s">
        <v>240</v>
      </c>
      <c r="E28" s="453"/>
      <c r="F28" s="442" t="s">
        <v>197</v>
      </c>
      <c r="G28" s="453"/>
      <c r="H28" s="443" t="s">
        <v>241</v>
      </c>
      <c r="I28" s="453"/>
      <c r="J28" s="443" t="s">
        <v>180</v>
      </c>
      <c r="K28" s="448">
        <v>3</v>
      </c>
      <c r="M28" s="447"/>
      <c r="N28" s="442" t="s">
        <v>197</v>
      </c>
      <c r="O28" s="447"/>
      <c r="Q28" s="447"/>
      <c r="R28" s="442" t="s">
        <v>197</v>
      </c>
      <c r="S28" s="447"/>
      <c r="U28" s="448">
        <v>3</v>
      </c>
      <c r="W28" s="451"/>
    </row>
    <row r="29" spans="2:23">
      <c r="B29" s="442">
        <v>24</v>
      </c>
      <c r="C29" s="448" t="s">
        <v>264</v>
      </c>
      <c r="D29" s="442" t="s">
        <v>240</v>
      </c>
      <c r="E29" s="453"/>
      <c r="F29" s="442" t="s">
        <v>197</v>
      </c>
      <c r="G29" s="453"/>
      <c r="H29" s="443" t="s">
        <v>241</v>
      </c>
      <c r="I29" s="453"/>
      <c r="J29" s="443" t="s">
        <v>180</v>
      </c>
      <c r="K29" s="448">
        <v>4</v>
      </c>
      <c r="M29" s="447"/>
      <c r="N29" s="442" t="s">
        <v>197</v>
      </c>
      <c r="O29" s="447"/>
      <c r="Q29" s="447"/>
      <c r="R29" s="442" t="s">
        <v>197</v>
      </c>
      <c r="S29" s="447"/>
      <c r="U29" s="448">
        <v>4</v>
      </c>
      <c r="W29" s="451"/>
    </row>
    <row r="30" spans="2:23">
      <c r="B30" s="442">
        <v>25</v>
      </c>
      <c r="C30" s="448" t="s">
        <v>265</v>
      </c>
      <c r="D30" s="442" t="s">
        <v>240</v>
      </c>
      <c r="E30" s="453"/>
      <c r="F30" s="442" t="s">
        <v>197</v>
      </c>
      <c r="G30" s="453"/>
      <c r="H30" s="443" t="s">
        <v>241</v>
      </c>
      <c r="I30" s="453"/>
      <c r="J30" s="443" t="s">
        <v>180</v>
      </c>
      <c r="K30" s="448">
        <v>4</v>
      </c>
      <c r="M30" s="447"/>
      <c r="N30" s="442" t="s">
        <v>197</v>
      </c>
      <c r="O30" s="447"/>
      <c r="Q30" s="447"/>
      <c r="R30" s="442" t="s">
        <v>197</v>
      </c>
      <c r="S30" s="447"/>
      <c r="U30" s="448">
        <v>3</v>
      </c>
      <c r="W30" s="451"/>
    </row>
    <row r="31" spans="2:23">
      <c r="B31" s="442">
        <v>26</v>
      </c>
      <c r="C31" s="448" t="s">
        <v>266</v>
      </c>
      <c r="D31" s="442" t="s">
        <v>240</v>
      </c>
      <c r="E31" s="453"/>
      <c r="F31" s="442" t="s">
        <v>197</v>
      </c>
      <c r="G31" s="453"/>
      <c r="H31" s="443" t="s">
        <v>241</v>
      </c>
      <c r="I31" s="453"/>
      <c r="J31" s="443" t="s">
        <v>180</v>
      </c>
      <c r="K31" s="448">
        <v>5</v>
      </c>
      <c r="M31" s="447"/>
      <c r="N31" s="442" t="s">
        <v>197</v>
      </c>
      <c r="O31" s="447"/>
      <c r="Q31" s="447"/>
      <c r="R31" s="442" t="s">
        <v>197</v>
      </c>
      <c r="S31" s="447"/>
      <c r="U31" s="448">
        <v>5</v>
      </c>
      <c r="W31" s="451"/>
    </row>
    <row r="32" spans="2:23">
      <c r="B32" s="442">
        <v>27</v>
      </c>
      <c r="C32" s="448" t="s">
        <v>267</v>
      </c>
      <c r="D32" s="442" t="s">
        <v>240</v>
      </c>
      <c r="E32" s="453"/>
      <c r="F32" s="442" t="s">
        <v>197</v>
      </c>
      <c r="G32" s="453"/>
      <c r="H32" s="443" t="s">
        <v>241</v>
      </c>
      <c r="I32" s="453"/>
      <c r="J32" s="443" t="s">
        <v>180</v>
      </c>
      <c r="K32" s="448">
        <v>0</v>
      </c>
      <c r="M32" s="447"/>
      <c r="N32" s="442" t="s">
        <v>197</v>
      </c>
      <c r="O32" s="447"/>
      <c r="Q32" s="447"/>
      <c r="R32" s="442" t="s">
        <v>197</v>
      </c>
      <c r="S32" s="447"/>
      <c r="U32" s="448">
        <v>0</v>
      </c>
      <c r="W32" s="451" t="s">
        <v>268</v>
      </c>
    </row>
    <row r="33" spans="2:23">
      <c r="B33" s="442">
        <v>28</v>
      </c>
      <c r="C33" s="448" t="s">
        <v>269</v>
      </c>
      <c r="D33" s="442" t="s">
        <v>240</v>
      </c>
      <c r="E33" s="453"/>
      <c r="F33" s="442" t="s">
        <v>197</v>
      </c>
      <c r="G33" s="453"/>
      <c r="H33" s="443" t="s">
        <v>241</v>
      </c>
      <c r="I33" s="453"/>
      <c r="J33" s="443" t="s">
        <v>180</v>
      </c>
      <c r="K33" s="448"/>
      <c r="M33" s="447"/>
      <c r="N33" s="442" t="s">
        <v>197</v>
      </c>
      <c r="O33" s="447"/>
      <c r="Q33" s="447"/>
      <c r="R33" s="442" t="s">
        <v>197</v>
      </c>
      <c r="S33" s="447"/>
      <c r="U33" s="448"/>
      <c r="W33" s="451"/>
    </row>
    <row r="34" spans="2:23">
      <c r="B34" s="442">
        <v>29</v>
      </c>
      <c r="C34" s="448" t="s">
        <v>269</v>
      </c>
      <c r="D34" s="442" t="s">
        <v>240</v>
      </c>
      <c r="E34" s="453"/>
      <c r="F34" s="442" t="s">
        <v>197</v>
      </c>
      <c r="G34" s="453"/>
      <c r="H34" s="443" t="s">
        <v>241</v>
      </c>
      <c r="I34" s="453"/>
      <c r="J34" s="443" t="s">
        <v>180</v>
      </c>
      <c r="K34" s="448"/>
      <c r="M34" s="447"/>
      <c r="N34" s="442" t="s">
        <v>197</v>
      </c>
      <c r="O34" s="447"/>
      <c r="Q34" s="447"/>
      <c r="R34" s="442" t="s">
        <v>197</v>
      </c>
      <c r="S34" s="447"/>
      <c r="U34" s="448"/>
      <c r="W34" s="451"/>
    </row>
    <row r="35" spans="2:23">
      <c r="B35" s="442">
        <v>30</v>
      </c>
      <c r="C35" s="448" t="s">
        <v>269</v>
      </c>
      <c r="D35" s="442" t="s">
        <v>240</v>
      </c>
      <c r="E35" s="453"/>
      <c r="F35" s="442" t="s">
        <v>197</v>
      </c>
      <c r="G35" s="453"/>
      <c r="H35" s="443" t="s">
        <v>241</v>
      </c>
      <c r="I35" s="453"/>
      <c r="J35" s="443" t="s">
        <v>180</v>
      </c>
      <c r="K35" s="448"/>
      <c r="M35" s="447"/>
      <c r="N35" s="442" t="s">
        <v>197</v>
      </c>
      <c r="O35" s="447"/>
      <c r="Q35" s="447"/>
      <c r="R35" s="442" t="s">
        <v>197</v>
      </c>
      <c r="S35" s="447"/>
      <c r="U35" s="448"/>
      <c r="W35" s="451"/>
    </row>
    <row r="36" spans="2:23">
      <c r="C36" s="454"/>
    </row>
    <row r="37" spans="2:23">
      <c r="C37" s="443" t="s">
        <v>270</v>
      </c>
    </row>
    <row r="38" spans="2:23">
      <c r="C38" s="443" t="s">
        <v>271</v>
      </c>
    </row>
    <row r="39" spans="2:23">
      <c r="C39" s="443" t="s">
        <v>272</v>
      </c>
    </row>
    <row r="40" spans="2:23">
      <c r="C40" s="443" t="s">
        <v>273</v>
      </c>
    </row>
    <row r="41" spans="2:23">
      <c r="C41" s="444" t="s">
        <v>274</v>
      </c>
    </row>
    <row r="42" spans="2:23">
      <c r="C42" s="444" t="s">
        <v>275</v>
      </c>
    </row>
  </sheetData>
  <sheetProtection insertRows="0" deleteRows="0"/>
  <mergeCells count="4">
    <mergeCell ref="E4:K4"/>
    <mergeCell ref="M4:O4"/>
    <mergeCell ref="Q4:U4"/>
    <mergeCell ref="W4:W5"/>
  </mergeCells>
  <phoneticPr fontId="4"/>
  <printOptions horizontalCentered="1" verticalCentered="1"/>
  <pageMargins left="0.15748031496062992" right="0.15748031496062992" top="0.55118110236220474" bottom="0.35433070866141736" header="0.31496062992125984" footer="0.31496062992125984"/>
  <pageSetup paperSize="9" scale="4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73E0-FB2D-44DD-B938-2B2774B21CF9}">
  <sheetPr codeName="Sheet9">
    <tabColor theme="0" tint="-0.249977111117893"/>
    <pageSetUpPr fitToPage="1"/>
  </sheetPr>
  <dimension ref="B1:BS74"/>
  <sheetViews>
    <sheetView workbookViewId="0">
      <selection activeCell="B2" sqref="B2"/>
    </sheetView>
  </sheetViews>
  <sheetFormatPr defaultColWidth="10.796875" defaultRowHeight="13"/>
  <cols>
    <col min="1" max="1" width="2.19921875" style="455" customWidth="1"/>
    <col min="2" max="3" width="10.796875" style="455"/>
    <col min="4" max="4" width="54.69921875" style="455" customWidth="1"/>
    <col min="5" max="16384" width="10.796875" style="455"/>
  </cols>
  <sheetData>
    <row r="1" spans="2:11" ht="14">
      <c r="B1" s="455" t="s">
        <v>276</v>
      </c>
      <c r="D1" s="456"/>
      <c r="E1" s="456"/>
      <c r="F1" s="456"/>
    </row>
    <row r="2" spans="2:11" s="361" customFormat="1" ht="20.25" customHeight="1">
      <c r="B2" s="457" t="s">
        <v>277</v>
      </c>
      <c r="C2" s="457"/>
      <c r="D2" s="456"/>
      <c r="E2" s="456"/>
      <c r="F2" s="456"/>
    </row>
    <row r="3" spans="2:11" s="361" customFormat="1" ht="20.25" customHeight="1">
      <c r="B3" s="457"/>
      <c r="C3" s="457"/>
      <c r="D3" s="456"/>
      <c r="E3" s="456"/>
      <c r="F3" s="456"/>
    </row>
    <row r="4" spans="2:11" s="361" customFormat="1" ht="20.25" customHeight="1">
      <c r="B4" s="458"/>
      <c r="C4" s="456" t="s">
        <v>278</v>
      </c>
      <c r="D4" s="456"/>
      <c r="F4" s="1502" t="s">
        <v>279</v>
      </c>
      <c r="G4" s="1502"/>
      <c r="H4" s="1502"/>
      <c r="I4" s="1502"/>
      <c r="J4" s="1502"/>
      <c r="K4" s="1502"/>
    </row>
    <row r="5" spans="2:11" s="361" customFormat="1" ht="20.25" customHeight="1">
      <c r="B5" s="459"/>
      <c r="C5" s="456" t="s">
        <v>280</v>
      </c>
      <c r="D5" s="456"/>
      <c r="F5" s="1502"/>
      <c r="G5" s="1502"/>
      <c r="H5" s="1502"/>
      <c r="I5" s="1502"/>
      <c r="J5" s="1502"/>
      <c r="K5" s="1502"/>
    </row>
    <row r="6" spans="2:11" s="361" customFormat="1" ht="20.25" customHeight="1">
      <c r="B6" s="460" t="s">
        <v>281</v>
      </c>
      <c r="C6" s="456"/>
      <c r="D6" s="456"/>
      <c r="E6" s="461"/>
      <c r="F6" s="456"/>
    </row>
    <row r="7" spans="2:11" s="361" customFormat="1" ht="20.25" customHeight="1">
      <c r="B7" s="457"/>
      <c r="C7" s="457"/>
      <c r="D7" s="456"/>
      <c r="E7" s="461"/>
      <c r="F7" s="456"/>
    </row>
    <row r="8" spans="2:11" s="361" customFormat="1" ht="20.25" customHeight="1">
      <c r="B8" s="456" t="s">
        <v>282</v>
      </c>
      <c r="C8" s="457"/>
      <c r="D8" s="456"/>
      <c r="E8" s="461"/>
      <c r="F8" s="456"/>
    </row>
    <row r="9" spans="2:11" s="361" customFormat="1" ht="20.25" customHeight="1">
      <c r="B9" s="457"/>
      <c r="C9" s="457"/>
      <c r="D9" s="456"/>
      <c r="E9" s="456"/>
      <c r="F9" s="456"/>
    </row>
    <row r="10" spans="2:11" s="361" customFormat="1" ht="20.25" customHeight="1">
      <c r="B10" s="456" t="s">
        <v>283</v>
      </c>
      <c r="C10" s="457"/>
      <c r="D10" s="456"/>
      <c r="E10" s="456"/>
      <c r="F10" s="456"/>
    </row>
    <row r="11" spans="2:11" s="361" customFormat="1" ht="20.25" customHeight="1">
      <c r="B11" s="456"/>
      <c r="C11" s="457"/>
      <c r="D11" s="456"/>
      <c r="E11" s="456"/>
      <c r="F11" s="456"/>
    </row>
    <row r="12" spans="2:11" s="361" customFormat="1" ht="20.25" customHeight="1">
      <c r="B12" s="456" t="s">
        <v>284</v>
      </c>
      <c r="C12" s="457"/>
      <c r="D12" s="456"/>
    </row>
    <row r="13" spans="2:11" s="361" customFormat="1" ht="20.25" customHeight="1">
      <c r="B13" s="456"/>
      <c r="C13" s="457"/>
      <c r="D13" s="456"/>
    </row>
    <row r="14" spans="2:11" s="361" customFormat="1" ht="20.25" customHeight="1">
      <c r="B14" s="456" t="s">
        <v>285</v>
      </c>
      <c r="C14" s="457"/>
      <c r="D14" s="456"/>
    </row>
    <row r="15" spans="2:11" s="361" customFormat="1" ht="20.25" customHeight="1">
      <c r="B15" s="456"/>
      <c r="C15" s="457"/>
      <c r="D15" s="456"/>
    </row>
    <row r="16" spans="2:11" s="361" customFormat="1" ht="20.25" customHeight="1">
      <c r="B16" s="456" t="s">
        <v>286</v>
      </c>
      <c r="C16" s="457"/>
      <c r="D16" s="456"/>
    </row>
    <row r="17" spans="2:25" s="361" customFormat="1" ht="20.25" customHeight="1">
      <c r="B17" s="457"/>
      <c r="C17" s="457"/>
      <c r="D17" s="456"/>
    </row>
    <row r="18" spans="2:25" s="361" customFormat="1" ht="20.25" customHeight="1">
      <c r="B18" s="456" t="s">
        <v>287</v>
      </c>
      <c r="C18" s="457"/>
      <c r="D18" s="456"/>
    </row>
    <row r="19" spans="2:25" s="361" customFormat="1" ht="20.25" customHeight="1">
      <c r="B19" s="457"/>
      <c r="C19" s="457"/>
      <c r="D19" s="456"/>
    </row>
    <row r="20" spans="2:25" s="361" customFormat="1" ht="17.25" customHeight="1">
      <c r="B20" s="456" t="s">
        <v>288</v>
      </c>
      <c r="C20" s="456"/>
      <c r="D20" s="456"/>
    </row>
    <row r="21" spans="2:25" s="361" customFormat="1" ht="17.25" customHeight="1">
      <c r="B21" s="456" t="s">
        <v>289</v>
      </c>
      <c r="C21" s="456"/>
      <c r="D21" s="456"/>
    </row>
    <row r="22" spans="2:25" s="361" customFormat="1" ht="17.25" customHeight="1">
      <c r="B22" s="456"/>
      <c r="C22" s="456"/>
      <c r="D22" s="456"/>
    </row>
    <row r="23" spans="2:25" s="361" customFormat="1" ht="17.25" customHeight="1">
      <c r="B23" s="456"/>
      <c r="C23" s="462" t="s">
        <v>200</v>
      </c>
      <c r="D23" s="462" t="s">
        <v>290</v>
      </c>
    </row>
    <row r="24" spans="2:25" s="361" customFormat="1" ht="17.25" customHeight="1">
      <c r="B24" s="456"/>
      <c r="C24" s="462">
        <v>1</v>
      </c>
      <c r="D24" s="463" t="s">
        <v>291</v>
      </c>
    </row>
    <row r="25" spans="2:25" s="361" customFormat="1" ht="17.25" customHeight="1">
      <c r="B25" s="456"/>
      <c r="C25" s="462">
        <v>2</v>
      </c>
      <c r="D25" s="463" t="s">
        <v>222</v>
      </c>
    </row>
    <row r="26" spans="2:25" s="361" customFormat="1" ht="17.25" customHeight="1">
      <c r="B26" s="456"/>
      <c r="C26" s="462">
        <v>3</v>
      </c>
      <c r="D26" s="463" t="s">
        <v>223</v>
      </c>
    </row>
    <row r="27" spans="2:25" s="361" customFormat="1" ht="17.25" customHeight="1">
      <c r="B27" s="456"/>
      <c r="C27" s="462">
        <v>4</v>
      </c>
      <c r="D27" s="463" t="s">
        <v>224</v>
      </c>
    </row>
    <row r="28" spans="2:25" s="361" customFormat="1" ht="17.25" customHeight="1">
      <c r="B28" s="456"/>
      <c r="C28" s="462">
        <v>5</v>
      </c>
      <c r="D28" s="463" t="s">
        <v>225</v>
      </c>
    </row>
    <row r="29" spans="2:25" s="361" customFormat="1" ht="17.25" customHeight="1">
      <c r="B29" s="456"/>
      <c r="C29" s="461"/>
      <c r="D29" s="456"/>
    </row>
    <row r="30" spans="2:25" s="361" customFormat="1" ht="17.25" customHeight="1">
      <c r="B30" s="456" t="s">
        <v>292</v>
      </c>
      <c r="C30" s="456"/>
      <c r="D30" s="456"/>
    </row>
    <row r="31" spans="2:25" s="361" customFormat="1" ht="17.25" customHeight="1">
      <c r="B31" s="456" t="s">
        <v>293</v>
      </c>
      <c r="C31" s="456"/>
      <c r="D31" s="456"/>
    </row>
    <row r="32" spans="2:25" s="361" customFormat="1" ht="17.25" customHeight="1">
      <c r="B32" s="456"/>
      <c r="C32" s="456"/>
      <c r="D32" s="456"/>
      <c r="G32" s="464"/>
      <c r="H32" s="464"/>
      <c r="J32" s="464"/>
      <c r="K32" s="464"/>
      <c r="L32" s="464"/>
      <c r="M32" s="464"/>
      <c r="N32" s="464"/>
      <c r="O32" s="464"/>
      <c r="R32" s="464"/>
      <c r="S32" s="464"/>
      <c r="T32" s="464"/>
      <c r="W32" s="464"/>
      <c r="X32" s="464"/>
      <c r="Y32" s="464"/>
    </row>
    <row r="33" spans="2:51" s="361" customFormat="1" ht="17.25" customHeight="1">
      <c r="B33" s="456"/>
      <c r="C33" s="462" t="s">
        <v>233</v>
      </c>
      <c r="D33" s="462" t="s">
        <v>294</v>
      </c>
      <c r="G33" s="464"/>
      <c r="H33" s="464"/>
      <c r="J33" s="464"/>
      <c r="K33" s="464"/>
      <c r="L33" s="464"/>
      <c r="M33" s="464"/>
      <c r="N33" s="464"/>
      <c r="O33" s="464"/>
      <c r="R33" s="464"/>
      <c r="S33" s="464"/>
      <c r="T33" s="464"/>
      <c r="W33" s="464"/>
      <c r="X33" s="464"/>
      <c r="Y33" s="464"/>
    </row>
    <row r="34" spans="2:51" s="361" customFormat="1" ht="17.25" customHeight="1">
      <c r="B34" s="456"/>
      <c r="C34" s="462" t="s">
        <v>295</v>
      </c>
      <c r="D34" s="463" t="s">
        <v>296</v>
      </c>
      <c r="G34" s="464"/>
      <c r="H34" s="464"/>
      <c r="J34" s="464"/>
      <c r="K34" s="464"/>
      <c r="L34" s="464"/>
      <c r="M34" s="464"/>
      <c r="N34" s="464"/>
      <c r="O34" s="464"/>
      <c r="R34" s="464"/>
      <c r="S34" s="464"/>
      <c r="T34" s="464"/>
      <c r="W34" s="464"/>
      <c r="X34" s="464"/>
      <c r="Y34" s="464"/>
    </row>
    <row r="35" spans="2:51" s="361" customFormat="1" ht="17.25" customHeight="1">
      <c r="B35" s="456"/>
      <c r="C35" s="462" t="s">
        <v>297</v>
      </c>
      <c r="D35" s="463" t="s">
        <v>298</v>
      </c>
      <c r="G35" s="464"/>
      <c r="H35" s="464"/>
      <c r="J35" s="464"/>
      <c r="K35" s="464"/>
      <c r="L35" s="464"/>
      <c r="M35" s="464"/>
      <c r="N35" s="464"/>
      <c r="O35" s="464"/>
      <c r="R35" s="464"/>
      <c r="S35" s="464"/>
      <c r="T35" s="464"/>
      <c r="W35" s="464"/>
      <c r="X35" s="464"/>
      <c r="Y35" s="464"/>
    </row>
    <row r="36" spans="2:51" s="361" customFormat="1" ht="17.25" customHeight="1">
      <c r="B36" s="456"/>
      <c r="C36" s="462" t="s">
        <v>299</v>
      </c>
      <c r="D36" s="463" t="s">
        <v>300</v>
      </c>
      <c r="G36" s="464"/>
      <c r="H36" s="464"/>
      <c r="J36" s="464"/>
      <c r="K36" s="464"/>
      <c r="L36" s="464"/>
      <c r="M36" s="464"/>
      <c r="N36" s="464"/>
      <c r="O36" s="464"/>
      <c r="R36" s="464"/>
      <c r="S36" s="464"/>
      <c r="T36" s="464"/>
      <c r="W36" s="464"/>
      <c r="X36" s="464"/>
      <c r="Y36" s="464"/>
    </row>
    <row r="37" spans="2:51" s="361" customFormat="1" ht="17.25" customHeight="1">
      <c r="B37" s="456"/>
      <c r="C37" s="462" t="s">
        <v>301</v>
      </c>
      <c r="D37" s="463" t="s">
        <v>302</v>
      </c>
      <c r="G37" s="464"/>
      <c r="H37" s="464"/>
      <c r="J37" s="464"/>
      <c r="K37" s="464"/>
      <c r="L37" s="464"/>
      <c r="M37" s="464"/>
      <c r="N37" s="464"/>
      <c r="O37" s="464"/>
      <c r="R37" s="464"/>
      <c r="S37" s="464"/>
      <c r="T37" s="464"/>
      <c r="W37" s="464"/>
      <c r="X37" s="464"/>
      <c r="Y37" s="464"/>
    </row>
    <row r="38" spans="2:51" s="361" customFormat="1" ht="17.25" customHeight="1">
      <c r="B38" s="456"/>
      <c r="C38" s="456"/>
      <c r="D38" s="456"/>
      <c r="G38" s="464"/>
      <c r="H38" s="464"/>
      <c r="J38" s="464"/>
      <c r="K38" s="464"/>
      <c r="L38" s="464"/>
      <c r="M38" s="464"/>
      <c r="N38" s="464"/>
      <c r="O38" s="464"/>
      <c r="R38" s="464"/>
      <c r="S38" s="464"/>
      <c r="T38" s="464"/>
      <c r="W38" s="464"/>
      <c r="X38" s="464"/>
      <c r="Y38" s="464"/>
    </row>
    <row r="39" spans="2:51" s="361" customFormat="1" ht="17.25" customHeight="1">
      <c r="B39" s="456"/>
      <c r="C39" s="465" t="s">
        <v>303</v>
      </c>
      <c r="D39" s="456"/>
      <c r="G39" s="464"/>
      <c r="H39" s="464"/>
      <c r="J39" s="464"/>
      <c r="K39" s="464"/>
      <c r="L39" s="464"/>
      <c r="M39" s="464"/>
      <c r="N39" s="464"/>
      <c r="O39" s="464"/>
      <c r="R39" s="464"/>
      <c r="S39" s="464"/>
      <c r="T39" s="464"/>
      <c r="W39" s="464"/>
      <c r="X39" s="464"/>
      <c r="Y39" s="464"/>
    </row>
    <row r="40" spans="2:51" s="361" customFormat="1" ht="17.25" customHeight="1">
      <c r="C40" s="456" t="s">
        <v>304</v>
      </c>
      <c r="F40" s="465"/>
      <c r="G40" s="464"/>
      <c r="H40" s="464"/>
      <c r="J40" s="464"/>
      <c r="K40" s="464"/>
      <c r="L40" s="464"/>
      <c r="M40" s="464"/>
      <c r="N40" s="464"/>
      <c r="O40" s="464"/>
      <c r="R40" s="464"/>
      <c r="S40" s="464"/>
      <c r="T40" s="464"/>
      <c r="W40" s="464"/>
      <c r="X40" s="464"/>
      <c r="Y40" s="464"/>
    </row>
    <row r="41" spans="2:51" s="361" customFormat="1" ht="17.25" customHeight="1">
      <c r="C41" s="456" t="s">
        <v>305</v>
      </c>
      <c r="F41" s="456"/>
      <c r="G41" s="464"/>
      <c r="H41" s="464"/>
      <c r="J41" s="464"/>
      <c r="K41" s="464"/>
      <c r="L41" s="464"/>
      <c r="M41" s="464"/>
      <c r="N41" s="464"/>
      <c r="O41" s="464"/>
      <c r="R41" s="464"/>
      <c r="S41" s="464"/>
      <c r="T41" s="464"/>
      <c r="W41" s="464"/>
      <c r="X41" s="464"/>
      <c r="Y41" s="464"/>
    </row>
    <row r="42" spans="2:51" s="361" customFormat="1" ht="17.25" customHeight="1">
      <c r="B42" s="456"/>
      <c r="C42" s="456"/>
      <c r="D42" s="456"/>
      <c r="E42" s="465"/>
      <c r="F42" s="464"/>
      <c r="G42" s="464"/>
      <c r="H42" s="464"/>
      <c r="J42" s="464"/>
      <c r="K42" s="464"/>
      <c r="L42" s="464"/>
      <c r="M42" s="464"/>
      <c r="N42" s="464"/>
      <c r="O42" s="464"/>
      <c r="R42" s="464"/>
      <c r="S42" s="464"/>
      <c r="T42" s="464"/>
      <c r="W42" s="464"/>
      <c r="X42" s="464"/>
      <c r="Y42" s="464"/>
    </row>
    <row r="43" spans="2:51" s="361" customFormat="1" ht="17.25" customHeight="1">
      <c r="B43" s="456" t="s">
        <v>306</v>
      </c>
      <c r="C43" s="456"/>
      <c r="D43" s="456"/>
    </row>
    <row r="44" spans="2:51" s="361" customFormat="1" ht="17.25" customHeight="1">
      <c r="B44" s="456" t="s">
        <v>307</v>
      </c>
      <c r="C44" s="456"/>
      <c r="D44" s="456"/>
    </row>
    <row r="45" spans="2:51" s="361" customFormat="1" ht="17.25" customHeight="1">
      <c r="B45" s="466" t="s">
        <v>308</v>
      </c>
      <c r="E45" s="464"/>
      <c r="F45" s="464"/>
      <c r="G45" s="464"/>
      <c r="H45" s="464"/>
      <c r="I45" s="464"/>
      <c r="J45" s="464"/>
      <c r="K45" s="464"/>
      <c r="L45" s="464"/>
      <c r="M45" s="464"/>
      <c r="N45" s="464"/>
      <c r="O45" s="464"/>
      <c r="P45" s="464"/>
      <c r="Q45" s="464"/>
      <c r="R45" s="464"/>
      <c r="S45" s="464"/>
      <c r="T45" s="464"/>
      <c r="U45" s="464"/>
      <c r="Y45" s="464"/>
      <c r="Z45" s="464"/>
      <c r="AA45" s="464"/>
      <c r="AB45" s="464"/>
      <c r="AD45" s="464"/>
      <c r="AE45" s="464"/>
      <c r="AF45" s="464"/>
      <c r="AG45" s="464"/>
      <c r="AH45" s="464"/>
      <c r="AI45" s="467"/>
      <c r="AJ45" s="464"/>
      <c r="AK45" s="464"/>
      <c r="AL45" s="464"/>
      <c r="AM45" s="464"/>
      <c r="AN45" s="464"/>
      <c r="AO45" s="464"/>
      <c r="AP45" s="464"/>
      <c r="AQ45" s="464"/>
      <c r="AR45" s="464"/>
      <c r="AS45" s="464"/>
      <c r="AT45" s="464"/>
      <c r="AU45" s="464"/>
      <c r="AV45" s="464"/>
      <c r="AW45" s="464"/>
      <c r="AX45" s="464"/>
      <c r="AY45" s="467"/>
    </row>
    <row r="46" spans="2:51" s="361" customFormat="1" ht="17.25" customHeight="1"/>
    <row r="47" spans="2:51" s="361" customFormat="1" ht="17.25" customHeight="1">
      <c r="B47" s="456" t="s">
        <v>309</v>
      </c>
      <c r="C47" s="456"/>
    </row>
    <row r="48" spans="2:51" s="361" customFormat="1" ht="17.25" customHeight="1">
      <c r="B48" s="456"/>
      <c r="C48" s="456"/>
    </row>
    <row r="49" spans="2:54" s="361" customFormat="1" ht="17.25" customHeight="1">
      <c r="B49" s="456" t="s">
        <v>310</v>
      </c>
      <c r="C49" s="456"/>
    </row>
    <row r="50" spans="2:54" s="361" customFormat="1" ht="17.25" customHeight="1">
      <c r="B50" s="456" t="s">
        <v>311</v>
      </c>
      <c r="C50" s="456"/>
    </row>
    <row r="51" spans="2:54" s="361" customFormat="1" ht="17.25" customHeight="1">
      <c r="B51" s="456"/>
      <c r="C51" s="456"/>
    </row>
    <row r="52" spans="2:54" s="361" customFormat="1" ht="17.25" customHeight="1">
      <c r="B52" s="456" t="s">
        <v>312</v>
      </c>
      <c r="C52" s="456"/>
    </row>
    <row r="53" spans="2:54" s="361" customFormat="1" ht="17.25" customHeight="1">
      <c r="B53" s="456" t="s">
        <v>313</v>
      </c>
      <c r="C53" s="456"/>
    </row>
    <row r="54" spans="2:54" s="361" customFormat="1" ht="17.25" customHeight="1">
      <c r="B54" s="456"/>
      <c r="C54" s="456"/>
    </row>
    <row r="55" spans="2:54" s="361" customFormat="1" ht="17.25" customHeight="1">
      <c r="B55" s="456" t="s">
        <v>314</v>
      </c>
      <c r="C55" s="456"/>
      <c r="D55" s="456"/>
    </row>
    <row r="56" spans="2:54" s="361" customFormat="1" ht="17.25" customHeight="1">
      <c r="B56" s="456"/>
      <c r="C56" s="456"/>
      <c r="D56" s="456"/>
    </row>
    <row r="57" spans="2:54" s="361" customFormat="1" ht="17.25" customHeight="1">
      <c r="B57" s="361" t="s">
        <v>315</v>
      </c>
      <c r="D57" s="456"/>
    </row>
    <row r="58" spans="2:54" s="361" customFormat="1" ht="17.25" customHeight="1">
      <c r="B58" s="361" t="s">
        <v>316</v>
      </c>
      <c r="D58" s="456"/>
    </row>
    <row r="59" spans="2:54" s="361" customFormat="1" ht="17.25" customHeight="1">
      <c r="B59" s="361" t="s">
        <v>317</v>
      </c>
      <c r="D59" s="456"/>
    </row>
    <row r="60" spans="2:54" s="361" customFormat="1" ht="17.25" customHeight="1"/>
    <row r="61" spans="2:54" s="361" customFormat="1" ht="17.25" customHeight="1">
      <c r="B61" s="361" t="s">
        <v>318</v>
      </c>
      <c r="E61" s="468"/>
      <c r="F61" s="468"/>
      <c r="G61" s="468"/>
      <c r="H61" s="468"/>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8"/>
      <c r="AG61" s="468"/>
      <c r="AH61" s="468"/>
      <c r="AI61" s="468"/>
      <c r="AJ61" s="468"/>
      <c r="AK61" s="468"/>
      <c r="AL61" s="468"/>
      <c r="AM61" s="468"/>
      <c r="AN61" s="468"/>
      <c r="AO61" s="468"/>
      <c r="AP61" s="468"/>
      <c r="AQ61" s="468"/>
      <c r="AR61" s="468"/>
      <c r="AS61" s="468"/>
      <c r="AT61" s="468"/>
      <c r="AU61" s="468"/>
      <c r="AV61" s="468"/>
      <c r="AW61" s="468"/>
      <c r="AX61" s="468"/>
    </row>
    <row r="62" spans="2:54" s="361" customFormat="1" ht="17.25" customHeight="1">
      <c r="E62" s="468"/>
      <c r="F62" s="468"/>
      <c r="G62" s="468"/>
      <c r="H62" s="468"/>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row>
    <row r="63" spans="2:54" s="361" customFormat="1" ht="17.25" customHeight="1">
      <c r="B63" s="361" t="s">
        <v>319</v>
      </c>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row>
    <row r="64" spans="2:54" s="361" customFormat="1" ht="17.25" customHeight="1">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row>
    <row r="65" spans="2:71" s="361" customFormat="1" ht="17.25" customHeight="1">
      <c r="B65" s="361" t="s">
        <v>320</v>
      </c>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8"/>
      <c r="AG65" s="468"/>
      <c r="AH65" s="468"/>
      <c r="AI65" s="468"/>
      <c r="AJ65" s="468"/>
      <c r="AK65" s="468"/>
      <c r="AL65" s="468"/>
      <c r="AM65" s="468"/>
      <c r="AN65" s="468"/>
      <c r="AO65" s="468"/>
      <c r="AP65" s="468"/>
      <c r="AQ65" s="468"/>
      <c r="AR65" s="468"/>
      <c r="AS65" s="468"/>
      <c r="AT65" s="468"/>
      <c r="AU65" s="468"/>
      <c r="AV65" s="468"/>
      <c r="AW65" s="468"/>
      <c r="AX65" s="468"/>
      <c r="AY65" s="468"/>
      <c r="AZ65" s="468"/>
      <c r="BA65" s="468"/>
      <c r="BB65" s="468"/>
    </row>
    <row r="66" spans="2:71" s="361" customFormat="1" ht="17.25" customHeight="1">
      <c r="E66" s="468"/>
      <c r="F66" s="468"/>
      <c r="G66" s="468"/>
      <c r="H66" s="468"/>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8"/>
      <c r="AG66" s="468"/>
      <c r="AH66" s="468"/>
      <c r="AI66" s="468"/>
      <c r="AJ66" s="468"/>
      <c r="AK66" s="468"/>
      <c r="AL66" s="468"/>
      <c r="AM66" s="468"/>
      <c r="AN66" s="468"/>
      <c r="AO66" s="468"/>
      <c r="AP66" s="468"/>
      <c r="AQ66" s="468"/>
      <c r="AR66" s="468"/>
      <c r="AS66" s="468"/>
      <c r="AT66" s="468"/>
      <c r="AU66" s="468"/>
      <c r="AV66" s="468"/>
      <c r="AW66" s="468"/>
      <c r="AX66" s="468"/>
      <c r="AY66" s="468"/>
      <c r="AZ66" s="468"/>
      <c r="BA66" s="468"/>
      <c r="BB66" s="468"/>
    </row>
    <row r="67" spans="2:71" s="361" customFormat="1" ht="17.25" customHeight="1">
      <c r="B67" s="361" t="s">
        <v>321</v>
      </c>
      <c r="BL67" s="469"/>
      <c r="BM67" s="470"/>
      <c r="BN67" s="469"/>
      <c r="BO67" s="469"/>
      <c r="BP67" s="469"/>
      <c r="BQ67" s="471"/>
      <c r="BR67" s="472"/>
      <c r="BS67" s="472"/>
    </row>
    <row r="68" spans="2:71" s="361" customFormat="1" ht="17.25" customHeight="1">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8"/>
      <c r="AG68" s="468"/>
      <c r="AH68" s="468"/>
      <c r="AI68" s="468"/>
      <c r="AJ68" s="468"/>
      <c r="AK68" s="468"/>
      <c r="AL68" s="468"/>
      <c r="AM68" s="468"/>
      <c r="AN68" s="468"/>
      <c r="AO68" s="468"/>
      <c r="AP68" s="468"/>
      <c r="AQ68" s="468"/>
      <c r="AR68" s="468"/>
      <c r="AS68" s="468"/>
      <c r="AT68" s="468"/>
      <c r="AU68" s="468"/>
      <c r="AV68" s="468"/>
      <c r="AW68" s="468"/>
      <c r="AX68" s="468"/>
    </row>
    <row r="69" spans="2:71" s="361" customFormat="1" ht="17.25" customHeight="1">
      <c r="B69" s="361" t="s">
        <v>322</v>
      </c>
      <c r="E69" s="468"/>
      <c r="F69" s="468"/>
      <c r="G69" s="468"/>
      <c r="H69" s="468"/>
      <c r="I69" s="468"/>
      <c r="J69" s="468"/>
      <c r="K69" s="468"/>
      <c r="L69" s="468"/>
      <c r="M69" s="468"/>
      <c r="N69" s="468"/>
      <c r="O69" s="468"/>
      <c r="P69" s="468"/>
      <c r="Q69" s="468"/>
      <c r="R69" s="468"/>
      <c r="S69" s="468"/>
      <c r="T69" s="468"/>
      <c r="U69" s="468"/>
      <c r="V69" s="468"/>
      <c r="W69" s="468"/>
      <c r="X69" s="468"/>
      <c r="Y69" s="468"/>
      <c r="Z69" s="468"/>
      <c r="AA69" s="468"/>
      <c r="AB69" s="468"/>
      <c r="AC69" s="468"/>
      <c r="AD69" s="468"/>
      <c r="AE69" s="468"/>
      <c r="AF69" s="468"/>
      <c r="AG69" s="468"/>
      <c r="AH69" s="468"/>
      <c r="AI69" s="468"/>
      <c r="AJ69" s="468"/>
      <c r="AK69" s="468"/>
      <c r="AL69" s="468"/>
      <c r="AM69" s="468"/>
      <c r="AN69" s="468"/>
      <c r="AO69" s="468"/>
      <c r="AP69" s="468"/>
      <c r="AQ69" s="468"/>
      <c r="AR69" s="468"/>
      <c r="AS69" s="468"/>
      <c r="AT69" s="468"/>
      <c r="AU69" s="468"/>
      <c r="AV69" s="468"/>
      <c r="AW69" s="468"/>
      <c r="AX69" s="468"/>
      <c r="AY69" s="468"/>
      <c r="AZ69" s="468"/>
      <c r="BA69" s="468"/>
      <c r="BB69" s="468"/>
    </row>
    <row r="70" spans="2:71" s="361" customFormat="1" ht="17.25" customHeight="1">
      <c r="E70" s="468"/>
      <c r="F70" s="468"/>
      <c r="G70" s="468"/>
      <c r="H70" s="468"/>
      <c r="I70" s="468"/>
      <c r="J70" s="468"/>
      <c r="K70" s="468"/>
      <c r="L70" s="468"/>
      <c r="M70" s="468"/>
      <c r="N70" s="468"/>
      <c r="O70" s="468"/>
      <c r="P70" s="468"/>
      <c r="Q70" s="468"/>
      <c r="R70" s="468"/>
      <c r="S70" s="468"/>
      <c r="T70" s="468"/>
      <c r="U70" s="468"/>
      <c r="V70" s="468"/>
      <c r="W70" s="468"/>
      <c r="X70" s="468"/>
      <c r="Y70" s="468"/>
      <c r="Z70" s="468"/>
      <c r="AA70" s="468"/>
      <c r="AB70" s="468"/>
      <c r="AC70" s="468"/>
      <c r="AD70" s="468"/>
      <c r="AE70" s="468"/>
      <c r="AF70" s="468"/>
      <c r="AG70" s="468"/>
      <c r="AH70" s="468"/>
      <c r="AI70" s="468"/>
      <c r="AJ70" s="468"/>
      <c r="AK70" s="468"/>
      <c r="AL70" s="468"/>
      <c r="AM70" s="468"/>
      <c r="AN70" s="468"/>
      <c r="AO70" s="468"/>
      <c r="AP70" s="468"/>
      <c r="AQ70" s="468"/>
      <c r="AR70" s="468"/>
      <c r="AS70" s="468"/>
      <c r="AT70" s="468"/>
      <c r="AU70" s="468"/>
      <c r="AV70" s="468"/>
      <c r="AW70" s="468"/>
      <c r="AX70" s="468"/>
      <c r="AY70" s="468"/>
      <c r="AZ70" s="468"/>
      <c r="BA70" s="468"/>
      <c r="BB70" s="468"/>
    </row>
    <row r="71" spans="2:71" ht="17.25" customHeight="1">
      <c r="B71" s="455" t="s">
        <v>323</v>
      </c>
    </row>
    <row r="72" spans="2:71" ht="17.25" customHeight="1">
      <c r="B72" s="361" t="s">
        <v>324</v>
      </c>
    </row>
    <row r="73" spans="2:71" ht="17.25" customHeight="1">
      <c r="B73" s="473" t="s">
        <v>325</v>
      </c>
    </row>
    <row r="74" spans="2:71" ht="17.25" customHeight="1"/>
  </sheetData>
  <mergeCells count="1">
    <mergeCell ref="F4:K5"/>
  </mergeCells>
  <phoneticPr fontId="4"/>
  <pageMargins left="0.70866141732283472" right="0.70866141732283472" top="0.74803149606299213" bottom="0.74803149606299213" header="0.31496062992125984" footer="0.31496062992125984"/>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22</vt:i4>
      </vt:variant>
    </vt:vector>
  </HeadingPairs>
  <TitlesOfParts>
    <vt:vector size="46" baseType="lpstr">
      <vt:lpstr>チェックリスト</vt:lpstr>
      <vt:lpstr>1指定申請書</vt:lpstr>
      <vt:lpstr>1更新申請書</vt:lpstr>
      <vt:lpstr>2付表</vt:lpstr>
      <vt:lpstr>2(参考)付表</vt:lpstr>
      <vt:lpstr>4勤務形態一覧（1枚版）</vt:lpstr>
      <vt:lpstr>4勤務形態一覧（100名）</vt:lpstr>
      <vt:lpstr>4シフト記号表</vt:lpstr>
      <vt:lpstr>記入方法</vt:lpstr>
      <vt:lpstr>プルダウン・リスト</vt:lpstr>
      <vt:lpstr>【記載例】通所型</vt:lpstr>
      <vt:lpstr>【記載例】シフト記号表</vt:lpstr>
      <vt:lpstr>5勤務時間の調べ </vt:lpstr>
      <vt:lpstr>7在職証明書</vt:lpstr>
      <vt:lpstr>7針灸師用実施歴書</vt:lpstr>
      <vt:lpstr>8サービス単位一覧</vt:lpstr>
      <vt:lpstr>10平面図</vt:lpstr>
      <vt:lpstr>15苦情措置</vt:lpstr>
      <vt:lpstr>16誓約書</vt:lpstr>
      <vt:lpstr>【別紙1－4】R6.4～体制状況一覧表</vt:lpstr>
      <vt:lpstr>【別紙1－4】R6.6～体制状況一覧表</vt:lpstr>
      <vt:lpstr>17体制等に関する届出書</vt:lpstr>
      <vt:lpstr>18体制等状況一覧表（R7.4～）</vt:lpstr>
      <vt:lpstr>19省略依頼書</vt:lpstr>
      <vt:lpstr>'4シフト記号表'!【記載例】シフト記号</vt:lpstr>
      <vt:lpstr>'19省略依頼書'!JUMP13</vt:lpstr>
      <vt:lpstr>【記載例】通所型!Print_Area</vt:lpstr>
      <vt:lpstr>'【別紙1－4】R6.4～体制状況一覧表'!Print_Area</vt:lpstr>
      <vt:lpstr>'【別紙1－4】R6.6～体制状況一覧表'!Print_Area</vt:lpstr>
      <vt:lpstr>'15苦情措置'!Print_Area</vt:lpstr>
      <vt:lpstr>'16誓約書'!Print_Area</vt:lpstr>
      <vt:lpstr>'17体制等に関する届出書'!Print_Area</vt:lpstr>
      <vt:lpstr>'18体制等状況一覧表（R7.4～）'!Print_Area</vt:lpstr>
      <vt:lpstr>'19省略依頼書'!Print_Area</vt:lpstr>
      <vt:lpstr>'1更新申請書'!Print_Area</vt:lpstr>
      <vt:lpstr>'1指定申請書'!Print_Area</vt:lpstr>
      <vt:lpstr>'2(参考)付表'!Print_Area</vt:lpstr>
      <vt:lpstr>'2付表'!Print_Area</vt:lpstr>
      <vt:lpstr>'4勤務形態一覧（100名）'!Print_Area</vt:lpstr>
      <vt:lpstr>'4勤務形態一覧（1枚版）'!Print_Area</vt:lpstr>
      <vt:lpstr>'7在職証明書'!Print_Area</vt:lpstr>
      <vt:lpstr>'7針灸師用実施歴書'!Print_Area</vt:lpstr>
      <vt:lpstr>チェックリスト!Print_Area</vt:lpstr>
      <vt:lpstr>記入方法!Print_Area</vt:lpstr>
      <vt:lpstr>'4勤務形態一覧（100名）'!Print_Titles</vt:lpstr>
      <vt:lpstr>'4勤務形態一覧（1枚版）'!Print_Titles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2025-06-06T08:29:33Z</dcterms:created>
  <dcterms:modified xsi:type="dcterms:W3CDTF">2025-07-22T05:48:35Z</dcterms:modified>
</cp:coreProperties>
</file>