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00070\Desktop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M6" i="5"/>
  <c r="B10" i="4" s="1"/>
  <c r="L6" i="5"/>
  <c r="W8" i="4" s="1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<sst xmlns="http://schemas.openxmlformats.org/spreadsheetml/2006/main" count="226" uniqueCount="111">
  <si>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</si>
  <si>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</si>
  <si>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</si>
  <si>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</si>
  <si>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</si>
  <si>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</si>
  <si>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</si>
  <si>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</si>
  <si>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</si>
  <si>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</si>
  <si>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</si>
  <si>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</si>
  <si>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</si>
  <si>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</si>
  <si>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</si>
  <si>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</si>
  <si>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</si>
  <si>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</si>
  <si>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</si>
  <si>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</si>
  <si>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</si>
  <si>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</si>
  <si>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</si>
  <si>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</si>
  <si>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</si>
  <si>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</si>
  <si>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</si>
  <si>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</si>
  <si>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</si>
  <si>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</si>
  <si>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</si>
  <si>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</si>
  <si>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</si>
  <si>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</si>
  <si>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</si>
  <si>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</si>
  <si>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</si>
  <si>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</si>
  <si>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</si>
  <si>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</si>
  <si>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</si>
  <si>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</si>
  <si>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</si>
  <si>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</si>
  <si>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</si>
  <si>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</si>
  <si>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</si>
  <si>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</si>
  <si>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</si>
  <si>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</si>
  <si>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</si>
  <si>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</si>
  <si>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</si>
  <si>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</si>
  <si>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</si>
  <si>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</si>
  <si>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</si>
  <si>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</si>
  <si>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</si>
  <si>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</si>
  <si>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</si>
  <si>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</si>
  <si>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</si>
  <si>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</si>
  <si>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</si>
  <si>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</si>
  <si>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</si>
  <si>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</si>
  <si>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</si>
  <si>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</si>
  <si>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</si>
  <si>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</si>
  <si>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</si>
  <si>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</si>
  <si>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</si>
  <si>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</si>
  <si>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</si>
  <si>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</si>
  <si>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</si>
  <si>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</si>
  <si>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</si>
  <si>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</si>
  <si>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</si>
  <si>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</si>
  <si>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</si>
  <si>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</si>
  <si>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</si>
  <si>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</si>
  <si>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</si>
  <si>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</si>
  <si>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</si>
  <si>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</si>
  <si>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</si>
  <si>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</si>
  <si>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</si>
  <si>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</si>
  <si>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東京都　府中市</t>
  </si>
  <si>
    <t>法非適用</t>
  </si>
  <si>
    <t>下水道事業</t>
  </si>
  <si>
    <t>公共下水道</t>
  </si>
  <si>
    <t>Ab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</si>
  <si>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</si>
  <si>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</si>
  <si>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</si>
  <si>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</si>
  <si>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</si>
  <si>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</si>
  <si>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</si>
  <si>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収益的収支比率については、１００％を超えており、経営の健全性を示していると言えます。しかし、今後、施設の更新等に係る経費が増大してくることを考慮すると、経費節約等更なる経営改善が必要となります。
　企業債残高対事業規模比率について、平均値に比べ低い水準を維持しています。
　経費回収率及び汚水処理原価については、良好な数値であり、1か月２０㎥当たりの家庭料金が多摩２６市で最も低い料金であることの裏づけとも言えます。
　水洗化率については、ほぼ１００％であり、昭和５９年度に普及率１００％を実現して以来、市民の良好な生活環境を確保しています。</t>
    <rPh sb="1" eb="3">
      <t>シュウエキ</t>
    </rPh>
    <rPh sb="3" eb="4">
      <t>テキ</t>
    </rPh>
    <rPh sb="4" eb="6">
      <t>シュウシ</t>
    </rPh>
    <rPh sb="6" eb="8">
      <t>ヒリツ</t>
    </rPh>
    <rPh sb="19" eb="20">
      <t>コ</t>
    </rPh>
    <rPh sb="25" eb="27">
      <t>ケイエイ</t>
    </rPh>
    <rPh sb="28" eb="30">
      <t>ケンゼン</t>
    </rPh>
    <rPh sb="30" eb="31">
      <t>セイ</t>
    </rPh>
    <rPh sb="32" eb="33">
      <t>シメ</t>
    </rPh>
    <rPh sb="38" eb="39">
      <t>イ</t>
    </rPh>
    <rPh sb="47" eb="49">
      <t>コンゴ</t>
    </rPh>
    <rPh sb="50" eb="52">
      <t>シセツ</t>
    </rPh>
    <rPh sb="53" eb="55">
      <t>コウシン</t>
    </rPh>
    <rPh sb="55" eb="56">
      <t>トウ</t>
    </rPh>
    <rPh sb="57" eb="58">
      <t>カカ</t>
    </rPh>
    <rPh sb="59" eb="61">
      <t>ケイヒ</t>
    </rPh>
    <rPh sb="62" eb="64">
      <t>ゾウダイ</t>
    </rPh>
    <rPh sb="71" eb="73">
      <t>コウリョ</t>
    </rPh>
    <rPh sb="77" eb="79">
      <t>ケイヒ</t>
    </rPh>
    <rPh sb="79" eb="81">
      <t>セツヤク</t>
    </rPh>
    <rPh sb="81" eb="82">
      <t>トウ</t>
    </rPh>
    <rPh sb="82" eb="83">
      <t>サラ</t>
    </rPh>
    <rPh sb="85" eb="87">
      <t>ケイエイ</t>
    </rPh>
    <rPh sb="87" eb="89">
      <t>カイゼン</t>
    </rPh>
    <rPh sb="90" eb="92">
      <t>ヒツヨウ</t>
    </rPh>
    <rPh sb="138" eb="140">
      <t>ケイヒ</t>
    </rPh>
    <rPh sb="140" eb="142">
      <t>カイシュウ</t>
    </rPh>
    <rPh sb="142" eb="143">
      <t>リツ</t>
    </rPh>
    <rPh sb="143" eb="144">
      <t>オヨ</t>
    </rPh>
    <rPh sb="145" eb="147">
      <t>オスイ</t>
    </rPh>
    <rPh sb="147" eb="149">
      <t>ショリ</t>
    </rPh>
    <rPh sb="149" eb="151">
      <t>ゲンカ</t>
    </rPh>
    <rPh sb="157" eb="159">
      <t>リョウコウ</t>
    </rPh>
    <rPh sb="160" eb="162">
      <t>スウチ</t>
    </rPh>
    <rPh sb="168" eb="169">
      <t>ゲツ</t>
    </rPh>
    <rPh sb="172" eb="173">
      <t>アタ</t>
    </rPh>
    <rPh sb="176" eb="178">
      <t>カテイ</t>
    </rPh>
    <rPh sb="178" eb="180">
      <t>リョウキン</t>
    </rPh>
    <rPh sb="181" eb="183">
      <t>タマ</t>
    </rPh>
    <rPh sb="185" eb="186">
      <t>シ</t>
    </rPh>
    <rPh sb="187" eb="188">
      <t>モット</t>
    </rPh>
    <rPh sb="189" eb="190">
      <t>ヒク</t>
    </rPh>
    <rPh sb="191" eb="193">
      <t>リョウキン</t>
    </rPh>
    <rPh sb="199" eb="200">
      <t>ウラ</t>
    </rPh>
    <rPh sb="204" eb="205">
      <t>イ</t>
    </rPh>
    <rPh sb="211" eb="214">
      <t>スイセンカ</t>
    </rPh>
    <rPh sb="214" eb="215">
      <t>リツ</t>
    </rPh>
    <rPh sb="231" eb="233">
      <t>ショウワ</t>
    </rPh>
    <rPh sb="235" eb="237">
      <t>ネンド</t>
    </rPh>
    <rPh sb="238" eb="240">
      <t>フキュウ</t>
    </rPh>
    <rPh sb="240" eb="241">
      <t>リツ</t>
    </rPh>
    <rPh sb="246" eb="248">
      <t>ジツゲン</t>
    </rPh>
    <rPh sb="250" eb="252">
      <t>イライ</t>
    </rPh>
    <rPh sb="253" eb="255">
      <t>シミン</t>
    </rPh>
    <rPh sb="256" eb="258">
      <t>リョウコウ</t>
    </rPh>
    <rPh sb="259" eb="261">
      <t>セイカツ</t>
    </rPh>
    <rPh sb="261" eb="263">
      <t>カンキョウ</t>
    </rPh>
    <rPh sb="264" eb="266">
      <t>カクホ</t>
    </rPh>
    <phoneticPr fontId="4"/>
  </si>
  <si>
    <t>　事業着手した昭和３９年度施工の下水道管が平成２６年度に、５０年を経過し、今後２０年間に、約半数の下水道管が、耐用年数とされる５０年を迎えることになります。
　老朽化した下水道施設の維持管理には、発生対応型だけではなく、調査や清掃、修繕等を充実させる予防保全型の管理を実施します。
　管渠改善率は、老朽化対応のため、今後、更新をしていくことから、上昇していくことが予想されます。</t>
    <rPh sb="1" eb="3">
      <t>ジギョウ</t>
    </rPh>
    <rPh sb="3" eb="5">
      <t>チャクシュ</t>
    </rPh>
    <rPh sb="7" eb="9">
      <t>ショウワ</t>
    </rPh>
    <rPh sb="11" eb="12">
      <t>ネン</t>
    </rPh>
    <rPh sb="12" eb="13">
      <t>ド</t>
    </rPh>
    <rPh sb="13" eb="15">
      <t>シコウ</t>
    </rPh>
    <rPh sb="16" eb="19">
      <t>ゲスイドウ</t>
    </rPh>
    <rPh sb="19" eb="20">
      <t>カン</t>
    </rPh>
    <rPh sb="21" eb="23">
      <t>ヘイセイ</t>
    </rPh>
    <rPh sb="25" eb="27">
      <t>ネンド</t>
    </rPh>
    <rPh sb="31" eb="32">
      <t>ネン</t>
    </rPh>
    <rPh sb="33" eb="35">
      <t>ケイカ</t>
    </rPh>
    <rPh sb="37" eb="39">
      <t>コンゴ</t>
    </rPh>
    <rPh sb="41" eb="43">
      <t>ネンカン</t>
    </rPh>
    <rPh sb="45" eb="46">
      <t>ヤク</t>
    </rPh>
    <rPh sb="46" eb="48">
      <t>ハンスウ</t>
    </rPh>
    <rPh sb="49" eb="52">
      <t>ゲスイドウ</t>
    </rPh>
    <rPh sb="52" eb="53">
      <t>カン</t>
    </rPh>
    <rPh sb="55" eb="57">
      <t>タイヨウ</t>
    </rPh>
    <rPh sb="57" eb="59">
      <t>ネンスウ</t>
    </rPh>
    <rPh sb="65" eb="66">
      <t>ネン</t>
    </rPh>
    <rPh sb="67" eb="68">
      <t>ムカ</t>
    </rPh>
    <rPh sb="80" eb="83">
      <t>ロウキュウカ</t>
    </rPh>
    <rPh sb="85" eb="88">
      <t>ゲスイドウ</t>
    </rPh>
    <rPh sb="88" eb="90">
      <t>シセツ</t>
    </rPh>
    <rPh sb="91" eb="93">
      <t>イジ</t>
    </rPh>
    <rPh sb="93" eb="95">
      <t>カンリ</t>
    </rPh>
    <rPh sb="98" eb="100">
      <t>ハッセイ</t>
    </rPh>
    <rPh sb="100" eb="102">
      <t>タイオウ</t>
    </rPh>
    <rPh sb="102" eb="103">
      <t>カタ</t>
    </rPh>
    <rPh sb="110" eb="112">
      <t>チョウサ</t>
    </rPh>
    <rPh sb="113" eb="115">
      <t>セイソウ</t>
    </rPh>
    <rPh sb="116" eb="118">
      <t>シュウゼン</t>
    </rPh>
    <rPh sb="118" eb="119">
      <t>トウ</t>
    </rPh>
    <rPh sb="120" eb="122">
      <t>ジュウジツ</t>
    </rPh>
    <rPh sb="125" eb="127">
      <t>ヨボウ</t>
    </rPh>
    <rPh sb="127" eb="129">
      <t>ホゼン</t>
    </rPh>
    <rPh sb="129" eb="130">
      <t>カタ</t>
    </rPh>
    <rPh sb="131" eb="133">
      <t>カンリ</t>
    </rPh>
    <rPh sb="134" eb="136">
      <t>ジッシ</t>
    </rPh>
    <rPh sb="149" eb="152">
      <t>ロウキュウカ</t>
    </rPh>
    <rPh sb="152" eb="154">
      <t>タイオウ</t>
    </rPh>
    <rPh sb="161" eb="163">
      <t>コウシン</t>
    </rPh>
    <phoneticPr fontId="4"/>
  </si>
  <si>
    <t>　経営状況は、良好と言えますが、耐用年数を迎える多くの下水道施設の維持管理には、莫大な費用が見込まれるため、より一層の財政運営の努力が望まれます。
  また、公営企業会計の適用に向け、財政基盤の安定が必要となってきます。</t>
    <rPh sb="1" eb="3">
      <t>ケイエイ</t>
    </rPh>
    <rPh sb="3" eb="5">
      <t>ジョウキョウ</t>
    </rPh>
    <rPh sb="7" eb="9">
      <t>リョウコウ</t>
    </rPh>
    <rPh sb="10" eb="11">
      <t>イ</t>
    </rPh>
    <rPh sb="16" eb="18">
      <t>タイヨウ</t>
    </rPh>
    <rPh sb="18" eb="20">
      <t>ネンスウ</t>
    </rPh>
    <rPh sb="21" eb="22">
      <t>ムカ</t>
    </rPh>
    <rPh sb="24" eb="25">
      <t>オオ</t>
    </rPh>
    <rPh sb="27" eb="30">
      <t>ゲスイドウ</t>
    </rPh>
    <rPh sb="30" eb="32">
      <t>シセツ</t>
    </rPh>
    <rPh sb="33" eb="35">
      <t>イジ</t>
    </rPh>
    <rPh sb="35" eb="37">
      <t>カンリ</t>
    </rPh>
    <rPh sb="40" eb="42">
      <t>バクダイ</t>
    </rPh>
    <rPh sb="43" eb="45">
      <t>ヒヨウ</t>
    </rPh>
    <rPh sb="46" eb="48">
      <t>ミコ</t>
    </rPh>
    <rPh sb="56" eb="58">
      <t>イッソウ</t>
    </rPh>
    <rPh sb="59" eb="61">
      <t>ザイセイ</t>
    </rPh>
    <rPh sb="61" eb="63">
      <t>ウンエイ</t>
    </rPh>
    <rPh sb="64" eb="66">
      <t>ドリョク</t>
    </rPh>
    <rPh sb="67" eb="68">
      <t>ノゾ</t>
    </rPh>
    <rPh sb="79" eb="81">
      <t>コウエイ</t>
    </rPh>
    <rPh sb="81" eb="83">
      <t>キギョウ</t>
    </rPh>
    <rPh sb="83" eb="85">
      <t>カイケイ</t>
    </rPh>
    <rPh sb="86" eb="88">
      <t>テキヨウ</t>
    </rPh>
    <rPh sb="89" eb="90">
      <t>ム</t>
    </rPh>
    <rPh sb="92" eb="94">
      <t>ザイセイ</t>
    </rPh>
    <rPh sb="94" eb="96">
      <t>キバン</t>
    </rPh>
    <rPh sb="97" eb="99">
      <t>アンテイ</t>
    </rPh>
    <rPh sb="100" eb="10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</si>
</sst>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0.03</c:v>
                </c:pt>
                <c:pt idx="2">
                  <c:v>0.02</c:v>
                </c:pt>
                <c:pt idx="3">
                  <c:v>0.02</c:v>
                </c:pt>
                <c:pt idx="4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225184"/>
        <c:axId val="250371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0.08</c:v>
                </c:pt>
                <c:pt idx="3">
                  <c:v>0.1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25184"/>
        <c:axId val="250371752"/>
      </c:lineChart>
      <c:dateAx>
        <c:axId val="12122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371752"/>
        <c:crosses val="autoZero"/>
        <c:auto val="1"/>
        <c:lblOffset val="100"/>
        <c:baseTimeUnit val="years"/>
      </c:dateAx>
      <c:valAx>
        <c:axId val="250371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22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245688"/>
        <c:axId val="25124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71.48</c:v>
                </c:pt>
                <c:pt idx="1">
                  <c:v>69.03</c:v>
                </c:pt>
                <c:pt idx="2">
                  <c:v>70.16</c:v>
                </c:pt>
                <c:pt idx="3">
                  <c:v>69.95</c:v>
                </c:pt>
                <c:pt idx="4">
                  <c:v>72.239999999999995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45688"/>
        <c:axId val="251246080"/>
      </c:lineChart>
      <c:dateAx>
        <c:axId val="251245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246080"/>
        <c:crosses val="autoZero"/>
        <c:auto val="1"/>
        <c:lblOffset val="100"/>
        <c:baseTimeUnit val="years"/>
      </c:dateAx>
      <c:valAx>
        <c:axId val="25124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245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99.96</c:v>
                </c:pt>
                <c:pt idx="1">
                  <c:v>99.96</c:v>
                </c:pt>
                <c:pt idx="2">
                  <c:v>99.96</c:v>
                </c:pt>
                <c:pt idx="3">
                  <c:v>99.97</c:v>
                </c:pt>
                <c:pt idx="4">
                  <c:v>99.97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247256"/>
        <c:axId val="25124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96.96</c:v>
                </c:pt>
                <c:pt idx="1">
                  <c:v>96.87</c:v>
                </c:pt>
                <c:pt idx="2">
                  <c:v>96.82</c:v>
                </c:pt>
                <c:pt idx="3">
                  <c:v>96.69</c:v>
                </c:pt>
                <c:pt idx="4">
                  <c:v>96.84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47256"/>
        <c:axId val="251247648"/>
      </c:lineChart>
      <c:dateAx>
        <c:axId val="251247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247648"/>
        <c:crosses val="autoZero"/>
        <c:auto val="1"/>
        <c:lblOffset val="100"/>
        <c:baseTimeUnit val="years"/>
      </c:dateAx>
      <c:valAx>
        <c:axId val="25124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247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109.63</c:v>
                </c:pt>
                <c:pt idx="1">
                  <c:v>113.8</c:v>
                </c:pt>
                <c:pt idx="2">
                  <c:v>120.03</c:v>
                </c:pt>
                <c:pt idx="3">
                  <c:v>133.74</c:v>
                </c:pt>
                <c:pt idx="4">
                  <c:v>110.93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342888"/>
        <c:axId val="250343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42888"/>
        <c:axId val="250343272"/>
      </c:lineChart>
      <c:dateAx>
        <c:axId val="250342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343272"/>
        <c:crosses val="autoZero"/>
        <c:auto val="1"/>
        <c:lblOffset val="100"/>
        <c:baseTimeUnit val="years"/>
      </c:dateAx>
      <c:valAx>
        <c:axId val="250343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342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161480"/>
        <c:axId val="251161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61480"/>
        <c:axId val="251161864"/>
      </c:lineChart>
      <c:dateAx>
        <c:axId val="251161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161864"/>
        <c:crosses val="autoZero"/>
        <c:auto val="1"/>
        <c:lblOffset val="100"/>
        <c:baseTimeUnit val="years"/>
      </c:dateAx>
      <c:valAx>
        <c:axId val="251161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161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141848"/>
        <c:axId val="250884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41848"/>
        <c:axId val="250884360"/>
      </c:lineChart>
      <c:dateAx>
        <c:axId val="251141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884360"/>
        <c:crosses val="autoZero"/>
        <c:auto val="1"/>
        <c:lblOffset val="100"/>
        <c:baseTimeUnit val="years"/>
      </c:dateAx>
      <c:valAx>
        <c:axId val="250884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141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885536"/>
        <c:axId val="250885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85536"/>
        <c:axId val="250885928"/>
      </c:lineChart>
      <c:dateAx>
        <c:axId val="25088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885928"/>
        <c:crosses val="autoZero"/>
        <c:auto val="1"/>
        <c:lblOffset val="100"/>
        <c:baseTimeUnit val="years"/>
      </c:dateAx>
      <c:valAx>
        <c:axId val="250885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88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887104"/>
        <c:axId val="250887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87104"/>
        <c:axId val="250887496"/>
      </c:lineChart>
      <c:dateAx>
        <c:axId val="25088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887496"/>
        <c:crosses val="autoZero"/>
        <c:auto val="1"/>
        <c:lblOffset val="100"/>
        <c:baseTimeUnit val="years"/>
      </c:dateAx>
      <c:valAx>
        <c:axId val="250887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88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95.1</c:v>
                </c:pt>
                <c:pt idx="1">
                  <c:v>82.31</c:v>
                </c:pt>
                <c:pt idx="2">
                  <c:v>75.27</c:v>
                </c:pt>
                <c:pt idx="3">
                  <c:v>90.53</c:v>
                </c:pt>
                <c:pt idx="4">
                  <c:v>101.68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888672"/>
        <c:axId val="250889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652.94000000000005</c:v>
                </c:pt>
                <c:pt idx="1">
                  <c:v>641.70000000000005</c:v>
                </c:pt>
                <c:pt idx="2">
                  <c:v>624.4</c:v>
                </c:pt>
                <c:pt idx="3">
                  <c:v>607.52</c:v>
                </c:pt>
                <c:pt idx="4">
                  <c:v>643.19000000000005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88672"/>
        <c:axId val="250889064"/>
      </c:lineChart>
      <c:dateAx>
        <c:axId val="25088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889064"/>
        <c:crosses val="autoZero"/>
        <c:auto val="1"/>
        <c:lblOffset val="100"/>
        <c:baseTimeUnit val="years"/>
      </c:dateAx>
      <c:valAx>
        <c:axId val="250889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88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113.96</c:v>
                </c:pt>
                <c:pt idx="1">
                  <c:v>119.19</c:v>
                </c:pt>
                <c:pt idx="2">
                  <c:v>125.41</c:v>
                </c:pt>
                <c:pt idx="3">
                  <c:v>166.06</c:v>
                </c:pt>
                <c:pt idx="4">
                  <c:v>121.3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890240"/>
        <c:axId val="250890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91.22</c:v>
                </c:pt>
                <c:pt idx="1">
                  <c:v>91.73</c:v>
                </c:pt>
                <c:pt idx="2">
                  <c:v>92.33</c:v>
                </c:pt>
                <c:pt idx="3">
                  <c:v>96.91</c:v>
                </c:pt>
                <c:pt idx="4">
                  <c:v>101.54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90240"/>
        <c:axId val="250890632"/>
      </c:lineChart>
      <c:dateAx>
        <c:axId val="25089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890632"/>
        <c:crosses val="autoZero"/>
        <c:auto val="1"/>
        <c:lblOffset val="100"/>
        <c:baseTimeUnit val="years"/>
      </c:dateAx>
      <c:valAx>
        <c:axId val="250890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89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65.41</c:v>
                </c:pt>
                <c:pt idx="1">
                  <c:v>62.2</c:v>
                </c:pt>
                <c:pt idx="2">
                  <c:v>60.41</c:v>
                </c:pt>
                <c:pt idx="3">
                  <c:v>44.69</c:v>
                </c:pt>
                <c:pt idx="4">
                  <c:v>63.16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891808"/>
        <c:axId val="25124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125.47</c:v>
                </c:pt>
                <c:pt idx="1">
                  <c:v>123.91</c:v>
                </c:pt>
                <c:pt idx="2">
                  <c:v>123.69</c:v>
                </c:pt>
                <c:pt idx="3">
                  <c:v>120.5</c:v>
                </c:pt>
                <c:pt idx="4">
                  <c:v>116.15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91808"/>
        <c:axId val="251244512"/>
      </c:lineChart>
      <c:dateAx>
        <c:axId val="25089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244512"/>
        <c:crosses val="autoZero"/>
        <c:auto val="1"/>
        <c:lblOffset val="100"/>
        <c:baseTimeUnit val="years"/>
      </c:dateAx>
      <c:valAx>
        <c:axId val="25124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891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東京都　府中市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Ab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256748</v>
      </c>
      <c r="AM8" s="64"/>
      <c r="AN8" s="64"/>
      <c r="AO8" s="64"/>
      <c r="AP8" s="64"/>
      <c r="AQ8" s="64"/>
      <c r="AR8" s="64"/>
      <c r="AS8" s="64"/>
      <c r="AT8" s="63">
        <f>データ!S6</f>
        <v>29.43</v>
      </c>
      <c r="AU8" s="63"/>
      <c r="AV8" s="63"/>
      <c r="AW8" s="63"/>
      <c r="AX8" s="63"/>
      <c r="AY8" s="63"/>
      <c r="AZ8" s="63"/>
      <c r="BA8" s="63"/>
      <c r="BB8" s="63">
        <f>データ!T6</f>
        <v>8724.02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100</v>
      </c>
      <c r="Q10" s="63"/>
      <c r="R10" s="63"/>
      <c r="S10" s="63"/>
      <c r="T10" s="63"/>
      <c r="U10" s="63"/>
      <c r="V10" s="63"/>
      <c r="W10" s="63">
        <f>データ!P6</f>
        <v>101.53</v>
      </c>
      <c r="X10" s="63"/>
      <c r="Y10" s="63"/>
      <c r="Z10" s="63"/>
      <c r="AA10" s="63"/>
      <c r="AB10" s="63"/>
      <c r="AC10" s="63"/>
      <c r="AD10" s="64">
        <f>データ!Q6</f>
        <v>892</v>
      </c>
      <c r="AE10" s="64"/>
      <c r="AF10" s="64"/>
      <c r="AG10" s="64"/>
      <c r="AH10" s="64"/>
      <c r="AI10" s="64"/>
      <c r="AJ10" s="64"/>
      <c r="AK10" s="2"/>
      <c r="AL10" s="64">
        <f>データ!U6</f>
        <v>257318</v>
      </c>
      <c r="AM10" s="64"/>
      <c r="AN10" s="64"/>
      <c r="AO10" s="64"/>
      <c r="AP10" s="64"/>
      <c r="AQ10" s="64"/>
      <c r="AR10" s="64"/>
      <c r="AS10" s="64"/>
      <c r="AT10" s="63">
        <f>データ!V6</f>
        <v>27.25</v>
      </c>
      <c r="AU10" s="63"/>
      <c r="AV10" s="63"/>
      <c r="AW10" s="63"/>
      <c r="AX10" s="63"/>
      <c r="AY10" s="63"/>
      <c r="AZ10" s="63"/>
      <c r="BA10" s="63"/>
      <c r="BB10" s="63">
        <f>データ!W6</f>
        <v>9442.86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132063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東京都　府中市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Ab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100</v>
      </c>
      <c r="P6" s="32">
        <f t="shared" si="3"/>
        <v>101.53</v>
      </c>
      <c r="Q6" s="32">
        <f t="shared" si="3"/>
        <v>892</v>
      </c>
      <c r="R6" s="32">
        <f t="shared" si="3"/>
        <v>256748</v>
      </c>
      <c r="S6" s="32">
        <f t="shared" si="3"/>
        <v>29.43</v>
      </c>
      <c r="T6" s="32">
        <f t="shared" si="3"/>
        <v>8724.02</v>
      </c>
      <c r="U6" s="32">
        <f t="shared" si="3"/>
        <v>257318</v>
      </c>
      <c r="V6" s="32">
        <f t="shared" si="3"/>
        <v>27.25</v>
      </c>
      <c r="W6" s="32">
        <f t="shared" si="3"/>
        <v>9442.86</v>
      </c>
      <c r="X6" s="33">
        <f>IF(X7="",NA(),X7)</f>
        <v>109.63</v>
      </c>
      <c r="Y6" s="33">
        <f t="shared" ref="Y6:AG6" si="4">IF(Y7="",NA(),Y7)</f>
        <v>113.8</v>
      </c>
      <c r="Z6" s="33">
        <f t="shared" si="4"/>
        <v>120.03</v>
      </c>
      <c r="AA6" s="33">
        <f t="shared" si="4"/>
        <v>133.74</v>
      </c>
      <c r="AB6" s="33">
        <f t="shared" si="4"/>
        <v>110.93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95.1</v>
      </c>
      <c r="BF6" s="33">
        <f t="shared" ref="BF6:BN6" si="7">IF(BF7="",NA(),BF7)</f>
        <v>82.31</v>
      </c>
      <c r="BG6" s="33">
        <f t="shared" si="7"/>
        <v>75.27</v>
      </c>
      <c r="BH6" s="33">
        <f t="shared" si="7"/>
        <v>90.53</v>
      </c>
      <c r="BI6" s="33">
        <f t="shared" si="7"/>
        <v>101.68</v>
      </c>
      <c r="BJ6" s="33">
        <f t="shared" si="7"/>
        <v>652.94000000000005</v>
      </c>
      <c r="BK6" s="33">
        <f t="shared" si="7"/>
        <v>641.70000000000005</v>
      </c>
      <c r="BL6" s="33">
        <f t="shared" si="7"/>
        <v>624.4</v>
      </c>
      <c r="BM6" s="33">
        <f t="shared" si="7"/>
        <v>607.52</v>
      </c>
      <c r="BN6" s="33">
        <f t="shared" si="7"/>
        <v>643.19000000000005</v>
      </c>
      <c r="BO6" s="32" t="str">
        <f>IF(BO7="","",IF(BO7="-","【-】","【"&amp;SUBSTITUTE(TEXT(BO7,"#,##0.00"),"-","△")&amp;"】"))</f>
        <v>【763.62】</v>
      </c>
      <c r="BP6" s="33">
        <f>IF(BP7="",NA(),BP7)</f>
        <v>113.96</v>
      </c>
      <c r="BQ6" s="33">
        <f t="shared" ref="BQ6:BY6" si="8">IF(BQ7="",NA(),BQ7)</f>
        <v>119.19</v>
      </c>
      <c r="BR6" s="33">
        <f t="shared" si="8"/>
        <v>125.41</v>
      </c>
      <c r="BS6" s="33">
        <f t="shared" si="8"/>
        <v>166.06</v>
      </c>
      <c r="BT6" s="33">
        <f t="shared" si="8"/>
        <v>121.3</v>
      </c>
      <c r="BU6" s="33">
        <f t="shared" si="8"/>
        <v>91.22</v>
      </c>
      <c r="BV6" s="33">
        <f t="shared" si="8"/>
        <v>91.73</v>
      </c>
      <c r="BW6" s="33">
        <f t="shared" si="8"/>
        <v>92.33</v>
      </c>
      <c r="BX6" s="33">
        <f t="shared" si="8"/>
        <v>96.91</v>
      </c>
      <c r="BY6" s="33">
        <f t="shared" si="8"/>
        <v>101.54</v>
      </c>
      <c r="BZ6" s="32" t="str">
        <f>IF(BZ7="","",IF(BZ7="-","【-】","【"&amp;SUBSTITUTE(TEXT(BZ7,"#,##0.00"),"-","△")&amp;"】"))</f>
        <v>【98.53】</v>
      </c>
      <c r="CA6" s="33">
        <f>IF(CA7="",NA(),CA7)</f>
        <v>65.41</v>
      </c>
      <c r="CB6" s="33">
        <f t="shared" ref="CB6:CJ6" si="9">IF(CB7="",NA(),CB7)</f>
        <v>62.2</v>
      </c>
      <c r="CC6" s="33">
        <f t="shared" si="9"/>
        <v>60.41</v>
      </c>
      <c r="CD6" s="33">
        <f t="shared" si="9"/>
        <v>44.69</v>
      </c>
      <c r="CE6" s="33">
        <f t="shared" si="9"/>
        <v>63.16</v>
      </c>
      <c r="CF6" s="33">
        <f t="shared" si="9"/>
        <v>125.47</v>
      </c>
      <c r="CG6" s="33">
        <f t="shared" si="9"/>
        <v>123.91</v>
      </c>
      <c r="CH6" s="33">
        <f t="shared" si="9"/>
        <v>123.69</v>
      </c>
      <c r="CI6" s="33">
        <f t="shared" si="9"/>
        <v>120.5</v>
      </c>
      <c r="CJ6" s="33">
        <f t="shared" si="9"/>
        <v>116.15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71.48</v>
      </c>
      <c r="CR6" s="33">
        <f t="shared" si="10"/>
        <v>69.03</v>
      </c>
      <c r="CS6" s="33">
        <f t="shared" si="10"/>
        <v>70.16</v>
      </c>
      <c r="CT6" s="33">
        <f t="shared" si="10"/>
        <v>69.95</v>
      </c>
      <c r="CU6" s="33">
        <f t="shared" si="10"/>
        <v>72.239999999999995</v>
      </c>
      <c r="CV6" s="32" t="str">
        <f>IF(CV7="","",IF(CV7="-","【-】","【"&amp;SUBSTITUTE(TEXT(CV7,"#,##0.00"),"-","△")&amp;"】"))</f>
        <v>【60.01】</v>
      </c>
      <c r="CW6" s="33">
        <f>IF(CW7="",NA(),CW7)</f>
        <v>99.96</v>
      </c>
      <c r="CX6" s="33">
        <f t="shared" ref="CX6:DF6" si="11">IF(CX7="",NA(),CX7)</f>
        <v>99.96</v>
      </c>
      <c r="CY6" s="33">
        <f t="shared" si="11"/>
        <v>99.96</v>
      </c>
      <c r="CZ6" s="33">
        <f t="shared" si="11"/>
        <v>99.97</v>
      </c>
      <c r="DA6" s="33">
        <f t="shared" si="11"/>
        <v>99.97</v>
      </c>
      <c r="DB6" s="33">
        <f t="shared" si="11"/>
        <v>96.96</v>
      </c>
      <c r="DC6" s="33">
        <f t="shared" si="11"/>
        <v>96.87</v>
      </c>
      <c r="DD6" s="33">
        <f t="shared" si="11"/>
        <v>96.82</v>
      </c>
      <c r="DE6" s="33">
        <f t="shared" si="11"/>
        <v>96.69</v>
      </c>
      <c r="DF6" s="33">
        <f t="shared" si="11"/>
        <v>96.84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0.16</v>
      </c>
      <c r="EE6" s="33">
        <f t="shared" ref="EE6:EM6" si="14">IF(EE7="",NA(),EE7)</f>
        <v>0.03</v>
      </c>
      <c r="EF6" s="33">
        <f t="shared" si="14"/>
        <v>0.02</v>
      </c>
      <c r="EG6" s="33">
        <f t="shared" si="14"/>
        <v>0.02</v>
      </c>
      <c r="EH6" s="33">
        <f t="shared" si="14"/>
        <v>0.03</v>
      </c>
      <c r="EI6" s="33">
        <f t="shared" si="14"/>
        <v>0.1</v>
      </c>
      <c r="EJ6" s="33">
        <f t="shared" si="14"/>
        <v>0.1</v>
      </c>
      <c r="EK6" s="33">
        <f t="shared" si="14"/>
        <v>0.08</v>
      </c>
      <c r="EL6" s="33">
        <f t="shared" si="14"/>
        <v>0.1</v>
      </c>
      <c r="EM6" s="33">
        <f t="shared" si="14"/>
        <v>0.11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132063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100</v>
      </c>
      <c r="P7" s="36">
        <v>101.53</v>
      </c>
      <c r="Q7" s="36">
        <v>892</v>
      </c>
      <c r="R7" s="36">
        <v>256748</v>
      </c>
      <c r="S7" s="36">
        <v>29.43</v>
      </c>
      <c r="T7" s="36">
        <v>8724.02</v>
      </c>
      <c r="U7" s="36">
        <v>257318</v>
      </c>
      <c r="V7" s="36">
        <v>27.25</v>
      </c>
      <c r="W7" s="36">
        <v>9442.86</v>
      </c>
      <c r="X7" s="36">
        <v>109.63</v>
      </c>
      <c r="Y7" s="36">
        <v>113.8</v>
      </c>
      <c r="Z7" s="36">
        <v>120.03</v>
      </c>
      <c r="AA7" s="36">
        <v>133.74</v>
      </c>
      <c r="AB7" s="36">
        <v>110.93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95.1</v>
      </c>
      <c r="BF7" s="36">
        <v>82.31</v>
      </c>
      <c r="BG7" s="36">
        <v>75.27</v>
      </c>
      <c r="BH7" s="36">
        <v>90.53</v>
      </c>
      <c r="BI7" s="36">
        <v>101.68</v>
      </c>
      <c r="BJ7" s="36">
        <v>652.94000000000005</v>
      </c>
      <c r="BK7" s="36">
        <v>641.70000000000005</v>
      </c>
      <c r="BL7" s="36">
        <v>624.4</v>
      </c>
      <c r="BM7" s="36">
        <v>607.52</v>
      </c>
      <c r="BN7" s="36">
        <v>643.19000000000005</v>
      </c>
      <c r="BO7" s="36">
        <v>763.62</v>
      </c>
      <c r="BP7" s="36">
        <v>113.96</v>
      </c>
      <c r="BQ7" s="36">
        <v>119.19</v>
      </c>
      <c r="BR7" s="36">
        <v>125.41</v>
      </c>
      <c r="BS7" s="36">
        <v>166.06</v>
      </c>
      <c r="BT7" s="36">
        <v>121.3</v>
      </c>
      <c r="BU7" s="36">
        <v>91.22</v>
      </c>
      <c r="BV7" s="36">
        <v>91.73</v>
      </c>
      <c r="BW7" s="36">
        <v>92.33</v>
      </c>
      <c r="BX7" s="36">
        <v>96.91</v>
      </c>
      <c r="BY7" s="36">
        <v>101.54</v>
      </c>
      <c r="BZ7" s="36">
        <v>98.53</v>
      </c>
      <c r="CA7" s="36">
        <v>65.41</v>
      </c>
      <c r="CB7" s="36">
        <v>62.2</v>
      </c>
      <c r="CC7" s="36">
        <v>60.41</v>
      </c>
      <c r="CD7" s="36">
        <v>44.69</v>
      </c>
      <c r="CE7" s="36">
        <v>63.16</v>
      </c>
      <c r="CF7" s="36">
        <v>125.47</v>
      </c>
      <c r="CG7" s="36">
        <v>123.91</v>
      </c>
      <c r="CH7" s="36">
        <v>123.69</v>
      </c>
      <c r="CI7" s="36">
        <v>120.5</v>
      </c>
      <c r="CJ7" s="36">
        <v>116.15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71.48</v>
      </c>
      <c r="CR7" s="36">
        <v>69.03</v>
      </c>
      <c r="CS7" s="36">
        <v>70.16</v>
      </c>
      <c r="CT7" s="36">
        <v>69.95</v>
      </c>
      <c r="CU7" s="36">
        <v>72.239999999999995</v>
      </c>
      <c r="CV7" s="36">
        <v>60.01</v>
      </c>
      <c r="CW7" s="36">
        <v>99.96</v>
      </c>
      <c r="CX7" s="36">
        <v>99.96</v>
      </c>
      <c r="CY7" s="36">
        <v>99.96</v>
      </c>
      <c r="CZ7" s="36">
        <v>99.97</v>
      </c>
      <c r="DA7" s="36">
        <v>99.97</v>
      </c>
      <c r="DB7" s="36">
        <v>96.96</v>
      </c>
      <c r="DC7" s="36">
        <v>96.87</v>
      </c>
      <c r="DD7" s="36">
        <v>96.82</v>
      </c>
      <c r="DE7" s="36">
        <v>96.69</v>
      </c>
      <c r="DF7" s="36">
        <v>96.84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0.16</v>
      </c>
      <c r="EE7" s="36">
        <v>0.03</v>
      </c>
      <c r="EF7" s="36">
        <v>0.02</v>
      </c>
      <c r="EG7" s="36">
        <v>0.02</v>
      </c>
      <c r="EH7" s="36">
        <v>0.03</v>
      </c>
      <c r="EI7" s="36">
        <v>0.1</v>
      </c>
      <c r="EJ7" s="36">
        <v>0.1</v>
      </c>
      <c r="EK7" s="36">
        <v>0.08</v>
      </c>
      <c r="EL7" s="36">
        <v>0.1</v>
      </c>
      <c r="EM7" s="36">
        <v>0.11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府中市役所</cp:lastModifiedBy>
  <dcterms:created xsi:type="dcterms:W3CDTF">2017-02-08T02:48:08Z</dcterms:created>
  <dcterms:modified xsi:type="dcterms:W3CDTF">2017-02-14T06:18:39Z</dcterms:modified>
  <cp:category/>
</cp:coreProperties>
</file>